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3" name="_xlnm._FilterDatabase">datasets!$N$1:$N$429</definedName>
    <definedName hidden="1" localSheetId="3" name="Z_9232E376_1DFF_402B_ABAD_840995E2C0D8_.wvu.FilterData">datasets!$A$1:$V$429</definedName>
    <definedName hidden="1" localSheetId="3" name="Z_9952AF80_3977_4977_933A_DA28ECA929BB_.wvu.FilterData">datasets!$E$1:$E$1429</definedName>
    <definedName hidden="1" localSheetId="0" name="Z_83244EA0_05E4_4A39_9433_4EACAA6EE560_.wvu.FilterData">publications!$A$1:$H$319</definedName>
    <definedName hidden="1" localSheetId="3" name="Z_83244EA0_05E4_4A39_9433_4EACAA6EE560_.wvu.FilterData">datasets!$D$1:$D$1429</definedName>
  </definedNames>
  <calcPr/>
  <customWorkbookViews>
    <customWorkbookView activeSheetId="0" maximized="1" windowHeight="0" windowWidth="0" guid="{9232E376-1DFF-402B-ABAD-840995E2C0D8}" name="Filter 2"/>
    <customWorkbookView activeSheetId="0" maximized="1" windowHeight="0" windowWidth="0" guid="{9952AF80-3977-4977-933A-DA28ECA929BB}" name="Filter 3"/>
    <customWorkbookView activeSheetId="0" maximized="1" windowHeight="0" windowWidth="0" guid="{83244EA0-05E4-4A39-9433-4EACAA6EE56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182">
      <text>
        <t xml:space="preserve">This one is tricky as there are many processing options leading to many accuracy results. Should there be a dataset for each option?
	-Aa Ee</t>
      </text>
    </comment>
    <comment authorId="0" ref="B152">
      <text>
        <t xml:space="preserve">This one is a little bit more complicated as there are three softwares used and thus for three softwares accuracies given. Should I create a dataset for each time and software processing version?
	-Aa Ee</t>
      </text>
    </comment>
    <comment authorId="0" ref="B231">
      <text>
        <t xml:space="preserve">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text>
    </comment>
    <comment authorId="0" ref="B8">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
I downloaded the paper and put it into our Google Drive (Literature -&gt; non_accessible_papers)
	-Melanie Elias</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
----
Why do we have the data type twice? (Here in "Scientific" and again in "Datasets")
	-Melanie Elias</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D326">
      <text>
        <t xml:space="preserve">listed as corona image
	-Robert McNabb</t>
      </text>
    </comment>
    <comment authorId="0" ref="D322">
      <text>
        <t xml:space="preserve">listed as an airphoto in table S2
	-Robert McNabb</t>
      </text>
    </comment>
    <comment authorId="0" ref="D324">
      <text>
        <t xml:space="preserve">listed as an aerial photo in table S2
	-Robert McNabb</t>
      </text>
    </comment>
    <comment authorId="0" ref="M380">
      <text>
        <t xml:space="preserve">copied from first dataset
	-Melanie Elias</t>
      </text>
    </comment>
    <comment authorId="0" ref="J260">
      <text>
        <t xml:space="preserve">value was "yes" (not valid) 
set it to "given"
	-Melanie Elias</t>
      </text>
    </comment>
    <comment authorId="0" ref="R291">
      <text>
        <t xml:space="preserve">most of the processing/accuracy information is in the supplemental information (One Earth is one of *those* journals, like Science)
	-Robert McNabb</t>
      </text>
    </comment>
    <comment authorId="0" ref="H307">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M1">
      <text>
        <t xml:space="preserve">Briefly summarize the workflow used to process the images.</t>
      </text>
    </comment>
    <comment authorId="0" ref="N1">
      <text>
        <t xml:space="preserve">Is there a related paper (e.g., from the same authors) that describes the workflow in more detail?</t>
      </text>
    </comment>
    <comment authorId="0" ref="C313">
      <text>
        <t xml:space="preserve">choosing "photogrammetric", but i'm not entirely sure this study fits
	-Robert McNabb</t>
      </text>
    </comment>
    <comment authorId="0" ref="D1">
      <text>
        <t xml:space="preserve">Rename Agisoft Photoscan to Metashape in 2019 -&gt; used info for software specification in relation to paper publication date; if GCPs = True, then Professional Version is used
	-Melanie Elias</t>
      </text>
    </comment>
    <comment authorId="0" ref="G50">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The source of the ground control data</t>
      </text>
    </comment>
    <comment authorId="0" ref="D1">
      <text>
        <t xml:space="preserve">The source of the ground control data</t>
      </text>
    </comment>
    <comment authorId="0" ref="F1">
      <text>
        <t xml:space="preserve">The accuracy of the ground control data, in meters
Edit Mel: If only one value was given, I copied it to XY and Z (simply check value for similarity in future calculations and investigations)</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for processing and calculations only!
Formula: MW(2*XY+Z)
If a range of values was given, the average of the range was calculated too
</t>
      </text>
    </comment>
    <comment authorId="0" ref="I1">
      <text>
        <t xml:space="preserve">How many GCPs were collected vs. how many were used? no. collected (no. used)</t>
      </text>
    </comment>
    <comment authorId="0" ref="J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K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L1">
      <text>
        <t xml:space="preserve">GCP residuals in Z
Edit Mel: If only one value was given, I copied it to XY and Z (simply check value for similarity in future calculations and investigations)</t>
      </text>
    </comment>
    <comment authorId="0" ref="M1">
      <text>
        <t xml:space="preserve">for processing and calculations only!
Formula: MW(2*XY+Z)
If a range of values was given, the average of the range was calculated too
</t>
      </text>
    </comment>
    <comment authorId="0" ref="O1">
      <text>
        <t xml:space="preserve">CP residuals in XY
Edit Mel: If only one value was given, I copied it to XY and Z (simply check value for similarity in future calculations and investigations)</t>
      </text>
    </comment>
    <comment authorId="0" ref="P1">
      <text>
        <t xml:space="preserve">CP residuals in Z
Edit Mel: If only one value was given, I copied it to XY and Z (simply check value for similarity in future calculations and investigations)</t>
      </text>
    </comment>
    <comment authorId="0" ref="Q1">
      <text>
        <t xml:space="preserve">for processing and calculations only!
Formula: MW(2*XY+Z)
If a range of values was given, the average of the range was calculated too
</t>
      </text>
    </comment>
    <comment authorId="0" ref="R1">
      <text>
        <t xml:space="preserve">Check Points, DEM Comparison, etc.</t>
      </text>
    </comment>
    <comment authorId="0" ref="S1">
      <text>
        <t xml:space="preserve">simplified keyword to be used for calculations regarding type of comparison data</t>
      </text>
    </comment>
    <comment authorId="0" ref="U1">
      <text>
        <t xml:space="preserve">Edit Mel: If only one value was given, I copied it to XY and Z (simply check value for similarity in future calculations and investigations)</t>
      </text>
    </comment>
    <comment authorId="0" ref="V1">
      <text>
        <t xml:space="preserve">Edit Mel: If only one value was given, I copied it to XY and Z (simply check value for similarity in future calculations and investigations)</t>
      </text>
    </comment>
    <comment authorId="0" ref="W1">
      <text>
        <t xml:space="preserve">for processing and calculations only!
Formula: MW(2*XY+Z)
If a range of values was given, the average of the range was calculated too
</t>
      </text>
    </comment>
    <comment authorId="0" ref="X1">
      <text>
        <t xml:space="preserve">RMSE (or similar) to comparison data
Edit Mel: If only one value was given, I copied it to XY and Z (simply check value for similarity in future calculations and investigations)</t>
      </text>
    </comment>
    <comment authorId="0" ref="Y1">
      <text>
        <t xml:space="preserve">RMSE (or similar) to comparison data
Edit Mel: If only one value was given, I copied it to XY and Z (simply check value for similarity in future calculations and investigations)</t>
      </text>
    </comment>
    <comment authorId="0" ref="Z1">
      <text>
        <t xml:space="preserve">for processing and calculations only!
Formula: MW(2*XY+Z)
If a range of values was given, the average of the range was calculated too
</t>
      </text>
    </comment>
    <comment authorId="0" ref="AA1">
      <text>
        <t xml:space="preserve">how was the comparison computed? (RMSE, NMAD, mean/median, etc.)</t>
      </text>
    </comment>
    <comment authorId="0" ref="AB1">
      <text>
        <t xml:space="preserve">Were there any post-processing steps described?</t>
      </text>
    </comment>
    <comment authorId="0" ref="I241">
      <text>
        <t xml:space="preserve">how many GCPs have been used? 28 or 17?
	-Melanie Elias</t>
      </text>
    </comment>
    <comment authorId="0" ref="Z166">
      <text>
        <t xml:space="preserve">used GPS only (superior res comparison)
	-Melanie Elias</t>
      </text>
    </comment>
    <comment authorId="0" ref="U45">
      <text>
        <t xml:space="preserve">@Anette: Same accuracy for comparison data for alldatasets
	-Melanie Elias</t>
      </text>
    </comment>
    <comment authorId="0" ref="U418">
      <text>
        <t xml:space="preserve">@Anette: I looked up the SwissAlti3D accuracies. Please correct if these are wrong 
https://www.swisstopo.admin.ch/de/geodata/height/alti3d.html
	-Melanie Elias</t>
      </text>
    </comment>
    <comment authorId="0" ref="R57">
      <text>
        <t xml:space="preserve">@Camillo: What kind of Comparison data is this? USGS is an archive not a dataset... is it?
	-Melanie Elias</t>
      </text>
    </comment>
    <comment authorId="0" ref="F37">
      <text>
        <t xml:space="preserve">@Livia: Should be look for the lateral accuracy of SPOT images and multiply with the GSD to get a guess for the lateral accuracy?
	-Melanie Elias</t>
      </text>
    </comment>
    <comment authorId="0" ref="AD290">
      <text>
        <t xml:space="preserve">@Livia: Note was given in Column C (now C+D). What kind of source is given in the IGNs cartographic portal to be used as GCP source?
	-Melanie Elias</t>
      </text>
    </comment>
    <comment authorId="0" ref="C311">
      <text>
        <t xml:space="preserve">@Livia: In these columns you have written the sentence I copied in the Notes. Could you please provide the source? It looks like they measured natural GCPs by GNSS but I´m not sure.
	-Melanie Elias</t>
      </text>
    </comment>
    <comment authorId="0" ref="I283">
      <text>
        <t xml:space="preserve">@Camillo: this looks like a copy+paste numbering error. Are the numbers correct?
	-Melanie Elias</t>
      </text>
    </comment>
    <comment authorId="0" ref="AD1">
      <text>
        <t xml:space="preserve">Rearranged columns:
First section: Ground Control
Seceond Section: Comparision
	-Melanie Elias</t>
      </text>
    </comment>
    <comment authorId="0" ref="B202">
      <text>
        <t xml:space="preserve">these didn't have any values in them, but it looks like it should be the Derrien et al. datasets.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72">
      <text>
        <t xml:space="preserve">Really 65 m if DEM resolution is only 1 m?
	-Aa Ee</t>
      </text>
    </comment>
    <comment authorId="0" ref="A417">
      <text>
        <t xml:space="preserve">key missing?
	-Livia Piermattei
assumed they were in order (though it doesn't matter since they're all the same)
	-Robert McNabb</t>
      </text>
    </comment>
  </commentList>
</comments>
</file>

<file path=xl/sharedStrings.xml><?xml version="1.0" encoding="utf-8"?>
<sst xmlns="http://schemas.openxmlformats.org/spreadsheetml/2006/main" count="27731" uniqueCount="3942">
  <si>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</si>
  <si>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</si>
  <si>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</si>
  <si>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</si>
  <si>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</si>
  <si>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</si>
  <si>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</si>
  <si>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</si>
  <si>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</si>
  <si>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</si>
  <si>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</si>
  <si>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</si>
  <si>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</si>
  <si>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</si>
  <si>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</si>
  <si>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</si>
  <si>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JG69VHSG</t>
  </si>
  <si>
    <t>Birdseye</t>
  </si>
  <si>
    <t>Stereoscopic Phototopographic Mapping</t>
  </si>
  <si>
    <t>Annals of the Association of American Geographers</t>
  </si>
  <si>
    <t>10.1080/00045604009357193</t>
  </si>
  <si>
    <t>NA</t>
  </si>
  <si>
    <t>YPQ6SAEH</t>
  </si>
  <si>
    <t>Pillmore</t>
  </si>
  <si>
    <t>Geologic Photogrammetry in the U. S. Geological Survey</t>
  </si>
  <si>
    <t>Photogrammetric Engineering &amp; Remote Sensing</t>
  </si>
  <si>
    <t>Camillo</t>
  </si>
  <si>
    <t>WIYIX4ZU</t>
  </si>
  <si>
    <t>Chandler and Clark</t>
  </si>
  <si>
    <t>The Archival Photogrammetric Technique: Further Application and Development</t>
  </si>
  <si>
    <t>The Photogrammetric Record</t>
  </si>
  <si>
    <t>10.1111/j.1477-9730.1992.tb00249.x</t>
  </si>
  <si>
    <t>no</t>
  </si>
  <si>
    <t>M5KD9M7V</t>
  </si>
  <si>
    <t>Kadmon and Harari-Kremer</t>
  </si>
  <si>
    <t>Studying Long-Term Vegetation Dynamics Using Digital Processing of Historical Aerial Photographs</t>
  </si>
  <si>
    <t>Remote Sensing of Environment</t>
  </si>
  <si>
    <t>10.1016/S0034-4257(98)00109-6</t>
  </si>
  <si>
    <t>QQ8Q5LCE</t>
  </si>
  <si>
    <t>Grip et al.</t>
  </si>
  <si>
    <t>Application of Aerial Photography and Photogrammetry in Environmental Forensic Investigations</t>
  </si>
  <si>
    <t>Environmental Forensics</t>
  </si>
  <si>
    <t>10.1006/enfo.2000.0014</t>
  </si>
  <si>
    <t>Amaury</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</si>
  <si>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</si>
  <si>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</si>
  <si>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</si>
  <si>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</si>
  <si>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</si>
  <si>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Livia</t>
  </si>
  <si>
    <t>L945V4QX</t>
  </si>
  <si>
    <t>Baily et al.</t>
  </si>
  <si>
    <t>Comparative assessment of analytical and digital photogrammetric methods in the construction of DEMs of geomorphological forms</t>
  </si>
  <si>
    <t>Earth Surface Processes and Landforms</t>
  </si>
  <si>
    <t>10.1002/esp.481</t>
  </si>
  <si>
    <t>GAZUBG5W</t>
  </si>
  <si>
    <t>Hervás et al.</t>
  </si>
  <si>
    <t>Monitoring landslides from optical remotely sensed imagery: the case history of Tessina landslide, Italy</t>
  </si>
  <si>
    <t>Geomorphology</t>
  </si>
  <si>
    <t>10.1016/S0169-555X(03)00056-4</t>
  </si>
  <si>
    <t>Bob</t>
  </si>
  <si>
    <t>CQEUGP7M</t>
  </si>
  <si>
    <t>Challis et al.</t>
  </si>
  <si>
    <t>Corona Remotely-Sensed Imagery in Dryland Archaeology: The Islamic City of al-Raqqa, Syria</t>
  </si>
  <si>
    <t>Journal of Field Archaeology</t>
  </si>
  <si>
    <t>10.1179/jfa.2004.29.1-2.139</t>
  </si>
  <si>
    <t>NSRAFX8V</t>
  </si>
  <si>
    <t>Day</t>
  </si>
  <si>
    <t>Ferrets Above: American Signals Intelligence Satellites During the 1960s</t>
  </si>
  <si>
    <t>International Journal of Intelligence and CounterIntelligence</t>
  </si>
  <si>
    <t>10.1080/08850600490446835</t>
  </si>
  <si>
    <t>UB784LU3</t>
  </si>
  <si>
    <t>Deprez and Goossens</t>
  </si>
  <si>
    <t>The Aswan high dam impact on the downstream Wadi Allaqi (Egypt): A multitemporal analysis based on Corona, Landsat ETM+ and Aster images</t>
  </si>
  <si>
    <t>Remote Sensing in Transition</t>
  </si>
  <si>
    <t>JPQS9JXB</t>
  </si>
  <si>
    <t>Sohn et al.</t>
  </si>
  <si>
    <t>Mathematical modelling of historical reconnaissance CORONA KH-4B imagery</t>
  </si>
  <si>
    <t>10.1046/j.0031-868X.2003.00257.x</t>
  </si>
  <si>
    <t>Melanie</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</si>
  <si>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</si>
  <si>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</si>
  <si>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</si>
  <si>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</si>
  <si>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</si>
  <si>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yes</t>
  </si>
  <si>
    <t>FRJ54JWB</t>
  </si>
  <si>
    <t>Fowler and Fowler</t>
  </si>
  <si>
    <t>Detection of archaeological crop marks on declassified CORONA KH-4B intelligence satellite photography of Southern England</t>
  </si>
  <si>
    <t>Archaeological Prospection</t>
  </si>
  <si>
    <t>10.1002/arp.266</t>
  </si>
  <si>
    <t>WW4K3NXX</t>
  </si>
  <si>
    <t>Galiatsatos et al.</t>
  </si>
  <si>
    <t>An evaluation of the stereoscopic capabilities of CORONA declassified spy satellite image data</t>
  </si>
  <si>
    <t>25th EARSeL symposium, workshop on 3D remote sensing</t>
  </si>
  <si>
    <t>NYB9RCAT</t>
  </si>
  <si>
    <t>Hamandawana et al.</t>
  </si>
  <si>
    <t>Linking archival and remotely sensed data for long-term environmental monitoring</t>
  </si>
  <si>
    <t>International Journal of Applied Earth Observation and Geoinformation</t>
  </si>
  <si>
    <t>10.1016/j.jag.2005.06.006</t>
  </si>
  <si>
    <t>ANVHQVC3</t>
  </si>
  <si>
    <t>Cardenal et al.</t>
  </si>
  <si>
    <t>Use of historical flight for landslide monitoring</t>
  </si>
  <si>
    <t>Proceedings of the Spatial Accuracy 2006</t>
  </si>
  <si>
    <t>CAYZ3F44</t>
  </si>
  <si>
    <t>Ellis et al.</t>
  </si>
  <si>
    <t>Measuring long-term ecological changes in densely populated landscapes using current and historical high resolution imagery</t>
  </si>
  <si>
    <t>10.1016/j.rse.2005.11.002</t>
  </si>
  <si>
    <t>TH6B9CR4</t>
  </si>
  <si>
    <t>Goossens et al.</t>
  </si>
  <si>
    <t>Satellite imagery and archaeology: the example of CORONA in the Altai Mountains</t>
  </si>
  <si>
    <t>Journal of Archaeological Science</t>
  </si>
  <si>
    <t>10.1016/j.jas.2005.10.010</t>
  </si>
  <si>
    <t>ZP22ZXGG</t>
  </si>
  <si>
    <t>Korpela</t>
  </si>
  <si>
    <t>Geometrically accurate time series of archived aerial images and airborne lidar data in a forest environment</t>
  </si>
  <si>
    <t>Silva Fennica</t>
  </si>
  <si>
    <t>10.14214/sf.355</t>
  </si>
  <si>
    <t>PISHNTXT</t>
  </si>
  <si>
    <t>Beck et al.</t>
  </si>
  <si>
    <t>Evaluation of Corona and Ikonos high resolution satellite imagery for archaeological prospection in western Syria</t>
  </si>
  <si>
    <t>Antiquity</t>
  </si>
  <si>
    <t>10.1017/S0003598X00094916</t>
  </si>
  <si>
    <t>UZ4K7DVA</t>
  </si>
  <si>
    <t>Schiefer and Gilbert</t>
  </si>
  <si>
    <t>Reconstructing morphometric change in a proglacial landscape using historical aerial photography and automated DEM generation</t>
  </si>
  <si>
    <t>10.1016/j.geomorph.2006.11.003</t>
  </si>
  <si>
    <t>35MF78DP</t>
  </si>
  <si>
    <t>Historical aerial photographs for landslide assessment: two case histories</t>
  </si>
  <si>
    <t>Quarterly Journal of Engineering Geology and Hydrogeology</t>
  </si>
  <si>
    <t>10.1144/1470-9236/07-011</t>
  </si>
  <si>
    <t>VZSHSDVT</t>
  </si>
  <si>
    <t>Bolch et al.</t>
  </si>
  <si>
    <t>Planimetric and volumetric glacier changes in the Khumbu Himal, Nepal, since 1962 using Corona, Landsat TM and ASTER data</t>
  </si>
  <si>
    <t>Journal of Glaciology</t>
  </si>
  <si>
    <t>10.3189/002214308786570782</t>
  </si>
  <si>
    <t>YP7JDRT2</t>
  </si>
  <si>
    <t>Brannstrom et al.</t>
  </si>
  <si>
    <t>Land change in the Brazilian Savanna (Cerrado), 1986–2002: Comparative analysis and implications for land-use policy</t>
  </si>
  <si>
    <t>Land Use Policy</t>
  </si>
  <si>
    <t>10.1016/j.landusepol.2007.11.008</t>
  </si>
  <si>
    <t>U3Q4U35X</t>
  </si>
  <si>
    <t>Casana and Cothren</t>
  </si>
  <si>
    <t>Stereo analysis, DEM extraction and orthorectification of CORONA satellite imagery: archaeological applications from the Near East</t>
  </si>
  <si>
    <t>10.1017/S0003598X00097349</t>
  </si>
  <si>
    <t>2DJYIF82</t>
  </si>
  <si>
    <t>Fox and Cziferszky</t>
  </si>
  <si>
    <t>Unlocking the time capsule of historic aerial photography to measure changes in Antarctic Peninsula glaciers</t>
  </si>
  <si>
    <t>10.1111/j.1477-9730.2008.00463.x</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</si>
  <si>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</si>
  <si>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</si>
  <si>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</si>
  <si>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</si>
  <si>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</si>
  <si>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</si>
  <si>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</si>
  <si>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</si>
  <si>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</si>
  <si>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ESZMRL5H</t>
  </si>
  <si>
    <t>Mondino and Chiabrando</t>
  </si>
  <si>
    <t>Multi-temporal block adjustment for aerial image time series: the Belvedere Glacier case study</t>
  </si>
  <si>
    <t>ISPRS Archives – Volume XXXVII Part B2</t>
  </si>
  <si>
    <t>Anette</t>
  </si>
  <si>
    <t>7PV3VJZP</t>
  </si>
  <si>
    <t>Véga and St-Onge</t>
  </si>
  <si>
    <t>Height growth reconstruction of a boreal forest canopy over a period of 58 years using a combination of photogrammetric and lidar models</t>
  </si>
  <si>
    <t>10.1016/j.rse.2007.09.002</t>
  </si>
  <si>
    <t>U5IZQNWE</t>
  </si>
  <si>
    <t>Bitelli and Girelli</t>
  </si>
  <si>
    <t>Metrical use of declassified satellite imagery for an area of archaeological interest in Turkey</t>
  </si>
  <si>
    <t>Journal of Cultural Heritage</t>
  </si>
  <si>
    <t>10.1016/j.culher.2009.08.004</t>
  </si>
  <si>
    <t>UDIEK8LA</t>
  </si>
  <si>
    <t>Hollingsworth et al.</t>
  </si>
  <si>
    <t>Revisiting Past Earthquakes and Seismo-Volcanic Crises Using Declassified Optical Satellite Imagery</t>
  </si>
  <si>
    <t>AGU Fall Meeting 2009</t>
  </si>
  <si>
    <t>HSY8JFWN</t>
  </si>
  <si>
    <t>Nageswara Rao</t>
  </si>
  <si>
    <t>CORONA satellite photographs — A new (Old) tool for earth scientists</t>
  </si>
  <si>
    <t>Journal of the Geological Society of India</t>
  </si>
  <si>
    <t>10.1007/s12594-009-0022-z</t>
  </si>
  <si>
    <t>P7HY4YUC</t>
  </si>
  <si>
    <t>Redweik et al.</t>
  </si>
  <si>
    <t>Recovering Portugal aerial images repository</t>
  </si>
  <si>
    <t>ISPRS Archives – Volume XXXVIII-1-4-7/W5</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</si>
  <si>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</si>
  <si>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</si>
  <si>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</si>
  <si>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</si>
  <si>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</si>
  <si>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22B758P4</t>
  </si>
  <si>
    <t>Smith et al.</t>
  </si>
  <si>
    <t>High spatial resolution data acquisition for the geosciences: kite aerial photography</t>
  </si>
  <si>
    <t>10.1002/esp.1702</t>
  </si>
  <si>
    <t>5LJF3ABI</t>
  </si>
  <si>
    <t>Castrianni et al.</t>
  </si>
  <si>
    <t>High resolution satellite ortho-images for archaeological research: different methods and experiences in the Near and Middle East</t>
  </si>
  <si>
    <t>Advances in Geosciences</t>
  </si>
  <si>
    <t>10.5194/adgeo-24-97-2010</t>
  </si>
  <si>
    <t>SWQ2JGRH</t>
  </si>
  <si>
    <t>Chasmer et al.</t>
  </si>
  <si>
    <t>Quantifying errors in discontinuous permafrost plateau change from optical data, Northwest Territories, Canada: 1947–2008</t>
  </si>
  <si>
    <t>Canadian Journal of Remote Sensing</t>
  </si>
  <si>
    <t>10.5589/m10-058</t>
  </si>
  <si>
    <t>NLQH2RKK</t>
  </si>
  <si>
    <t>Kim et al.</t>
  </si>
  <si>
    <t>Automated Georeferencing of Historic Aerial Photography</t>
  </si>
  <si>
    <t>Journal of Terrestrial Observation</t>
  </si>
  <si>
    <t>D6TCSWWR</t>
  </si>
  <si>
    <t>Koblet et al.</t>
  </si>
  <si>
    <t>Reanalysis of multi-temporal aerial images of Storglaciären, Sweden (1959–99) – Part 1: Determination of length, area, and volume changes</t>
  </si>
  <si>
    <t>The Cryosphere</t>
  </si>
  <si>
    <t>10.5194/tc-4-333-2010</t>
  </si>
  <si>
    <t>6YCLP6W5</t>
  </si>
  <si>
    <t>Lane et al.</t>
  </si>
  <si>
    <t>Quantification of braided river channel change using archival digital image analysis</t>
  </si>
  <si>
    <t>10.1002/esp.2015</t>
  </si>
  <si>
    <t>T69FDSQV</t>
  </si>
  <si>
    <t>Morgan and Gergel</t>
  </si>
  <si>
    <t>Quantifying historic landscape heterogeneity from aerial photographs using object-based analysis</t>
  </si>
  <si>
    <t>Landscape Ecology</t>
  </si>
  <si>
    <t>10.1007/s10980-010-9474-1</t>
  </si>
  <si>
    <t>CCIST653</t>
  </si>
  <si>
    <t>The contribution of historical aerial and satellite photos to archaeological and geo-archaeological research: case studies in Italy and Turkey</t>
  </si>
  <si>
    <t>10.5194/adgeo-24-111-2010</t>
  </si>
  <si>
    <t>QUZPQPWA</t>
  </si>
  <si>
    <t>Surazakov and Aizen</t>
  </si>
  <si>
    <t>Positional Accuracy Evaluation of Declassified Hexagon KH-9 Mapping Camera Imagery</t>
  </si>
  <si>
    <t>10.14358/PERS.76.5.603</t>
  </si>
  <si>
    <t>LHJ9M2T2</t>
  </si>
  <si>
    <t>Zemp et al.</t>
  </si>
  <si>
    <t>Reanalysis of multi-temporal aerial images of Storglaciären, Sweden (1959–99) – Part 2: Comparison of glaciological and volumetric mass balances</t>
  </si>
  <si>
    <t>10.5194/tc-4-345-2010</t>
  </si>
  <si>
    <t>D5BPHY87</t>
  </si>
  <si>
    <t>Multi-decadal mass loss of glaciers in the Everest area (Nepal Himalaya) derived from stereo imagery</t>
  </si>
  <si>
    <t>10.5194/tc-5-349-2011</t>
  </si>
  <si>
    <t>IDSY8GNA</t>
  </si>
  <si>
    <t>Fowler</t>
  </si>
  <si>
    <t>Modelling the acquisition times of CORONA satellite photographs: accuracy and application</t>
  </si>
  <si>
    <t>International Journal of Remote Sensing</t>
  </si>
  <si>
    <t>10.1080/01431161.2010.542207</t>
  </si>
  <si>
    <t>8AWR2PHU</t>
  </si>
  <si>
    <t>Lamsal et al.</t>
  </si>
  <si>
    <t>Digital terrain modelling using Corona and ALOS PRISM data to investigate the distal part of Imja Glacier, Khumbu Himal, Nepal</t>
  </si>
  <si>
    <t>Journal of Mountain Science</t>
  </si>
  <si>
    <t>10.1007/s11629-011-2064-0</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</si>
  <si>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</si>
  <si>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</si>
  <si>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</si>
  <si>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</si>
  <si>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</si>
  <si>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E5HRBYHP</t>
  </si>
  <si>
    <t>Triglav‐Čekada et al.</t>
  </si>
  <si>
    <t>Acquisition of the 3D boundary of the Triglav glacier from archived non-metric panoramic images</t>
  </si>
  <si>
    <t>10.1111/j.1477-9730.2011.00622.x</t>
  </si>
  <si>
    <t>UEBEWVND</t>
  </si>
  <si>
    <t>Brinkmann et al.</t>
  </si>
  <si>
    <t>Analysis of landscape transformation processes in and around four West African cities over the last 50 years</t>
  </si>
  <si>
    <t>Landscape and Urban Planning</t>
  </si>
  <si>
    <t>10.1016/j.landurbplan.2011.12.003</t>
  </si>
  <si>
    <t>H99CQDD8</t>
  </si>
  <si>
    <t>Cowley and Stichelbaut</t>
  </si>
  <si>
    <t>Historic Aerial Photographic Archives for European Archaeology</t>
  </si>
  <si>
    <t>European Journal of Archaeology</t>
  </si>
  <si>
    <t>10.1179/1461957112Y.0000000010</t>
  </si>
  <si>
    <t>GIMYYC9R</t>
  </si>
  <si>
    <t>Doering et al.</t>
  </si>
  <si>
    <t>Landscape transformation of an Alpine floodplain influenced by humans: historical analyses from aerial images</t>
  </si>
  <si>
    <t>Hydrological Processes</t>
  </si>
  <si>
    <t>10.1002/hyp.8374</t>
  </si>
  <si>
    <t>87CUAK8B</t>
  </si>
  <si>
    <t>Gomez</t>
  </si>
  <si>
    <t>Historical 3D Topographic Reconstruction of the Iwaki Volcano using Structure from Motion from Uncalibrated Aerial Photographs</t>
  </si>
  <si>
    <t>arXiv</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</si>
  <si>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</si>
  <si>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</si>
  <si>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</si>
  <si>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</si>
  <si>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</si>
  <si>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</si>
  <si>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</si>
  <si>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</si>
  <si>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</si>
  <si>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</si>
  <si>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M8GIU5FV</t>
  </si>
  <si>
    <t>Hanson and Oltean</t>
  </si>
  <si>
    <t>Archaeology from Historical Aerial and Satellite Archives</t>
  </si>
  <si>
    <t>C4C55GF8</t>
  </si>
  <si>
    <t>Deformation during the 1975-1984 Krafla rifting crisis, NE Iceland, measured from historical optical imagery: 1975-84 KRAFLA RIFT CRISIS DEFORMATION</t>
  </si>
  <si>
    <t>Journal of Geophysical Research: Solid Earth</t>
  </si>
  <si>
    <t>10.1029/2012JB009140</t>
  </si>
  <si>
    <t>ECQP2KSJ</t>
  </si>
  <si>
    <t>Holzer et al.</t>
  </si>
  <si>
    <t>Analysis of Glacier Mass Balance And Rheology at Kekesayi Glacier Using Hexagon KH-9, ALOS-PRISM and SAR Data</t>
  </si>
  <si>
    <t>ESA Earth Observation and Cryosphere Science Conference</t>
  </si>
  <si>
    <t>5MLZ39V2</t>
  </si>
  <si>
    <t>Klug et al.</t>
  </si>
  <si>
    <t>Monitoring of Permafrost Creep on Two Rock Glaciers in the Austrian Eastern Alps: Combination of Aerophotogrammetry and Airborne Laser Scanning</t>
  </si>
  <si>
    <t>Tenth International Conference on Permafrost</t>
  </si>
  <si>
    <t>10.13140/RG.2.1.1807.7284</t>
  </si>
  <si>
    <t>IN3ZXKIE</t>
  </si>
  <si>
    <t>Noaje and Sion</t>
  </si>
  <si>
    <t>ENVIRONMENTAL CHANGES ANALYSIS IN BUCHAREST CITY USING CORONA, SPOT HRV AND IKONOS IMAGES</t>
  </si>
  <si>
    <t>ISPRS - International Archives of the Photogrammetry, Remote Sensing and Spatial Information Sciences</t>
  </si>
  <si>
    <t>10.5194/isprsarchives-XXXIX-B7-329-2012</t>
  </si>
  <si>
    <t>74TXXJIR</t>
  </si>
  <si>
    <t>Rivera et al.</t>
  </si>
  <si>
    <t>Little Ice Age advance and retreat of Glaciar Jorge Montt, Chilean Patagonia</t>
  </si>
  <si>
    <t>Climate of the Past</t>
  </si>
  <si>
    <t>10.5194/cp-8-403-2012</t>
  </si>
  <si>
    <t>V4UW2P8U</t>
  </si>
  <si>
    <t>Rocchini et al.</t>
  </si>
  <si>
    <t>Robust rectification of aerial photographs in an open source environment</t>
  </si>
  <si>
    <t>Computers &amp; Geosciences</t>
  </si>
  <si>
    <t>10.1016/j.cageo.2011.06.002</t>
  </si>
  <si>
    <t>7TGQURPL</t>
  </si>
  <si>
    <t>Verhoeven et al.</t>
  </si>
  <si>
    <t>Mapping by matching: a computer vision-based approach to fast and accurate georeferencing of archaeological aerial photographs</t>
  </si>
  <si>
    <t>Journal of Archeological Science</t>
  </si>
  <si>
    <t>10.1016/j.jas.2012.02.022</t>
  </si>
  <si>
    <t>F74P68C7</t>
  </si>
  <si>
    <t>Wiesmann et al.</t>
  </si>
  <si>
    <t>Reconstructing Historic Glacier States Based on Terrestrial Oblique Photographs</t>
  </si>
  <si>
    <t>Proceedings - AutoCarto 2012 - Columbus, Ohio, USA - September 16-18, 2012</t>
  </si>
  <si>
    <t>Q3DHRVLE</t>
  </si>
  <si>
    <t>Aguilar et al.</t>
  </si>
  <si>
    <t>Accuracy Assessment of Commercial Self-Calibrating Bundle Adjustment Routines Applied to Archival Aerial Photography</t>
  </si>
  <si>
    <t>10.1111/j.1477-9730.2012.00704.x</t>
  </si>
  <si>
    <t>JTQWSKAG</t>
  </si>
  <si>
    <t>Comer and Harrower</t>
  </si>
  <si>
    <t>Mapping Archaeological Landscapes from Space</t>
  </si>
  <si>
    <t>10.1007/978-1-4614-6074-9</t>
  </si>
  <si>
    <t>CKWZG6EX</t>
  </si>
  <si>
    <t>Cowley et al.</t>
  </si>
  <si>
    <t>The Aerial Reconnaissance Archives: A Global Aerial Photographic Collection</t>
  </si>
  <si>
    <t>10.1007/978-1-4614-4505-0_2</t>
  </si>
  <si>
    <t>GW8U4CWQ</t>
  </si>
  <si>
    <t>Ford</t>
  </si>
  <si>
    <t>Shoreline changes interpreted from multi-temporal aerial photographs and high resolution satellite images: Wotje Atoll, Marshall Islands</t>
  </si>
  <si>
    <t>10.1016/j.rse.2013.03.027</t>
  </si>
  <si>
    <t>W2E5DTWL</t>
  </si>
  <si>
    <t>Declassified Intelligence Satellite Photographs</t>
  </si>
  <si>
    <t>10.1007/978-1-4614-4505-0_4</t>
  </si>
  <si>
    <t>CMATFIIT</t>
  </si>
  <si>
    <t>Hritz</t>
  </si>
  <si>
    <t>A malarial-ridden swamp: using Google Earth Pro and Corona to access the southern Balikh valley, Syria</t>
  </si>
  <si>
    <t>10.1016/j.jas.2012.11.017</t>
  </si>
  <si>
    <t>UFD6MYFJ</t>
  </si>
  <si>
    <t>Automated analysis of aerial photographs and potential for historic forest mapping</t>
  </si>
  <si>
    <t>Canadian Journal of Forest Research</t>
  </si>
  <si>
    <t>10.1139/cjfr-2012-0492</t>
  </si>
  <si>
    <t>A37E78PU</t>
  </si>
  <si>
    <t>Pérez Álvarez et al.</t>
  </si>
  <si>
    <t>Multi-temporal archaeological analyses of alluvial landscapes using the photogrammetric restitution of historical flights: a case study of Medellin (Badajoz, Spain)</t>
  </si>
  <si>
    <t>10.1016/j.jas.2012.08.025</t>
  </si>
  <si>
    <t>E6FMSYH2</t>
  </si>
  <si>
    <t>Pieczonka et al.</t>
  </si>
  <si>
    <t>Heterogeneous mass loss of glaciers in the Aksu-Tarim Catchment (Central Tien Shan) revealed by 1976 KH-9 Hexagon and 2009 SPOT-5 stereo imagery</t>
  </si>
  <si>
    <t>10.1016/j.rse.2012.11.020</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</si>
  <si>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</si>
  <si>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</si>
  <si>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</si>
  <si>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</si>
  <si>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</si>
  <si>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</si>
  <si>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</si>
  <si>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</si>
  <si>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</si>
  <si>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CBLF77TD</t>
  </si>
  <si>
    <t>Pulighe and Fava</t>
  </si>
  <si>
    <t>DEM extraction from archive aerial photos: accuracy assessment in areas of complex topography</t>
  </si>
  <si>
    <t>European Journal of Remote Sensing</t>
  </si>
  <si>
    <t>10.5721/EuJRS20134621</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</si>
  <si>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</si>
  <si>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</si>
  <si>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</si>
  <si>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</si>
  <si>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</si>
  <si>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</si>
  <si>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</si>
  <si>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</si>
  <si>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BUHU8ZK4</t>
  </si>
  <si>
    <t>Undistorting the Past: New Techniques for Orthorectification of Archaeological Aerial Frame Imagery</t>
  </si>
  <si>
    <t>Good Practice in Archaeological Diagnostics</t>
  </si>
  <si>
    <t>10.1007/978-3-319-01784-6_3</t>
  </si>
  <si>
    <t>I4I5H6DP</t>
  </si>
  <si>
    <t>Zentai</t>
  </si>
  <si>
    <t>The role of satellite images in the development of the Hungarian cartography until the 1980s</t>
  </si>
  <si>
    <t>Geocarto International</t>
  </si>
  <si>
    <t>10.1080/10106049.2012.717970</t>
  </si>
  <si>
    <t>GQWSUEFF</t>
  </si>
  <si>
    <t>Cléri et al.</t>
  </si>
  <si>
    <t>Automatic Georeferencing of a Heritage of old analog aerial Photographs</t>
  </si>
  <si>
    <t>ISPRS Annals of Photogrammetry, Remote Sensing and Spatial Information Sciences</t>
  </si>
  <si>
    <t>10.5194/isprsannals-II-3-33-2014</t>
  </si>
  <si>
    <t>QQMI8N9T</t>
  </si>
  <si>
    <t>Jao et al.</t>
  </si>
  <si>
    <t>Historical Image Registration and Land-Use Land-Cover Change Analysis</t>
  </si>
  <si>
    <t>Environments</t>
  </si>
  <si>
    <t>10.3390/environments1020181</t>
  </si>
  <si>
    <t>9DVRTYSF</t>
  </si>
  <si>
    <t>Mészáros et al.</t>
  </si>
  <si>
    <t>Possibilities of applying CORONA archive satellite images in forest cover change detection: Example of the Fruska Gora Mountain</t>
  </si>
  <si>
    <t>Geographica Pannonica</t>
  </si>
  <si>
    <t>10.5937/GeoPan1404096M</t>
  </si>
  <si>
    <t>TTUA98S8</t>
  </si>
  <si>
    <t>Nebiker et al.</t>
  </si>
  <si>
    <t>Building Change Detection from Historical Aerial Photographs Using Dense Image Matching and Object-Based Image Analysis</t>
  </si>
  <si>
    <t>Remote Sensing</t>
  </si>
  <si>
    <t>10.3390/rs6098310</t>
  </si>
  <si>
    <t>QPWZGUDW</t>
  </si>
  <si>
    <t>Ohmann et al.</t>
  </si>
  <si>
    <t>Scale considerations for integrating forest inventory plot data and satellite image data for regional forest mapping</t>
  </si>
  <si>
    <t>10.1016/j.rse.2013.08.048</t>
  </si>
  <si>
    <t>QI38W8V2</t>
  </si>
  <si>
    <t>Pérez et al.</t>
  </si>
  <si>
    <t>Photogrammetric Usage of 1956-57 USAF Aerial Photography of Spain</t>
  </si>
  <si>
    <t>10.1111/phor.12048</t>
  </si>
  <si>
    <t>M33LNIYT</t>
  </si>
  <si>
    <t>History of the formerly top secret KH-9 Hexagon spy satellite</t>
  </si>
  <si>
    <t>An Optical Believe It or Not: Key Lessons Learned III</t>
  </si>
  <si>
    <t>10.1117/12.2066927</t>
  </si>
  <si>
    <t>TC9JRI5J</t>
  </si>
  <si>
    <t>Waltrop</t>
  </si>
  <si>
    <t>Recovery of the Last GAMBIT and HEXAGON Film Buckets from Space, August–October 1984</t>
  </si>
  <si>
    <t>Studies in Intelligence</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</si>
  <si>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</si>
  <si>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</si>
  <si>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</si>
  <si>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</si>
  <si>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FW4KPDXH</t>
  </si>
  <si>
    <t>Derrien et al.</t>
  </si>
  <si>
    <t>Retrieving 65 years of volcano summit deformation from multitemporal structure from motion: The case of Piton de la Fournaise (La Réunion Island)</t>
  </si>
  <si>
    <t>Geophysical Research Letters</t>
  </si>
  <si>
    <t>10.1002/2015GL064820</t>
  </si>
  <si>
    <t>KR7QGQ96</t>
  </si>
  <si>
    <t>Frankl et al.</t>
  </si>
  <si>
    <t>Using image-based modelling (SfM–MVS) to produce a 1935 ortho-mosaic of the Ethiopian highlands</t>
  </si>
  <si>
    <t>International Journal of Digital Earth</t>
  </si>
  <si>
    <t>10.1080/17538947.2014.942715</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</si>
  <si>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</si>
  <si>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</si>
  <si>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</si>
  <si>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</si>
  <si>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5UI9RGTX</t>
  </si>
  <si>
    <t>Four decades of glacier variations at Muztagh Ata (eastern Pamir): a multi-sensor study including Hexagon KH-9 and Pléiades data</t>
  </si>
  <si>
    <t>10.5194/tc-9-2071-2015</t>
  </si>
  <si>
    <t>F8HE9ZKL</t>
  </si>
  <si>
    <t>Kaczmarek et al.</t>
  </si>
  <si>
    <t>Landslide development at the shores of a dam reservoir (Włocławek, Poland), based on 40 years of research</t>
  </si>
  <si>
    <t>Environmental Earth Sciences</t>
  </si>
  <si>
    <t>10.1007/s12665-015-4479-3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</si>
  <si>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</si>
  <si>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</si>
  <si>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</si>
  <si>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</si>
  <si>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</si>
  <si>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</si>
  <si>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</si>
  <si>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</si>
  <si>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</si>
  <si>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</si>
  <si>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ISPRS Journal of Photogrammetry and Remote Sensing</t>
  </si>
  <si>
    <t>10.1016/j.isprsjprs.2015.06.008</t>
  </si>
  <si>
    <t>D54J7ZC4</t>
  </si>
  <si>
    <t>Micheletti et al.</t>
  </si>
  <si>
    <t>Application of archival aerial photogrammetry to quantify climate forcing of alpine landscapes</t>
  </si>
  <si>
    <t>10.1111/phor.12099</t>
  </si>
  <si>
    <t>ZVQJ9Z46</t>
  </si>
  <si>
    <t>Nurminen et al.</t>
  </si>
  <si>
    <t>Automation Aspects for the Georeferencing of Photogrammetric Aerial Image Archives in Forested Scenes</t>
  </si>
  <si>
    <t>10.3390/rs70201565</t>
  </si>
  <si>
    <t>yes/no</t>
  </si>
  <si>
    <t>I497FPR3</t>
  </si>
  <si>
    <t>Pellicciotti et al.</t>
  </si>
  <si>
    <t>Mass-balance changes of the debris-covered glaciers in the Langtang Himal, Nepal, from 1974 to 1999</t>
  </si>
  <si>
    <t>10.3189/2015JoG13J237</t>
  </si>
  <si>
    <t>6YYMSPRM</t>
  </si>
  <si>
    <t>Pieczonka and Bolch</t>
  </si>
  <si>
    <t>Region-wide glacier mass budgets and area changes for the Central Tien Shan between ~ 1975 and 1999 using Hexagon KH-9 imagery</t>
  </si>
  <si>
    <t>Global and Planetary Change</t>
  </si>
  <si>
    <t>10.1016/j.gloplacha.2014.11.014</t>
  </si>
  <si>
    <t>7T8X95KY</t>
  </si>
  <si>
    <t>Risbøl et al.</t>
  </si>
  <si>
    <t>Monitoring cultural heritage by comparing DEMs derived from historical aerial photographs and airborne laser scanning</t>
  </si>
  <si>
    <t>10.1016/j.culher.2014.04.002</t>
  </si>
  <si>
    <t>UJKIFHZ9</t>
  </si>
  <si>
    <t>Vastaranta et al.</t>
  </si>
  <si>
    <t>Forest stand age classification using time series of photogrammetrically derived digital surface models</t>
  </si>
  <si>
    <t>Scandinavian Journal of Forest Research</t>
  </si>
  <si>
    <t>10.1080/02827581.2015.1060256</t>
  </si>
  <si>
    <t>3AS9P3GM</t>
  </si>
  <si>
    <t>Agapiou et al.</t>
  </si>
  <si>
    <t>10.1002/arp.1536</t>
  </si>
  <si>
    <t>TIL2ZE99</t>
  </si>
  <si>
    <t>Arenson et al.</t>
  </si>
  <si>
    <t>Detection and Analysis of Ground Deformation in Permafrost Environments: Ground Deformation in Permafrost Environments: Detection and Analysis</t>
  </si>
  <si>
    <t>Permafrost and Periglacial Processes</t>
  </si>
  <si>
    <t>10.1002/ppp.1932</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</si>
  <si>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</si>
  <si>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</si>
  <si>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</si>
  <si>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</si>
  <si>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</si>
  <si>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IISPL86F</t>
  </si>
  <si>
    <t>Caddell</t>
  </si>
  <si>
    <t>Corona over Cuba: The Missile Crisis and the Early Limitations of Satellite Imagery Intelligence</t>
  </si>
  <si>
    <t>Intelligence and National Security</t>
  </si>
  <si>
    <t>10.1080/02684527.2015.1005495</t>
  </si>
  <si>
    <t>VZJYESES</t>
  </si>
  <si>
    <t>Chen and Tseng</t>
  </si>
  <si>
    <t>Study of automatic image rectification and registration of scanned historical aerial photographs</t>
  </si>
  <si>
    <t>10.5194/isprs-archives-XLI-B8-1229-2016</t>
  </si>
  <si>
    <t>4N97ZMU9</t>
  </si>
  <si>
    <t>Gonçalves</t>
  </si>
  <si>
    <t>Automatic orientation and mosaicking of archived aerial photography using structure from motion</t>
  </si>
  <si>
    <t>10.5194/isprs-archives-XL-3-W4-123-2016</t>
  </si>
  <si>
    <t>9WCWY7AK</t>
  </si>
  <si>
    <t>Glacier Variations in the Trans Alai Massif and the Lake Karakul Catchment (Northeastern Pamir) Measured from Space</t>
  </si>
  <si>
    <t>Climate Change, Glacier Response, and Vegetation Dynamics in the Himalaya</t>
  </si>
  <si>
    <t>10.1007/978-3-319-28977-9_8</t>
  </si>
  <si>
    <t>GSL8VV32</t>
  </si>
  <si>
    <t>Ishiguro et al.</t>
  </si>
  <si>
    <t>Evaluation of DSMs generated from multi-temporal aerial photographs using emerging structure from motion–multi-view stereo technology</t>
  </si>
  <si>
    <t>10.1016/j.geomorph.2016.05.029</t>
  </si>
  <si>
    <t>UKJUNZNC</t>
  </si>
  <si>
    <t>Korsgaard et al.</t>
  </si>
  <si>
    <t>Digital elevation model and orthophotographs of Greenland based on aerial photographs from 1978–1987</t>
  </si>
  <si>
    <t>Scientific Data</t>
  </si>
  <si>
    <t>10.1038/sdata.2016.32</t>
  </si>
  <si>
    <t>83JZ9Q8V</t>
  </si>
  <si>
    <t>An assessment of conditions before and after the 1998 Tam Pokhari outburst in the Nepal Himalaya and an evaluation of the future outburst hazard: Photogrammetric Analysis of Tam Pokhari Before and After its Outburst</t>
  </si>
  <si>
    <t>10.1002/hyp.10636</t>
  </si>
  <si>
    <t>F6IX3QIF</t>
  </si>
  <si>
    <t>Magnússon et al.</t>
  </si>
  <si>
    <t>Geodetic mass balance record with rigorous uncertainty estimates deduced from aerial photographs and lidar data – Case study from Drangajökull ice cap, NW Iceland</t>
  </si>
  <si>
    <t>10.5194/tc-10-159-2016</t>
  </si>
  <si>
    <t>PYAK2HCD</t>
  </si>
  <si>
    <t>Malmros et al.</t>
  </si>
  <si>
    <t>Glacier area changes in the central Chilean and Argentinean Andes 1955–2013/14</t>
  </si>
  <si>
    <t>10.1017/jog.2016.43</t>
  </si>
  <si>
    <t>RDFY8VGI</t>
  </si>
  <si>
    <t>Maurer et al.</t>
  </si>
  <si>
    <t>Quantifying ice loss in the eastern Himalayas since 1974 using declassified spy satellite imagery</t>
  </si>
  <si>
    <t>10.5194/tc-10-2203-2016</t>
  </si>
  <si>
    <t>KTXXTV3Y</t>
  </si>
  <si>
    <t>Mihai et al.</t>
  </si>
  <si>
    <t>High Resolution Landscape Change Analysis with CORONA KH-4B Imagery. A Case Study from Iron Gates Reservoir Area</t>
  </si>
  <si>
    <t>Procedia Environmental Sciences</t>
  </si>
  <si>
    <t>10.1016/j.proenv.2016.03.025</t>
  </si>
  <si>
    <t>Thomas</t>
  </si>
  <si>
    <t>Q45H8ZC2</t>
  </si>
  <si>
    <t>Nagarajan and Schenk</t>
  </si>
  <si>
    <t>Feature-based registration of historical aerial images by Area Minimization</t>
  </si>
  <si>
    <t>10.1016/j.isprsjprs.2016.02.012</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</si>
  <si>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</si>
  <si>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</si>
  <si>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</si>
  <si>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</si>
  <si>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</si>
  <si>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</si>
  <si>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</si>
  <si>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</si>
  <si>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</si>
  <si>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</si>
  <si>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</si>
  <si>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</si>
  <si>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</si>
  <si>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</si>
  <si>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</si>
  <si>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</si>
  <si>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LDJRWPWA</t>
  </si>
  <si>
    <t>Recovery of Stereo Aerial Coverage from 1934 and 1938 into the Digital Era</t>
  </si>
  <si>
    <t>10.1111/phor.12137</t>
  </si>
  <si>
    <t>DCCSS6YM</t>
  </si>
  <si>
    <t>Capturing the Past for the Future: an Evaluation of the Effect of Geometric Scan Deformities on the Performance of Aerial Archival Media in Image-based Modelling Environments: Capturing the Past for the Future</t>
  </si>
  <si>
    <t>10.1002/arp.1539</t>
  </si>
  <si>
    <t>TF2C3JDG</t>
  </si>
  <si>
    <t>Stichelbaut et al.</t>
  </si>
  <si>
    <t>The First World War from above and below. Historical aerial photographs and mine craters in the Ypres Salient</t>
  </si>
  <si>
    <t>Applied Geography</t>
  </si>
  <si>
    <t>10.1016/j.apgeog.2015.11.020</t>
  </si>
  <si>
    <t>A8RIYP3A</t>
  </si>
  <si>
    <t>Vautier et al.</t>
  </si>
  <si>
    <t>Monitoring and reconstructing past biogeomorphic succession within fluvial corridors using stereophotogrammetry: Stereophotogrammetry: Monitoring Past Fluvial Biogeomorphic Succession</t>
  </si>
  <si>
    <t>10.1002/esp.3962</t>
  </si>
  <si>
    <t>2ARJBDQ8</t>
  </si>
  <si>
    <t>Wilson et al.</t>
  </si>
  <si>
    <t>Historical records, archives and photogrammetry</t>
  </si>
  <si>
    <t>The Historic Environment: Policy &amp; Practice</t>
  </si>
  <si>
    <t>10.1080/17567505.2016.1142696</t>
  </si>
  <si>
    <t>XYRENZKG</t>
  </si>
  <si>
    <t>Bakker and Lane</t>
  </si>
  <si>
    <t>Archival photogrammetric analysis of river-floodplain systems using Structure from Motion (SfM) methods: Archival Photogrammetric Analysis of River Systems using SfM Methods</t>
  </si>
  <si>
    <t>10.1002/esp.4085</t>
  </si>
  <si>
    <t>UFU92EAC</t>
  </si>
  <si>
    <t>Brief communication: Glaciers in the Hunza catchment (Karakoram) have been nearly in balance since the 1970s</t>
  </si>
  <si>
    <t>10.5194/tc-11-531-2017</t>
  </si>
  <si>
    <t>BFUJQTBU</t>
  </si>
  <si>
    <t>Braun</t>
  </si>
  <si>
    <t>The Surface Mass Balance of the Ward Hunt Ice Shelf and Ward Hunt Ice Rise, Ellesmere Island, Nunavut, Canada</t>
  </si>
  <si>
    <t>Arctic Ice Shelves and Ice Islands</t>
  </si>
  <si>
    <t>10.1007/978-94-024-1101-0_6</t>
  </si>
  <si>
    <t>69S6EE9C</t>
  </si>
  <si>
    <t>Broadbent</t>
  </si>
  <si>
    <t>Reconstructing the Past in 3D Using Historical Aerial Imgery</t>
  </si>
  <si>
    <t>University of Redlands</t>
  </si>
  <si>
    <t>10.26716/redlands/master/2017.2</t>
  </si>
  <si>
    <t>S2DFAIB2</t>
  </si>
  <si>
    <t>Cisek et al.</t>
  </si>
  <si>
    <t>Remote sensing data integration for mapping glacial extents</t>
  </si>
  <si>
    <t>2017 New York Scientific Data Summit (NYSDS)</t>
  </si>
  <si>
    <t>10.1109/NYSDS.2017.8085048</t>
  </si>
  <si>
    <t>Z32D9335</t>
  </si>
  <si>
    <t>Cogliati et al.</t>
  </si>
  <si>
    <t>Extraction of DEMs and orthoimages from archive aerial imagery to support project planning in civil engineering</t>
  </si>
  <si>
    <t>10.5194/isprs-annals-IV-5-W1-9-2017</t>
  </si>
  <si>
    <t>BNL7NSXI</t>
  </si>
  <si>
    <t>Farnsworth et al.</t>
  </si>
  <si>
    <t>Dynamic Holocene glacial history of St. Jonsfjorden, Svalbard</t>
  </si>
  <si>
    <t>Boreas</t>
  </si>
  <si>
    <t>10.1111/bor.12269</t>
  </si>
  <si>
    <t>D28F7QAG</t>
  </si>
  <si>
    <t>Fieber et al.</t>
  </si>
  <si>
    <t>Cultural Heritage Through Time: A Case Study At Hadrian's Wall, United Kingdom</t>
  </si>
  <si>
    <t>10.5194/isprs-archives-XLII-2-W3-297-2017</t>
  </si>
  <si>
    <t>AENLFJST</t>
  </si>
  <si>
    <t>Giordano et al.</t>
  </si>
  <si>
    <t>Fully automatic analysis of archival aerial images: current status and challenges</t>
  </si>
  <si>
    <t>2017 Joint Urban Remote Sensing Event (JURSE)</t>
  </si>
  <si>
    <t>10.1109/JURSE.2017.7924620</t>
  </si>
  <si>
    <t>KMNMHCBW</t>
  </si>
  <si>
    <t>Girod et al.</t>
  </si>
  <si>
    <t>Terrain changes from images acquired on opportunistic flights by SfM photogrammetry</t>
  </si>
  <si>
    <t>10.5194/tc-11-827-2017</t>
  </si>
  <si>
    <t>TPNA7T79</t>
  </si>
  <si>
    <t>Goerlich et al.</t>
  </si>
  <si>
    <t>Glacier Mass Loss during the 1960s and 1970s in the Ak-Shirak Range (Kyrgyzstan) from Multiple Stereoscopic Corona and Hexagon Imagery</t>
  </si>
  <si>
    <t>10.3390/rs9030275</t>
  </si>
  <si>
    <t>GL6NHPBM</t>
  </si>
  <si>
    <t>Hammer and Lauricella</t>
  </si>
  <si>
    <t>Historical Imagery of Desert Kites in Eastern Jordan</t>
  </si>
  <si>
    <t>Near Eastern Archaeology</t>
  </si>
  <si>
    <t>10.5615/neareastarch.80.2.0074</t>
  </si>
  <si>
    <t>R9MXFKHV</t>
  </si>
  <si>
    <t>James et al.</t>
  </si>
  <si>
    <t>3-D uncertainty-based topographic change detection with structure-from-motion photogrammetry: precision maps for ground control and directly georeferenced surveys</t>
  </si>
  <si>
    <t>10.1002/esp.4125</t>
  </si>
  <si>
    <t>RQL9V3UF</t>
  </si>
  <si>
    <t>Lallias-Tacon et al.</t>
  </si>
  <si>
    <t>Use of airborne LiDAR and historical aerial photos for characterising the history of braided river floodplain morphology and vegetation responses</t>
  </si>
  <si>
    <t>CATENA</t>
  </si>
  <si>
    <t>10.1016/j.catena.2016.07.038</t>
  </si>
  <si>
    <t>F848E2UT</t>
  </si>
  <si>
    <t>Surface lowering of the debris-covered area of Kanchenjunga Glacier in the eastern Nepal Himalaya since 1975, as revealed by Hexagon KH-9 and ALOS satellite observations</t>
  </si>
  <si>
    <t>10.5194/tc-11-2815-2017</t>
  </si>
  <si>
    <t>RXHC34KU</t>
  </si>
  <si>
    <t>Lauer et al.</t>
  </si>
  <si>
    <t>Air-photo based change in channel width in the Minnesota River basin: Modes of adjustment and implications for sediment budget</t>
  </si>
  <si>
    <t>10.1016/j.geomorph.2017.09.005</t>
  </si>
  <si>
    <t>XQDZXEBX</t>
  </si>
  <si>
    <t>Li et al.</t>
  </si>
  <si>
    <t>A New Analytical Method for Estimating Antarctic Ice Flow in the 1960s From Historical Optical Satellite Imagery</t>
  </si>
  <si>
    <t>IEEE Transactions on Geoscience and Remote Sensing</t>
  </si>
  <si>
    <t>10.1109/TGRS.2017.2654484</t>
  </si>
  <si>
    <t>YWYJBRXU</t>
  </si>
  <si>
    <t>Maiwald et al.</t>
  </si>
  <si>
    <t>Photogrammetric analysis of historical image repositories for virtual reconstruction in the field of digital humanities</t>
  </si>
  <si>
    <t>10.5194/isprs-archives-XLII-2-W3-447-2017</t>
  </si>
  <si>
    <t>GQ7JSYRP</t>
  </si>
  <si>
    <t>McAuliffe et al.</t>
  </si>
  <si>
    <t>Access to Online Historical Aerial Photography Collections: Past Practice, Present State, and Future Opportunities</t>
  </si>
  <si>
    <t>Journal of Map &amp; Geography Libraries</t>
  </si>
  <si>
    <t>10.1080/15420353.2017.1334252</t>
  </si>
  <si>
    <t>UA5FY4A8</t>
  </si>
  <si>
    <t>Mertes et al.</t>
  </si>
  <si>
    <t>Using structure-from-motion to create glacier DEMs and orthoimagery from historical terrestrial and oblique aerial imagery: SfM on Differing Historical Glacier Imagery Sets</t>
  </si>
  <si>
    <t>10.1002/esp.4188</t>
  </si>
  <si>
    <t>4FQSHSBF</t>
  </si>
  <si>
    <t>Midgley and Tonkin</t>
  </si>
  <si>
    <t>Reconstruction of former glacier surface topography from archive oblique aerial images</t>
  </si>
  <si>
    <t>10.1016/j.geomorph.2017.01.008</t>
  </si>
  <si>
    <t>IFALXNZB</t>
  </si>
  <si>
    <t>Mölg and Bolch</t>
  </si>
  <si>
    <t>Structure-from-Motion Using Historical Aerial Images to Analyse Changes in Glacier Surface Elevation</t>
  </si>
  <si>
    <t>10.3390/rs9101021</t>
  </si>
  <si>
    <t>W2NNY7M5</t>
  </si>
  <si>
    <t>Monnier and Kinnard</t>
  </si>
  <si>
    <t>Pluri-decadal (1955–2014) evolution of glacier–rock glacier transitional landforms in the central Andes of Chile (30–33° S)</t>
  </si>
  <si>
    <t>Earth Surface Dynamics</t>
  </si>
  <si>
    <t>10.5194/esurf-5-493-2017</t>
  </si>
  <si>
    <t>XPEMT59W</t>
  </si>
  <si>
    <t>Mueller et al.</t>
  </si>
  <si>
    <t>Changes in Canadian Arctic Ice Shelf Extent Since 1906</t>
  </si>
  <si>
    <t>10.1007/978-94-024-1101-0_5</t>
  </si>
  <si>
    <t>ZAYUVLZN</t>
  </si>
  <si>
    <t>Nikolakopoulos et al.</t>
  </si>
  <si>
    <t>UAV vs classical aerial photogrammetry for archaeological studies</t>
  </si>
  <si>
    <t>Journal of Archaeological Science: Reports</t>
  </si>
  <si>
    <t>10.1016/j.jasrep.2016.09.004</t>
  </si>
  <si>
    <t>SPYHCGR7</t>
  </si>
  <si>
    <t>Nuimura et al.</t>
  </si>
  <si>
    <t>Downwasting of the debris-covered area of Lirung Glacier in Langtang Valley, Nepal Himalaya, from 1974 to 2010</t>
  </si>
  <si>
    <t>Quaternary International</t>
  </si>
  <si>
    <t>10.1016/j.quaint.2017.06.066</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</si>
  <si>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</si>
  <si>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</si>
  <si>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</si>
  <si>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</si>
  <si>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</si>
  <si>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</si>
  <si>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</si>
  <si>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</si>
  <si>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</si>
  <si>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</si>
  <si>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NDDTRXM9</t>
  </si>
  <si>
    <t>Pętlicki et al.</t>
  </si>
  <si>
    <t>Recent Deceleration of the Ice Elevation Change of Ecology Glacier (King George Island, Antarctica)</t>
  </si>
  <si>
    <t>10.3390/rs9060520</t>
  </si>
  <si>
    <t>CUV6DFNW</t>
  </si>
  <si>
    <t>Rutishauser et al.</t>
  </si>
  <si>
    <t>SARchaeology—Detecting Palaeochannels Based on High Resolution Radar Data and Their Impact of Changes in the Settlement Pattern in Cilicia (Turkey)</t>
  </si>
  <si>
    <t>Geosciences</t>
  </si>
  <si>
    <t>10.3390/geosciences7040109</t>
  </si>
  <si>
    <t>LJ848PGR</t>
  </si>
  <si>
    <t>Salach</t>
  </si>
  <si>
    <t>SAPC - Application for Adapting Scanned Analogue Photographs to Use Them in Structure from Motion Technology</t>
  </si>
  <si>
    <t>10.5194/isprs-archives-XLII-1-W1-197-2017</t>
  </si>
  <si>
    <t>ZKSYTL67</t>
  </si>
  <si>
    <t>Shahtahmassebi et al.</t>
  </si>
  <si>
    <t>Reconstructing Historical Land Cover Type and Complexity by Synergistic Use of Landsat Multispectral Scanner and CORONA</t>
  </si>
  <si>
    <t>10.3390/rs9070682</t>
  </si>
  <si>
    <t>PF47ECV9</t>
  </si>
  <si>
    <t>The Ypres Salient 1914–1918: historical aerial photography and the landscape of war</t>
  </si>
  <si>
    <t>10.15184/aqy.2016.260</t>
  </si>
  <si>
    <t>V4NWFEK9</t>
  </si>
  <si>
    <t>Thomson et al.</t>
  </si>
  <si>
    <t>Comparison of geodetic and glaciological mass budgets for White Glacier, Axel Heiberg Island, Canada</t>
  </si>
  <si>
    <t>10.1017/jog.2016.112</t>
  </si>
  <si>
    <t>9USYID46</t>
  </si>
  <si>
    <t>Vargo et al.</t>
  </si>
  <si>
    <t>Using structure from motion photogrammetry to measure past glacier changes from historic aerial photographs</t>
  </si>
  <si>
    <t>10.1017/jog.2017.79</t>
  </si>
  <si>
    <t>UFVVXMJB</t>
  </si>
  <si>
    <t>Vogels et al.</t>
  </si>
  <si>
    <t>Agricultural cropland mapping using black-and-white aerial photography, Object-Based Image Analysis and Random Forests</t>
  </si>
  <si>
    <t>10.1016/j.jag.2016.09.003</t>
  </si>
  <si>
    <t>UBF6FPVZ</t>
  </si>
  <si>
    <t>Warrick et al.</t>
  </si>
  <si>
    <t>New Techniques to Measure Cliff Change from Historical Oblique Aerial Photographs and Structure-from-Motion Photogrammetry</t>
  </si>
  <si>
    <t>Journal of Coastal Research</t>
  </si>
  <si>
    <t>10.2112/JCOASTRES-D-16-00095.1</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</si>
  <si>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</si>
  <si>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</si>
  <si>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</si>
  <si>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</si>
  <si>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</si>
  <si>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</si>
  <si>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</si>
  <si>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</si>
  <si>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</si>
  <si>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</si>
  <si>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4XKGZFHZ</t>
  </si>
  <si>
    <t>Zheng et al.</t>
  </si>
  <si>
    <t>Landscape dynamics and driving forces of wetlands in the Tumen River Basin of China over the past 50 years</t>
  </si>
  <si>
    <t>Landscape and Ecological Engineering</t>
  </si>
  <si>
    <t>10.1007/s11355-016-0304-8</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</si>
  <si>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</si>
  <si>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</si>
  <si>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</si>
  <si>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</si>
  <si>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</si>
  <si>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9SKMSD4Z</t>
  </si>
  <si>
    <t>Batlle</t>
  </si>
  <si>
    <t>Digital photogrammetry of historical aerial photographs using open-source software</t>
  </si>
  <si>
    <t>Preprint</t>
  </si>
  <si>
    <t>10.31223/OSF.IO/BNA95</t>
  </si>
  <si>
    <t>89YP4S4S</t>
  </si>
  <si>
    <t>Successional stages and their evolution in tropical forests using multi-temporal photogrammetric surface models and superpixels</t>
  </si>
  <si>
    <t>10.1016/j.isprsjprs.2018.11.002</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</si>
  <si>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</si>
  <si>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</si>
  <si>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</si>
  <si>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</si>
  <si>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</si>
  <si>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PBSVU4ID</t>
  </si>
  <si>
    <t>Bolles and Forman</t>
  </si>
  <si>
    <t>Evaluating Landscape Degradation Along Climatic Gradients During the 1930s Dust Bowl Drought From Panchromatic Historical Aerial Photographs, United States Great Plains</t>
  </si>
  <si>
    <t>Frontiers in Earth Science</t>
  </si>
  <si>
    <t>10.3389/feart.2018.00153</t>
  </si>
  <si>
    <t>9465JE8H</t>
  </si>
  <si>
    <t>Brünner et al.</t>
  </si>
  <si>
    <t>Satellite-Based Earth Observation: Trends and Challenges for Economy and Society</t>
  </si>
  <si>
    <t>10.1007/978-3-319-74805-4</t>
  </si>
  <si>
    <t>VPA8IRXJ</t>
  </si>
  <si>
    <t>Capolupo et al.</t>
  </si>
  <si>
    <t>A novel approach for detecting agricultural terraced landscapes from historical and contemporaneous photogrammetric aerial photos</t>
  </si>
  <si>
    <t>10.1016/j.jag.2018.08.008</t>
  </si>
  <si>
    <t>RWU3ALN9</t>
  </si>
  <si>
    <t>Casado et al.</t>
  </si>
  <si>
    <t>Historic reconstruction of reservoir topography using contour line interpolation and structure from motion photogrammetry</t>
  </si>
  <si>
    <t>International Journal of Geographical Information Science</t>
  </si>
  <si>
    <t>10.1080/13658816.2018.1511795</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</si>
  <si>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</si>
  <si>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</si>
  <si>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</si>
  <si>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</si>
  <si>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</si>
  <si>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</si>
  <si>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</si>
  <si>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</si>
  <si>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</si>
  <si>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</si>
  <si>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</si>
  <si>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</si>
  <si>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</si>
  <si>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</si>
  <si>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</si>
  <si>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</si>
  <si>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</si>
  <si>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5ER8DF4Z</t>
  </si>
  <si>
    <t>Rigorous 3D change determination in Antarctic Peninsula glaciers from stereo WorldView-2 and archival aerial imagery</t>
  </si>
  <si>
    <t>10.1016/j.rse.2017.10.042</t>
  </si>
  <si>
    <t>NF894HPH</t>
  </si>
  <si>
    <t>Fortin</t>
  </si>
  <si>
    <t>Landscape and biodiversity change in the Willmore Wilderness Park through repeat photography</t>
  </si>
  <si>
    <t>University of Victoria</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</si>
  <si>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</si>
  <si>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</si>
  <si>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</si>
  <si>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</si>
  <si>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</si>
  <si>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</si>
  <si>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</si>
  <si>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</si>
  <si>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</si>
  <si>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ERBERDB6</t>
  </si>
  <si>
    <t>Toward Automatic Georeferencing of Archival Aerial Photogrammetric Surveys</t>
  </si>
  <si>
    <t>10.5194/isprs-annals-IV-2-105-2018</t>
  </si>
  <si>
    <t>Luc</t>
  </si>
  <si>
    <t>V5H2LDCV</t>
  </si>
  <si>
    <t>Precise DEM extraction from Svalbard using 1936 high oblique imagery</t>
  </si>
  <si>
    <t>Geoscientific Instrumentation, Methods and Data Systems</t>
  </si>
  <si>
    <t>10.5194/gi-7-277-2018</t>
  </si>
  <si>
    <t>3TRZPSLT</t>
  </si>
  <si>
    <t>González-Yebra et al.</t>
  </si>
  <si>
    <t>Methodological proposal to assess plastic greenhouses land cover change from the combination of archival aerial orthoimages and Landsat data</t>
  </si>
  <si>
    <t>Biosystems Engineering</t>
  </si>
  <si>
    <t>10.1016/j.biosystemseng.2018.08.009</t>
  </si>
  <si>
    <t>ANJBFMFS</t>
  </si>
  <si>
    <t>Hill et al.</t>
  </si>
  <si>
    <t>Dynamic changes in outlet glaciers in northern Greenland from 1948 to 2015</t>
  </si>
  <si>
    <t>10.5194/tc-12-3243-2018</t>
  </si>
  <si>
    <t>FFRWPF9M</t>
  </si>
  <si>
    <t>Kulha et al.</t>
  </si>
  <si>
    <t>How to Calibrate Historical Aerial Photographs: A Change Analysis of Naturally Dynamic Boreal Forest Landscapes</t>
  </si>
  <si>
    <t>Forests</t>
  </si>
  <si>
    <t>10.3390/f9100631</t>
  </si>
  <si>
    <t>39CSU9ZG</t>
  </si>
  <si>
    <t>Lasaponara et al.</t>
  </si>
  <si>
    <t>Corona Satellite Pictures for Archaeological Studies: A Review and Application to the Lost Forbidden City of the Han–Wei Dynasties</t>
  </si>
  <si>
    <t>Surveys in Geophysics</t>
  </si>
  <si>
    <t>10.1007/s10712-018-9490-2</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</si>
  <si>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</si>
  <si>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</si>
  <si>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</si>
  <si>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</si>
  <si>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</si>
  <si>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NQDIZDA2</t>
  </si>
  <si>
    <t>Midgley et al.</t>
  </si>
  <si>
    <t>Evolution of high-Arctic glacial landforms during deglaciation</t>
  </si>
  <si>
    <t>10.1016/j.geomorph.2018.03.027</t>
  </si>
  <si>
    <t>984Q4A63</t>
  </si>
  <si>
    <t>Mouginot et al.</t>
  </si>
  <si>
    <t>Insights on the Surge Behavior of Storstrømmen and L. Bistrup Bræ, Northeast Greenland, Over the Last Century</t>
  </si>
  <si>
    <t>10.1029/2018GL079052</t>
  </si>
  <si>
    <t>69M5DZSF</t>
  </si>
  <si>
    <t>Nita et al.</t>
  </si>
  <si>
    <t>Widespread forest cutting in the aftermath of World War II captured by broad-scale historical Corona spy satellite photography</t>
  </si>
  <si>
    <t>10.1016/j.rse.2017.10.021</t>
  </si>
  <si>
    <t>AXLJGWNE</t>
  </si>
  <si>
    <t>Pedersen et al.</t>
  </si>
  <si>
    <t>Hekla Volcano, Iceland, in the 20th Century: Lava Volumes, Production Rates, and Effusion Rates</t>
  </si>
  <si>
    <t>10.1002/2017GL076887</t>
  </si>
  <si>
    <t>NSVSN55R</t>
  </si>
  <si>
    <t>Peppa et al.</t>
  </si>
  <si>
    <t>Archaeological Feature Detection from Archive Aerial Photography with a Sfm-Mvs and Image Enhancement Pipeline</t>
  </si>
  <si>
    <t>10.5194/isprs-archives-XLII-2-869-2018</t>
  </si>
  <si>
    <t>TCPVTWIT</t>
  </si>
  <si>
    <t>Petrie et al.</t>
  </si>
  <si>
    <t>Mapping Archaeology While Mapping an Empire: Using Historical Maps to Reconstruct Ancient Settlement Landscapes in Modern India and Pakistan</t>
  </si>
  <si>
    <t>10.3390/geosciences9010011</t>
  </si>
  <si>
    <t>VAS8PQGQ</t>
  </si>
  <si>
    <t>Seccaroni et al.</t>
  </si>
  <si>
    <t>High Resolution Historical Topography: Getting More from Archival Aerial Photographs</t>
  </si>
  <si>
    <t>Proceedings</t>
  </si>
  <si>
    <t>10.3390/ecrs-2-05160</t>
  </si>
  <si>
    <t>RCSSD3W5</t>
  </si>
  <si>
    <t>Sevara et al.</t>
  </si>
  <si>
    <t>Surfaces from the Visual Past: Recovering High-Resolution Terrain Data from Historic Aerial Imagery for Multitemporal Landscape Analysis</t>
  </si>
  <si>
    <t>Journal of Archaeological Method and Theory</t>
  </si>
  <si>
    <t>10.1007/s10816-017-9348-9</t>
  </si>
  <si>
    <t>UUN2FYMP</t>
  </si>
  <si>
    <t>Stott et al.</t>
  </si>
  <si>
    <t>Mapping an ancient city with a century of remotely sensed data</t>
  </si>
  <si>
    <t>Proceedings of the National Academy of Sciences</t>
  </si>
  <si>
    <t>10.1073/pnas.1721509115</t>
  </si>
  <si>
    <t>V622PVTS</t>
  </si>
  <si>
    <t>Sudharsan</t>
  </si>
  <si>
    <t>Organizational Process, Leadership, and Technology for Intelligence Gathering: Development of Photo-Reconnaissance Satellites in the United States</t>
  </si>
  <si>
    <t>Technology and the Intelligence Community</t>
  </si>
  <si>
    <t>10.1007/978-3-319-75232-7_4</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</si>
  <si>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</si>
  <si>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</si>
  <si>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</si>
  <si>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</si>
  <si>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</si>
  <si>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</si>
  <si>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</si>
  <si>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</si>
  <si>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</si>
  <si>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</si>
  <si>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</si>
  <si>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</si>
  <si>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</si>
  <si>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W3TNBGSG</t>
  </si>
  <si>
    <t>Glacial lakes of the Central and Patagonian Andes</t>
  </si>
  <si>
    <t>10.1016/j.gloplacha.2018.01.004</t>
  </si>
  <si>
    <t>ASQDVW5S</t>
  </si>
  <si>
    <t>Zerbini and Fradley</t>
  </si>
  <si>
    <t>Higher Resolution Satellite Imagery of Israel and Palestine: Reassessing the Kyl-Bingaman Amendment</t>
  </si>
  <si>
    <t>Space Policy</t>
  </si>
  <si>
    <t>10.1016/j.spacepol.2018.03.002</t>
  </si>
  <si>
    <t>ZZ5TKXNF</t>
  </si>
  <si>
    <t>Zhou et al.</t>
  </si>
  <si>
    <t>Glacier mass balance in the Qinghai–Tibet Plateau and its surroundings from the mid-1970s to 2000 based on Hexagon KH-9 and SRTM DEMs</t>
  </si>
  <si>
    <t>10.1016/j.rse.2018.03.020</t>
  </si>
  <si>
    <t>NHRE6357</t>
  </si>
  <si>
    <t>Awange and Kiema</t>
  </si>
  <si>
    <t>CORONA Historical De-classified Products</t>
  </si>
  <si>
    <t>Environmental Geoinformatics</t>
  </si>
  <si>
    <t>10.1007/978-3-030-03017-9_13</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</si>
  <si>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</si>
  <si>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</si>
  <si>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</si>
  <si>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</si>
  <si>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</si>
  <si>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</si>
  <si>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</si>
  <si>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</si>
  <si>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C97XPXE6</t>
  </si>
  <si>
    <t>Betz et al.</t>
  </si>
  <si>
    <t>Investigating morphodynamics on Little Ice Age lateral moraines in the Italian Alps using archival aerial photogrammetry and airborne LiDAR data</t>
  </si>
  <si>
    <t>Zeitschrift für Geomorphologie</t>
  </si>
  <si>
    <t>10.1127/zfg/2019/0629</t>
  </si>
  <si>
    <t>MJIMZDLP</t>
  </si>
  <si>
    <t>Bożek et al.</t>
  </si>
  <si>
    <t>Analysis of Changes in Forest Structure using Point Clouds from Historical Aerial Photographs</t>
  </si>
  <si>
    <t>10.3390/rs11192259</t>
  </si>
  <si>
    <t>4X2JWUX3</t>
  </si>
  <si>
    <t>Darack</t>
  </si>
  <si>
    <t>Spying From Above: How the Atmosphere Helped Shape Our Modern Surveillance Systems</t>
  </si>
  <si>
    <t>Weatherwise</t>
  </si>
  <si>
    <t>10.1080/00431672.2019.1659009</t>
  </si>
  <si>
    <t>T9UHGZVR</t>
  </si>
  <si>
    <t>Ewertowski et al.</t>
  </si>
  <si>
    <t>Quantification of historical landscape change on the foreland of a receding polythermal glacier, Hørbyebreen, Svalbard</t>
  </si>
  <si>
    <t>10.1016/j.geomorph.2018.09.027</t>
  </si>
  <si>
    <t>YW232UWW</t>
  </si>
  <si>
    <t>Falaschi et al.</t>
  </si>
  <si>
    <t>Six Decades (1958–2018) of Geodetic Glacier Mass Balance in Monte San Lorenzo, Patagonian Andes</t>
  </si>
  <si>
    <t>10.3389/feart.2019.00326</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</si>
  <si>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</si>
  <si>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</si>
  <si>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</si>
  <si>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</si>
  <si>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</si>
  <si>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</si>
  <si>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</si>
  <si>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</si>
  <si>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</si>
  <si>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HMHTMGH4</t>
  </si>
  <si>
    <t>Hammer and Ur</t>
  </si>
  <si>
    <t>Near Eastern Landscapes and Declassified U2 Aerial Imagery</t>
  </si>
  <si>
    <t>Advances in Archaeological Practice</t>
  </si>
  <si>
    <t>10.1017/aap.2018.38</t>
  </si>
  <si>
    <t>QBEBU6K6</t>
  </si>
  <si>
    <t>Herrmann and Hammer</t>
  </si>
  <si>
    <t>Archaeo-geophysical survey of Bronze and Iron Age fortress landscapes of the South Caucasus</t>
  </si>
  <si>
    <t>10.1016/j.jasrep.2019.02.019</t>
  </si>
  <si>
    <t>PJ3SVQP3</t>
  </si>
  <si>
    <t>Holden and Smit</t>
  </si>
  <si>
    <t>Accuracy of automatic aerial triangulation with bundle block adjustment on large historical image blocks in mountainous terrain</t>
  </si>
  <si>
    <t>South African Journal of Geomatics</t>
  </si>
  <si>
    <t>10.4314/sajg.v8i1.2</t>
  </si>
  <si>
    <t>LYMM9UQZ</t>
  </si>
  <si>
    <t>Holmlund and Holmlund</t>
  </si>
  <si>
    <t>Constraining 135 years of mass balance with historic structure-from-motion photogrammetry on Storglaciären, Sweden</t>
  </si>
  <si>
    <t>Geografiska Annaler: Series A, Physical Geography</t>
  </si>
  <si>
    <t>10.1080/04353676.2019.1588543</t>
  </si>
  <si>
    <t>SCD6XKMF</t>
  </si>
  <si>
    <t>Kasai et al.</t>
  </si>
  <si>
    <t>Channel evolution controlled by valley configuration during 70 years in a severely erosive catchment: Mangaoporo River, New Zealand</t>
  </si>
  <si>
    <t>10.1016/j.catena.2018.11.032</t>
  </si>
  <si>
    <t>I9IY9Y4S</t>
  </si>
  <si>
    <t>Kaufmann et al.</t>
  </si>
  <si>
    <t>Panta Rhei: Movement Change of Tschadinhorn Rock Glacier (Hohe Tauern Range, Austria), 1954–201</t>
  </si>
  <si>
    <t>Kartografija i geoinformacije</t>
  </si>
  <si>
    <t>10.32909/kg.18.31.1</t>
  </si>
  <si>
    <t>K6MS44VU</t>
  </si>
  <si>
    <t>Kropáček et al.</t>
  </si>
  <si>
    <t>Historical aerial and terrestrial photographs for the investigation of mass movement dynamics in the Ethiopian Highlands</t>
  </si>
  <si>
    <t>Land Degradation &amp; Development</t>
  </si>
  <si>
    <t>10.1002/ldr.3220</t>
  </si>
  <si>
    <t>BQWUAZPY</t>
  </si>
  <si>
    <t>Kupidura et al.</t>
  </si>
  <si>
    <t>The Efficacy Analysis of Determining the Wooded and Shrubbed Area Based on Archival Aerial Imagery Using Texture Analysis</t>
  </si>
  <si>
    <t>ISPRS International Journal of Geo-Information</t>
  </si>
  <si>
    <t>10.3390/ijgi8100450</t>
  </si>
  <si>
    <t>R8LVYA8W</t>
  </si>
  <si>
    <t>The effects of land use and topographic changes on sediment connectivity in mountain catchments</t>
  </si>
  <si>
    <t>Science of The Total Environment</t>
  </si>
  <si>
    <t>10.1016/j.scitotenv.2018.12.479</t>
  </si>
  <si>
    <t>2KUDYE4T</t>
  </si>
  <si>
    <t>Luo et al.</t>
  </si>
  <si>
    <t>Airborne and spaceborne remote sensing for archaeological and cultural heritage applications: A review of the century (1907–2017)</t>
  </si>
  <si>
    <t>10.1016/j.rse.2019.111280</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</si>
  <si>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</si>
  <si>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</si>
  <si>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</si>
  <si>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</si>
  <si>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</si>
  <si>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8IDZABSN</t>
  </si>
  <si>
    <t>Acceleration of ice loss across the Himalayas over the past 40 years</t>
  </si>
  <si>
    <t>Science Advances</t>
  </si>
  <si>
    <t>10.1126/sciadv.aav7266</t>
  </si>
  <si>
    <t>ZMXR5AJX</t>
  </si>
  <si>
    <t>Mölg et al.</t>
  </si>
  <si>
    <t>Unravelling the evolution of Zmuttgletscher and its debris cover since the end of the Little Ice Age</t>
  </si>
  <si>
    <t>10.5194/tc-13-1889-2019</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</si>
  <si>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</si>
  <si>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</si>
  <si>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</si>
  <si>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</si>
  <si>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</si>
  <si>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PR94HX3E</t>
  </si>
  <si>
    <t>Pelton</t>
  </si>
  <si>
    <t>Key Trends in Remote-Sensing Satellite Systems and Services</t>
  </si>
  <si>
    <t>Space 2.0</t>
  </si>
  <si>
    <t>10.1007/978-3-030-15281-9_3</t>
  </si>
  <si>
    <t>B9WB4IEJ</t>
  </si>
  <si>
    <t>Pinto et al.</t>
  </si>
  <si>
    <t>From Archived Historical Aerial Imagery to Informative Orthophotos: A Framework for Retrieving the Past in Long-Term Socioecological Research</t>
  </si>
  <si>
    <t>10.3390/rs11111388</t>
  </si>
  <si>
    <t>9X8ZAKLY</t>
  </si>
  <si>
    <t>The Major Technical Challenges of the Hexagon Spy in the Sky Satellite</t>
  </si>
  <si>
    <t>AIAA Scitech 2019 Forum</t>
  </si>
  <si>
    <t>10.2514/6.2019-1441</t>
  </si>
  <si>
    <t>ZF5KTA9J</t>
  </si>
  <si>
    <t>Riquelme et al.</t>
  </si>
  <si>
    <t>Digital landform reconstruction using old and recent open access digital aerial photos</t>
  </si>
  <si>
    <t>10.1016/j.geomorph.2019.01.003</t>
  </si>
  <si>
    <t>3Q3MUWTB</t>
  </si>
  <si>
    <t>Tian et al.</t>
  </si>
  <si>
    <t>Applications of Historical Optical DISP Images in Antarctica Study</t>
  </si>
  <si>
    <t>IGARSS 2019 - 2019 IEEE International Geoscience and Remote Sensing Symposium</t>
  </si>
  <si>
    <t>10.1109/IGARSS.2019.8900380</t>
  </si>
  <si>
    <t>AYAG8SBB</t>
  </si>
  <si>
    <t>Valjavec and Komac</t>
  </si>
  <si>
    <t>Traditional versus modern settlement on torrential alluvial fans considering the danger of debris flows: a case study of the Upper Sava Valley (NW Slovenia)</t>
  </si>
  <si>
    <t>Open Geosciences</t>
  </si>
  <si>
    <t>10.1515/geo-2019-0050</t>
  </si>
  <si>
    <t>AP348EK4</t>
  </si>
  <si>
    <t>White and Copland</t>
  </si>
  <si>
    <t>Loss of floating glacier tongues from the Yelverton Bay region, Ellesmere Island, Canada</t>
  </si>
  <si>
    <t>10.1017/jog.2019.15</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</si>
  <si>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</si>
  <si>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</si>
  <si>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</si>
  <si>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</si>
  <si>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</si>
  <si>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</si>
  <si>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</si>
  <si>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</si>
  <si>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</si>
  <si>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F9VIP5F7</t>
  </si>
  <si>
    <t>Development of true orthophotomaps of the fortified settlement at Biskupin, Site 4, based on archival data</t>
  </si>
  <si>
    <t>10.1002/arp.1748</t>
  </si>
  <si>
    <t>GLL5USAT</t>
  </si>
  <si>
    <t>Zhang et al.</t>
  </si>
  <si>
    <t>Glacial lake evolution and glacier–lake interactions in the Poiqu River basin, central Himalaya, 1964–2017</t>
  </si>
  <si>
    <t>10.1017/jog.2019.13</t>
  </si>
  <si>
    <t>4NGVH92Z</t>
  </si>
  <si>
    <t>Geodetic glacier mass balance (1975–1999) in the central Pamir using the SRTM DEM and KH-9 imagery</t>
  </si>
  <si>
    <t>10.1017/jog.2019.8</t>
  </si>
  <si>
    <t>LRT6Z88R</t>
  </si>
  <si>
    <t>Altmann et al.</t>
  </si>
  <si>
    <t>Long-Term Changes of Morphodynamics on Little Ice Age Lateral Moraines and the Resulting Sediment Transfer into Mountain Streams in the Upper Kauner Valley, Austria</t>
  </si>
  <si>
    <t>Water</t>
  </si>
  <si>
    <t>10.3390/w12123375</t>
  </si>
  <si>
    <t>PQ3Q9H6A</t>
  </si>
  <si>
    <t>Andreassen et al.</t>
  </si>
  <si>
    <t>Glacier change in Norway since the 1960s - An overview of mass balance, area, length and surface elevation changes</t>
  </si>
  <si>
    <t>10.1017/jog.2020.10</t>
  </si>
  <si>
    <t>YPW49IBU</t>
  </si>
  <si>
    <t>Bateman</t>
  </si>
  <si>
    <t>Technological Wonder and Strategic Vulnerability: Satellite Reconnaissance and American National Security during the Cold War</t>
  </si>
  <si>
    <t>10.1080/08850607.2019.1703926</t>
  </si>
  <si>
    <t>2XDGW8V2</t>
  </si>
  <si>
    <t>Mass Balance of 14 Icelandic Glaciers, 1945–2017: Spatial Variations and Links With Climate</t>
  </si>
  <si>
    <t>10.3389/feart.2020.00163</t>
  </si>
  <si>
    <t>J7F4XA5L</t>
  </si>
  <si>
    <t>Brecheisen et al.</t>
  </si>
  <si>
    <t>Using Remote Sensing to Discover Historic Context of Human-Environmental Water Resource Dynamics</t>
  </si>
  <si>
    <t>Journal of Contemporary Water Research &amp; Education</t>
  </si>
  <si>
    <t>10.1111/j.1936-704X.2020.3346.x</t>
  </si>
  <si>
    <t>RFLJ9CDM</t>
  </si>
  <si>
    <t>Carvalho et al.</t>
  </si>
  <si>
    <t>Structure‐from‐motion photogrammetry analysis of historical aerial photography: Determining beach volumetric change over decadal scales</t>
  </si>
  <si>
    <t>10.1002/esp.4911</t>
  </si>
  <si>
    <t>VAQ8LBE8</t>
  </si>
  <si>
    <t>Casana</t>
  </si>
  <si>
    <t>Global-Scale Archaeological Prospection using CORONA Satellite Imagery: Automated, Crowd-Sourced, and Expert-led Approaches</t>
  </si>
  <si>
    <t>10.1080/00934690.2020.1713285</t>
  </si>
  <si>
    <t>K2MGFKZ8</t>
  </si>
  <si>
    <t>Chand et al.</t>
  </si>
  <si>
    <t>Recessional pattern and surface elevation change of the Parvati Glacier, North-Western Himalaya (1965-2018) using remote sensing</t>
  </si>
  <si>
    <t>10.1080/01431161.2020.1798552</t>
  </si>
  <si>
    <t>IWKSCW57</t>
  </si>
  <si>
    <t>Dehecq et al.</t>
  </si>
  <si>
    <t>Automated Processing of Declassified KH-9 Hexagon Satellite Images for Global Elevation Change Analysis Since the 1970s</t>
  </si>
  <si>
    <t>10.3389/feart.2020.566802</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</si>
  <si>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</si>
  <si>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</si>
  <si>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</si>
  <si>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</si>
  <si>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</si>
  <si>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</si>
  <si>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</si>
  <si>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</si>
  <si>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</si>
  <si>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</si>
  <si>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</si>
  <si>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</si>
  <si>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</si>
  <si>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</si>
  <si>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</si>
  <si>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</si>
  <si>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6J9XIMI9</t>
  </si>
  <si>
    <t>Guerin et al.</t>
  </si>
  <si>
    <t>Quantifying 40 years of rockfall activity in Yosemite Valley with historical Structure-from-Motion photogrammetry and terrestrial laser scanning</t>
  </si>
  <si>
    <t>10.1016/j.geomorph.2020.107069</t>
  </si>
  <si>
    <t>9BSEYJL5</t>
  </si>
  <si>
    <t>Hendrickx et al.</t>
  </si>
  <si>
    <t>Talus slope geomorphology investigated at multiple time scales from high‐resolution topographic surveys and historical aerial photographs (Sanetsch Pass, Switzerland)</t>
  </si>
  <si>
    <t>10.1002/esp.4989</t>
  </si>
  <si>
    <t>GNYI7WD7</t>
  </si>
  <si>
    <t>Huber et al.</t>
  </si>
  <si>
    <t>Elevation Changes of West-Central Greenland Glaciers From 1985 to 2012 From Remote Sensing</t>
  </si>
  <si>
    <t>10.3389/feart.2020.00035</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</si>
  <si>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</si>
  <si>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</si>
  <si>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</si>
  <si>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</si>
  <si>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EYCHKICS</t>
  </si>
  <si>
    <t>Kavan</t>
  </si>
  <si>
    <t>Early twentieth century evolution of Ferdinand glacier, Svalbard, based on historic photographs and structure-from-motion technique</t>
  </si>
  <si>
    <t>10.1080/04353676.2020.1715124</t>
  </si>
  <si>
    <t>PB8P2UVG</t>
  </si>
  <si>
    <t>King et al.</t>
  </si>
  <si>
    <t>Six Decades of Glacier Mass Changes around Mt. Everest Are Revealed by Historical and Contemporary Images</t>
  </si>
  <si>
    <t>One Earth</t>
  </si>
  <si>
    <t>10.1016/j.oneear.2020.10.019</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</si>
  <si>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</si>
  <si>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</si>
  <si>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</si>
  <si>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</si>
  <si>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</si>
  <si>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</si>
  <si>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</si>
  <si>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</si>
  <si>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</si>
  <si>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</si>
  <si>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JSTNF3HH</t>
  </si>
  <si>
    <t>Leonard et al.</t>
  </si>
  <si>
    <t>Measuring channel planform change from image time series: A generalizable, spatially distributed, probabilistic method for quantifying uncertainty</t>
  </si>
  <si>
    <t>10.1002/esp.4926</t>
  </si>
  <si>
    <t>TJVEEKFM</t>
  </si>
  <si>
    <t>López Moreno et al.</t>
  </si>
  <si>
    <t>Glacier and climate evolution in the Pariacacá Mountains, Peru</t>
  </si>
  <si>
    <t>Cuadernos de Investigación Geográfica</t>
  </si>
  <si>
    <t>10.18172/cig.4331</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</si>
  <si>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</si>
  <si>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</si>
  <si>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</si>
  <si>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</si>
  <si>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</si>
  <si>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</si>
  <si>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</si>
  <si>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</si>
  <si>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</si>
  <si>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</si>
  <si>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K9S356AP</t>
  </si>
  <si>
    <t>Mboga et al.</t>
  </si>
  <si>
    <t>Fully convolutional networks for land cover classification from historical panchromatic aerial photographs</t>
  </si>
  <si>
    <t>10.1016/j.isprsjprs.2020.07.005</t>
  </si>
  <si>
    <t>GD7U5PGI</t>
  </si>
  <si>
    <t>Munteanu et al.</t>
  </si>
  <si>
    <t>Cold War spy satellite images reveal long-term declines of a philopatric keystone species in response to cropland expansion</t>
  </si>
  <si>
    <t>Proceedings of the Royal Society B: Biological Sciences</t>
  </si>
  <si>
    <t>10.1098/rspb.2019.2897</t>
  </si>
  <si>
    <t>Z5CTWB8J</t>
  </si>
  <si>
    <t>Niang</t>
  </si>
  <si>
    <t>Monitoring long-term shoreline changes along Yanbu, Kingdom of Saudi Arabia using remote sensing and GIS techniques</t>
  </si>
  <si>
    <t>Journal of Taibah University for Science</t>
  </si>
  <si>
    <t>10.1080/16583655.2020.1773623</t>
  </si>
  <si>
    <t>PTTQ9VGB</t>
  </si>
  <si>
    <t>Óskarsson et al.</t>
  </si>
  <si>
    <t>Erosion and sedimentation in Surtsey island quantified from new DEMs</t>
  </si>
  <si>
    <t>Surtsey Research</t>
  </si>
  <si>
    <t>10.33112/surtsey.14.5</t>
  </si>
  <si>
    <t>AWMEIUHE</t>
  </si>
  <si>
    <t>Pan et al.</t>
  </si>
  <si>
    <t>Understanding Urban Expansion on the Tibetan Plateau over the Past Half Century Based on Remote Sensing: The Case of Xining City, China</t>
  </si>
  <si>
    <t>10.3390/rs13010046</t>
  </si>
  <si>
    <t>CUCZMRSU</t>
  </si>
  <si>
    <t>Payne and Teare</t>
  </si>
  <si>
    <t>The Development of a 2.4-meter Class Mirror for Space-based and Ground-based Surveillance</t>
  </si>
  <si>
    <t>2020 IEEE Aerospace Conference</t>
  </si>
  <si>
    <t>10.1109/AERO47225.2020.9172506</t>
  </si>
  <si>
    <t>4ZVAVBQZ</t>
  </si>
  <si>
    <t>Persia et al.</t>
  </si>
  <si>
    <t>Archival Aerial Images Georeferencing: A Geostatistically-Based Approach for Improving Orthophoto Accuracy with Minimal Number of Ground Control Points</t>
  </si>
  <si>
    <t>35V5TW6B</t>
  </si>
  <si>
    <t>Picon-Cabrera et al.</t>
  </si>
  <si>
    <t>On the Use of Historical Flights for the Urban Growth Analysis of Cities Through Time: The Case Study of Avila (Spain)</t>
  </si>
  <si>
    <t>Sustainability</t>
  </si>
  <si>
    <t>10.3390/su12114673</t>
  </si>
  <si>
    <t>ZYRFIZEM</t>
  </si>
  <si>
    <t>Portelli</t>
  </si>
  <si>
    <t>Don’t throw the baby out with the bathwater: reappreciating the dynamic relationship between humans, machines, and landscape images</t>
  </si>
  <si>
    <t>10.1007/s10980-020-00992-z</t>
  </si>
  <si>
    <t>P6V87WN5</t>
  </si>
  <si>
    <t>Rault et al.</t>
  </si>
  <si>
    <t>Structure-From Processing of Aerial Archive Photographs: Sensitivity Analyses Pave the way for Quantifying Geomorphological Changes Since 1978 In La Réunion Island</t>
  </si>
  <si>
    <t>10.5194/isprs-annals-V-2-2020-773-2020</t>
  </si>
  <si>
    <t>CZ6H3CWC</t>
  </si>
  <si>
    <t>Rendenieks et al.</t>
  </si>
  <si>
    <t>Half a century of forest cover change along the Latvian-Russian border captured by object-based image analysis of Corona and Landsat TM/OLI data</t>
  </si>
  <si>
    <t>10.1016/j.rse.2020.112010</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</si>
  <si>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</si>
  <si>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</si>
  <si>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</si>
  <si>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</si>
  <si>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</si>
  <si>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</si>
  <si>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</si>
  <si>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</si>
  <si>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10.1515/geo-2020-0001</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</si>
  <si>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</si>
  <si>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</si>
  <si>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</si>
  <si>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</si>
  <si>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</si>
  <si>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</si>
  <si>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</si>
  <si>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</si>
  <si>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</si>
  <si>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</si>
  <si>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</si>
  <si>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</si>
  <si>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</si>
  <si>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</si>
  <si>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</si>
  <si>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</si>
  <si>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</si>
  <si>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</si>
  <si>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</si>
  <si>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</si>
  <si>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</si>
  <si>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</si>
  <si>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</si>
  <si>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</si>
  <si>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</si>
  <si>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RPUQ6R2T</t>
  </si>
  <si>
    <t>Bhushan et al.</t>
  </si>
  <si>
    <t>Automated digital elevation model (DEM) generation from very-high-resolution Planet SkySat triplet stereo and video imagery</t>
  </si>
  <si>
    <t>10.1016/j.isprsjprs.2020.12.012</t>
  </si>
  <si>
    <t>5AXABY8K</t>
  </si>
  <si>
    <t>Borowitz</t>
  </si>
  <si>
    <t>An Interoperable Information Umbrella: Sharing Space Information Technology</t>
  </si>
  <si>
    <t>Strategic Studies Quarterly</t>
  </si>
  <si>
    <t>DIS2XCPI</t>
  </si>
  <si>
    <t>Quantifying decadal volumetric changes along sandy beaches using improved historical aerial photographic models and contemporary data</t>
  </si>
  <si>
    <t>10.1002/esp.5130</t>
  </si>
  <si>
    <t>E675XV2W</t>
  </si>
  <si>
    <t>Child et al.</t>
  </si>
  <si>
    <t>Structure-from-motion photogrammetry of Antarctic historical aerial photographs in conjunction with ground control derived from satellite data</t>
  </si>
  <si>
    <t>10.3390/rs13010021</t>
  </si>
  <si>
    <t>ND6RB5G9</t>
  </si>
  <si>
    <t>Cusicanqui et al.</t>
  </si>
  <si>
    <t>Interpretation of volume and flux changes of the Laurichard rock glacier between 1952 and 2019, French Alps</t>
  </si>
  <si>
    <t>Journal of Geophysical Research: Earth Surface</t>
  </si>
  <si>
    <t>10.1029/2021JF006161</t>
  </si>
  <si>
    <t>TNF98CDA</t>
  </si>
  <si>
    <t>DaSilva et al.</t>
  </si>
  <si>
    <t>Assessing Shoreline Change using Historical Aerial and RapidEye Satellite Imagery (Cape Jaffa, South Australia)</t>
  </si>
  <si>
    <t>10.2112/JCOASTRES-D-20-00089.1</t>
  </si>
  <si>
    <t>C5WD2SYT</t>
  </si>
  <si>
    <t>Denzinger et al.</t>
  </si>
  <si>
    <t>Geodetic mass balance of Abramov Glacier from 1975 to 2015</t>
  </si>
  <si>
    <t>10.1017/jog.2020.108</t>
  </si>
  <si>
    <t>D8Y9R9HH</t>
  </si>
  <si>
    <t>Deshpande et al.</t>
  </si>
  <si>
    <t>Historical land cover classification from CORONA imagery using convolutional neural networks and geometric moments</t>
  </si>
  <si>
    <t>10.1080/01431161.2021.1910365</t>
  </si>
  <si>
    <t>8G2UWTZU</t>
  </si>
  <si>
    <t>Enns</t>
  </si>
  <si>
    <t>Satellites and Psychics: The Militarization of Outer and Inner Space, 1960–95</t>
  </si>
  <si>
    <t>Militarizing Outer Space</t>
  </si>
  <si>
    <t>10.1057/978-1-349-95851-1_10</t>
  </si>
  <si>
    <t>BRUM54LP</t>
  </si>
  <si>
    <t>Fleischer et al.</t>
  </si>
  <si>
    <t>Multi-decadal (1953–2017) rock glacier kinematics analysed by high-resolution topographic data in the upper Kaunertal, Austria</t>
  </si>
  <si>
    <t>10.5194/tc-15-5345-2021</t>
  </si>
  <si>
    <t>ISESFWSP</t>
  </si>
  <si>
    <t>Grottoli et al.</t>
  </si>
  <si>
    <t>Structure-from-Motion-Derived Digital Surface Models from Historical Aerial Photographs: A New 3D Application for Coastal Dune Monitoring</t>
  </si>
  <si>
    <t>10.3390/rs13010095</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</si>
  <si>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</si>
  <si>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</si>
  <si>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</si>
  <si>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</si>
  <si>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</si>
  <si>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</si>
  <si>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</si>
  <si>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</si>
  <si>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</si>
  <si>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</si>
  <si>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</si>
  <si>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</si>
  <si>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</si>
  <si>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RBYR4QG6</t>
  </si>
  <si>
    <t>Kääb et al.</t>
  </si>
  <si>
    <t>Inventory and changes of rock glacier creep speeds in Ile Alatau and Kungöy Ala-Too, northern Tien Shan, since the 1950s</t>
  </si>
  <si>
    <t>10.5194/tc-15-927-2021</t>
  </si>
  <si>
    <t>UHTXA8J6</t>
  </si>
  <si>
    <t>Klimetzek et al.</t>
  </si>
  <si>
    <t>Ecological Monitoring with Spy Satellite Images—The Case of Red Wood Ants in Romania</t>
  </si>
  <si>
    <t>10.3390/rs13030520</t>
  </si>
  <si>
    <t>D5H324B4</t>
  </si>
  <si>
    <t>Lewis</t>
  </si>
  <si>
    <t>Space Spies in the Open: Military Space Stations and Heroic Cosmonauts in the Post-Apollo Period, 1971–77</t>
  </si>
  <si>
    <t>10.1057/978-1-349-95851-1_12</t>
  </si>
  <si>
    <t>5W2H2P54</t>
  </si>
  <si>
    <t>Lu et al.</t>
  </si>
  <si>
    <t>Using historical aerial photographs to measure earthquake deformation: Testing the effects of scan resolution</t>
  </si>
  <si>
    <t>10.1016/j.rse.2020.112118</t>
  </si>
  <si>
    <t>RN4NWWSM</t>
  </si>
  <si>
    <t>McLeester and Casana</t>
  </si>
  <si>
    <t>Finding Fields: Locating Archaeological Agricultural Landscapes Using Historical Aerial Photographs</t>
  </si>
  <si>
    <t>American Antiquity</t>
  </si>
  <si>
    <t>10.1017/aaq.2020.102</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</si>
  <si>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</si>
  <si>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</si>
  <si>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</si>
  <si>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</si>
  <si>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</si>
  <si>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</si>
  <si>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</si>
  <si>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</si>
  <si>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</si>
  <si>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SCKDMS5C</t>
  </si>
  <si>
    <t>Nüsser and Schmidt</t>
  </si>
  <si>
    <t>Glacier changes on the Nanga Parbat 1856–2020: A multi-source retrospective analysis</t>
  </si>
  <si>
    <t>10.1016/j.scitotenv.2021.147321</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</si>
  <si>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</si>
  <si>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</si>
  <si>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</si>
  <si>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</si>
  <si>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</si>
  <si>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RENZSNMD</t>
  </si>
  <si>
    <t>Stăncioiu et al.</t>
  </si>
  <si>
    <t>Capercaillie (Tetrao urogallus) habitat in Romania – A landscape perspective revealed by Cold War spy satellite images</t>
  </si>
  <si>
    <t>10.1016/j.scitotenv.2021.146763</t>
  </si>
  <si>
    <t>FYVJTG4U</t>
  </si>
  <si>
    <t>A Post-Anfal Village in Iraqi Kurdistan: The Remote Sensing Retrogressive Analysis</t>
  </si>
  <si>
    <t>10.3390/app11094208</t>
  </si>
  <si>
    <t>SDIGMK3J</t>
  </si>
  <si>
    <t>Stratoulias and Grekousis</t>
  </si>
  <si>
    <t>Information Extraction and Population Estimates of Settlements from Historic Corona Satellite Imagery in the 1960s</t>
  </si>
  <si>
    <t>Sensors</t>
  </si>
  <si>
    <t>10.3390/s21072423</t>
  </si>
  <si>
    <t>Y6PB22JH</t>
  </si>
  <si>
    <t>Suzuki et al.</t>
  </si>
  <si>
    <t>Discovery of Ulaanbaatar Fault: A New Earthquake Threat to the Capital of Mongolia</t>
  </si>
  <si>
    <t>Seismological Research Letters</t>
  </si>
  <si>
    <t>10.1785/0220200109</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</si>
  <si>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</si>
  <si>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</si>
  <si>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</si>
  <si>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</si>
  <si>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</si>
  <si>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U5BAHYXX</t>
  </si>
  <si>
    <t>The 2020 glacial lake outburst flood at Jinwuco, Tibet: causes, impacts, and implications for hazard and risk assessment</t>
  </si>
  <si>
    <t>The Cryosphere Discussions</t>
  </si>
  <si>
    <t>10.5194/tc-2020-379</t>
  </si>
  <si>
    <t>PXC5ENIG</t>
  </si>
  <si>
    <t>Geyman et al.</t>
  </si>
  <si>
    <t>Historical glacier change on Svalbard predicts doubling of mass loss by 2100</t>
  </si>
  <si>
    <t>Nature</t>
  </si>
  <si>
    <t>10.1038/s41586-021-04314-4</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</si>
  <si>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</si>
  <si>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</si>
  <si>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</si>
  <si>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</si>
  <si>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</si>
  <si>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</si>
  <si>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</si>
  <si>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</si>
  <si>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</si>
  <si>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</si>
  <si>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</si>
  <si>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</si>
  <si>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</si>
  <si>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</si>
  <si>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</si>
  <si>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</si>
  <si>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</si>
  <si>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</si>
  <si>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</si>
  <si>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</si>
  <si>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</si>
  <si>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</si>
  <si>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</si>
  <si>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</si>
  <si>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</si>
  <si>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</si>
  <si>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</si>
  <si>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</si>
  <si>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</si>
  <si>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</si>
  <si>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</si>
  <si>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</si>
  <si>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</si>
  <si>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</si>
  <si>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</si>
  <si>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</si>
  <si>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</si>
  <si>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</si>
  <si>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</si>
  <si>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</si>
  <si>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</si>
  <si>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</si>
  <si>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</si>
  <si>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</si>
  <si>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</si>
  <si>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</si>
  <si>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</si>
  <si>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</si>
  <si>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</si>
  <si>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</si>
  <si>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</si>
  <si>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</si>
  <si>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</si>
  <si>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</si>
  <si>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</si>
  <si>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</si>
  <si>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</si>
  <si>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</si>
  <si>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</si>
  <si>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</si>
  <si>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</si>
  <si>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</si>
  <si>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</si>
  <si>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</si>
  <si>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</si>
  <si>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</si>
  <si>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</si>
  <si>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</si>
  <si>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</si>
  <si>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</si>
  <si>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</si>
  <si>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</si>
  <si>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</si>
  <si>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</si>
  <si>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</si>
  <si>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</si>
  <si>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</si>
  <si>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</si>
  <si>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</si>
  <si>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</si>
  <si>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</si>
  <si>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</si>
  <si>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</si>
  <si>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</si>
  <si>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</si>
  <si>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</si>
  <si>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</si>
  <si>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</si>
  <si>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</si>
  <si>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</si>
  <si>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</si>
  <si>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</si>
  <si>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</si>
  <si>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</si>
  <si>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</si>
  <si>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</si>
  <si>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</si>
  <si>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</si>
  <si>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</si>
  <si>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</si>
  <si>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</si>
  <si>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</si>
  <si>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</si>
  <si>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</si>
  <si>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</si>
  <si>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</si>
  <si>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</si>
  <si>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</si>
  <si>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</si>
  <si>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</si>
  <si>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</si>
  <si>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</si>
  <si>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</si>
  <si>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</si>
  <si>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</si>
  <si>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</si>
  <si>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</si>
  <si>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</si>
  <si>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</si>
  <si>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</si>
  <si>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</si>
  <si>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</si>
  <si>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</si>
  <si>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</si>
  <si>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</si>
  <si>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</si>
  <si>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</si>
  <si>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</si>
  <si>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</si>
  <si>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</si>
  <si>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</si>
  <si>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</si>
  <si>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</si>
  <si>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</si>
  <si>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</si>
  <si>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</si>
  <si>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</si>
  <si>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</si>
  <si>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</si>
  <si>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</si>
  <si>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</si>
  <si>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</si>
  <si>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</si>
  <si>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</si>
  <si>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</si>
  <si>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</si>
  <si>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</si>
  <si>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</si>
  <si>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</si>
  <si>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</si>
  <si>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</si>
  <si>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</si>
  <si>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</si>
  <si>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</si>
  <si>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</si>
  <si>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</si>
  <si>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</si>
  <si>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</si>
  <si>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</si>
  <si>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</si>
  <si>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</si>
  <si>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</si>
  <si>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</si>
  <si>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</si>
  <si>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</si>
  <si>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</si>
  <si>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</si>
  <si>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</si>
  <si>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</si>
  <si>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</si>
  <si>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</si>
  <si>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</si>
  <si>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</si>
  <si>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</si>
  <si>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</si>
  <si>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</si>
  <si>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</si>
  <si>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</si>
  <si>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</si>
  <si>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</si>
  <si>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</si>
  <si>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</si>
  <si>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</si>
  <si>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</si>
  <si>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</si>
  <si>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</si>
  <si>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</si>
  <si>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</si>
  <si>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</si>
  <si>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</si>
  <si>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</si>
  <si>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</si>
  <si>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</si>
  <si>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</si>
  <si>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</si>
  <si>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</si>
  <si>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</si>
  <si>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</si>
  <si>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</si>
  <si>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</si>
  <si>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</si>
  <si>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</si>
  <si>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</si>
  <si>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</si>
  <si>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</si>
  <si>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</si>
  <si>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</si>
  <si>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</si>
  <si>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</si>
  <si>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</si>
  <si>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</si>
  <si>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</si>
  <si>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</si>
  <si>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</si>
  <si>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</si>
  <si>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</si>
  <si>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</si>
  <si>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</si>
  <si>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</si>
  <si>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</si>
  <si>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</si>
  <si>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</si>
  <si>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</si>
  <si>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</si>
  <si>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</si>
  <si>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</si>
  <si>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</si>
  <si>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</si>
  <si>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</si>
  <si>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</si>
  <si>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</si>
  <si>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</si>
  <si>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</si>
  <si>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</si>
  <si>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</si>
  <si>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</si>
  <si>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</si>
  <si>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</si>
  <si>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</si>
  <si>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</si>
  <si>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</si>
  <si>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</si>
  <si>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</si>
  <si>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</si>
  <si>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</si>
  <si>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</si>
  <si>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</si>
  <si>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</si>
  <si>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</si>
  <si>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</si>
  <si>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</si>
  <si>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</si>
  <si>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</si>
  <si>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</si>
  <si>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</si>
  <si>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</si>
  <si>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</si>
  <si>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</si>
  <si>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</si>
  <si>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</si>
  <si>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</si>
  <si>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</si>
  <si>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</si>
  <si>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</si>
  <si>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</si>
  <si>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</si>
  <si>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</si>
  <si>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</si>
  <si>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</si>
  <si>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</si>
  <si>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</si>
  <si>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</si>
  <si>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</si>
  <si>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</si>
  <si>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</si>
  <si>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</si>
  <si>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</si>
  <si>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</si>
  <si>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</si>
  <si>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</si>
  <si>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</si>
  <si>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</si>
  <si>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</si>
  <si>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</si>
  <si>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</si>
  <si>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</si>
  <si>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</si>
  <si>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</si>
  <si>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</si>
  <si>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</si>
  <si>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</si>
  <si>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</si>
  <si>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</si>
  <si>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</si>
  <si>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</si>
  <si>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</si>
  <si>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</si>
  <si>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</si>
  <si>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</si>
  <si>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</si>
  <si>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</si>
  <si>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</si>
  <si>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</si>
  <si>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</si>
  <si>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</si>
  <si>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</si>
  <si>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</si>
  <si>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</si>
  <si>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</si>
  <si>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</si>
  <si>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</si>
  <si>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</si>
  <si>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</si>
  <si>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</si>
  <si>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</si>
  <si>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</si>
  <si>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</si>
  <si>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</si>
  <si>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</si>
  <si>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</si>
  <si>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</si>
  <si>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</si>
  <si>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</si>
  <si>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</si>
  <si>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</si>
  <si>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</si>
  <si>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</si>
  <si>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</si>
  <si>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</si>
  <si>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</si>
  <si>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</si>
  <si>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</si>
  <si>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</si>
  <si>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</si>
  <si>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</si>
  <si>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</si>
  <si>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</si>
  <si>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</si>
  <si>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</si>
  <si>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</si>
  <si>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</si>
  <si>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</si>
  <si>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</si>
  <si>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</si>
  <si>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</si>
  <si>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</si>
  <si>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</si>
  <si>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</si>
  <si>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</si>
  <si>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</si>
  <si>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</si>
  <si>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</si>
  <si>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</si>
  <si>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</si>
  <si>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</si>
  <si>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</si>
  <si>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</si>
  <si>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</si>
  <si>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</si>
  <si>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</si>
  <si>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</si>
  <si>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</si>
  <si>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</si>
  <si>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</si>
  <si>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</si>
  <si>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</si>
  <si>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</si>
  <si>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</si>
  <si>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</si>
  <si>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</si>
  <si>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</si>
  <si>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</si>
  <si>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</si>
  <si>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</si>
  <si>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</si>
  <si>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</si>
  <si>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</si>
  <si>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</si>
  <si>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</si>
  <si>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</si>
  <si>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</si>
  <si>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</si>
  <si>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</si>
  <si>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</si>
  <si>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</si>
  <si>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</si>
  <si>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</si>
  <si>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</si>
  <si>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</si>
  <si>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</si>
  <si>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</si>
  <si>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</si>
  <si>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</si>
  <si>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</si>
  <si>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</si>
  <si>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</si>
  <si>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</si>
  <si>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</si>
  <si>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</si>
  <si>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</si>
  <si>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</si>
  <si>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</si>
  <si>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</si>
  <si>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</si>
  <si>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</si>
  <si>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</si>
  <si>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</si>
  <si>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</si>
  <si>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</si>
  <si>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</si>
  <si>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</si>
  <si>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</si>
  <si>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</si>
  <si>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</si>
  <si>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</si>
  <si>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</si>
  <si>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</si>
  <si>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</si>
  <si>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</si>
  <si>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</si>
  <si>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</si>
  <si>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</si>
  <si>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</si>
  <si>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</si>
  <si>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</si>
  <si>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</si>
  <si>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</si>
  <si>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</si>
  <si>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</si>
  <si>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</si>
  <si>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</si>
  <si>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</si>
  <si>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</si>
  <si>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</si>
  <si>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</si>
  <si>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</si>
  <si>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</si>
  <si>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</si>
  <si>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</si>
  <si>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</si>
  <si>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</si>
  <si>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</si>
  <si>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</si>
  <si>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</si>
  <si>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</si>
  <si>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</si>
  <si>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</si>
  <si>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</si>
  <si>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</si>
  <si>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</si>
  <si>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</si>
  <si>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</si>
  <si>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</si>
  <si>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</si>
  <si>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</si>
  <si>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</si>
  <si>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</si>
  <si>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</si>
  <si>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</si>
  <si>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</si>
  <si>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</si>
  <si>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</si>
  <si>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</si>
  <si>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</si>
  <si>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</si>
  <si>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</si>
  <si>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</si>
  <si>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</si>
  <si>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</si>
  <si>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</si>
  <si>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</si>
  <si>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</si>
  <si>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</si>
  <si>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</si>
  <si>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</si>
  <si>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</si>
  <si>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</si>
  <si>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</si>
  <si>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</si>
  <si>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</si>
  <si>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</si>
  <si>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</si>
  <si>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</si>
  <si>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</si>
  <si>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</si>
  <si>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</si>
  <si>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</si>
  <si>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</si>
  <si>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</si>
  <si>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</si>
  <si>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</si>
  <si>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</si>
  <si>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</si>
  <si>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</si>
  <si>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</si>
  <si>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</si>
  <si>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</si>
  <si>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</si>
  <si>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</si>
  <si>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</si>
  <si>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</si>
  <si>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</si>
  <si>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</si>
  <si>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</si>
  <si>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</si>
  <si>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</si>
  <si>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</si>
  <si>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</si>
  <si>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</si>
  <si>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</si>
  <si>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</si>
  <si>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</si>
  <si>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</si>
  <si>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</si>
  <si>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</si>
  <si>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</si>
  <si>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</si>
  <si>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</si>
  <si>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</si>
  <si>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</si>
  <si>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</si>
  <si>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</si>
  <si>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</si>
  <si>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</si>
  <si>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</si>
  <si>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</si>
  <si>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</si>
  <si>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</si>
  <si>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</si>
  <si>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</si>
  <si>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</si>
  <si>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</si>
  <si>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</si>
  <si>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</si>
  <si>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</si>
  <si>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</si>
  <si>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</si>
  <si>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</si>
  <si>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</si>
  <si>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</si>
  <si>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</si>
  <si>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</si>
  <si>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</si>
  <si>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</si>
  <si>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</si>
  <si>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</si>
  <si>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</si>
  <si>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</si>
  <si>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</si>
  <si>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</si>
  <si>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</si>
  <si>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</si>
  <si>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</si>
  <si>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</si>
  <si>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</si>
  <si>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</si>
  <si>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</si>
  <si>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</si>
  <si>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</si>
  <si>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</si>
  <si>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</si>
  <si>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</si>
  <si>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</si>
  <si>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</si>
  <si>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</si>
  <si>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</si>
  <si>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</si>
  <si>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</si>
  <si>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</si>
  <si>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</si>
  <si>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</si>
  <si>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</si>
  <si>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</si>
  <si>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</si>
  <si>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</si>
  <si>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</si>
  <si>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</si>
  <si>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</si>
  <si>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</si>
  <si>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</si>
  <si>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</si>
  <si>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</si>
  <si>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</si>
  <si>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</si>
  <si>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</si>
  <si>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</si>
  <si>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</si>
  <si>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</si>
  <si>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</si>
  <si>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</si>
  <si>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</si>
  <si>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</si>
  <si>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</si>
  <si>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</si>
  <si>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</si>
  <si>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</si>
  <si>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</si>
  <si>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</si>
  <si>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</si>
  <si>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</si>
  <si>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</si>
  <si>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</si>
  <si>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</si>
  <si>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</si>
  <si>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</si>
  <si>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</si>
  <si>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</si>
  <si>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</si>
  <si>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</si>
  <si>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</si>
  <si>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</si>
  <si>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</si>
  <si>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</si>
  <si>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</si>
  <si>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</si>
  <si>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</si>
  <si>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</si>
  <si>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</si>
  <si>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</si>
  <si>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</si>
  <si>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</si>
  <si>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</si>
  <si>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</si>
  <si>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</si>
  <si>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</si>
  <si>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</si>
  <si>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</si>
  <si>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</si>
  <si>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</si>
  <si>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</si>
  <si>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</si>
  <si>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</si>
  <si>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</si>
  <si>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</si>
  <si>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</si>
  <si>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</si>
  <si>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</si>
  <si>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</si>
  <si>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</si>
  <si>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</si>
  <si>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</si>
  <si>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</si>
  <si>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</si>
  <si>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</si>
  <si>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</si>
  <si>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</si>
  <si>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</si>
  <si>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</si>
  <si>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</si>
  <si>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</si>
  <si>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</si>
  <si>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</si>
  <si>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</si>
  <si>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</si>
  <si>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</si>
  <si>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</si>
  <si>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</si>
  <si>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</si>
  <si>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</si>
  <si>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</si>
  <si>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</si>
  <si>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</si>
  <si>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</si>
  <si>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</si>
  <si>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</si>
  <si>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</si>
  <si>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</si>
  <si>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</si>
  <si>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</si>
  <si>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</si>
  <si>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</si>
  <si>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</si>
  <si>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</si>
  <si>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</si>
  <si>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</si>
  <si>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</si>
  <si>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</si>
  <si>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</si>
  <si>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</si>
  <si>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</si>
  <si>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</si>
  <si>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</si>
  <si>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</si>
  <si>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</si>
  <si>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</si>
  <si>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</si>
  <si>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</si>
  <si>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</si>
  <si>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</si>
  <si>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</si>
  <si>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</si>
  <si>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</si>
  <si>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</si>
  <si>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</si>
  <si>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</si>
  <si>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</si>
  <si>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</si>
  <si>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</si>
  <si>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</si>
  <si>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</si>
  <si>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</si>
  <si>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</si>
  <si>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</si>
  <si>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</si>
  <si>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</si>
  <si>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</si>
  <si>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</si>
  <si>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</si>
  <si>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</si>
  <si>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</si>
  <si>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</si>
  <si>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</si>
  <si>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</si>
  <si>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</si>
  <si>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</si>
  <si>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</si>
  <si>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</si>
  <si>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</si>
  <si>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</si>
  <si>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</si>
  <si>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</si>
  <si>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</si>
  <si>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</si>
  <si>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</si>
  <si>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</si>
  <si>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</si>
  <si>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</si>
  <si>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</si>
  <si>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</si>
  <si>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</si>
  <si>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</si>
  <si>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</si>
  <si>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</si>
  <si>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</si>
  <si>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</si>
  <si>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</si>
  <si>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</si>
  <si>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</si>
  <si>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</si>
  <si>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</si>
  <si>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</si>
  <si>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</si>
  <si>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</si>
  <si>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</si>
  <si>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</si>
  <si>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</si>
  <si>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</si>
  <si>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</si>
  <si>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</si>
  <si>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</si>
  <si>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</si>
  <si>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</si>
  <si>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</si>
  <si>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</si>
  <si>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</si>
  <si>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</si>
  <si>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</si>
  <si>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</si>
  <si>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</si>
  <si>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</si>
  <si>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</si>
  <si>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</si>
  <si>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</si>
  <si>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</si>
  <si>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</si>
  <si>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</si>
  <si>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</si>
  <si>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</si>
  <si>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</si>
  <si>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</si>
  <si>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</si>
  <si>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</si>
  <si>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</si>
  <si>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</si>
  <si>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</si>
  <si>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</si>
  <si>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</si>
  <si>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</si>
  <si>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</si>
  <si>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</si>
  <si>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</si>
  <si>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</si>
  <si>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</si>
  <si>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</si>
  <si>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</si>
  <si>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</si>
  <si>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</si>
  <si>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</si>
  <si>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</si>
  <si>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</si>
  <si>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</si>
  <si>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</si>
  <si>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</si>
  <si>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</si>
  <si>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</si>
  <si>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</si>
  <si>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</si>
  <si>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</si>
  <si>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</si>
  <si>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</si>
  <si>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</si>
  <si>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</si>
  <si>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</si>
  <si>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</si>
  <si>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</si>
  <si>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</si>
  <si>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</si>
  <si>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</si>
  <si>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</si>
  <si>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</si>
  <si>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</si>
  <si>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</si>
  <si>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</si>
  <si>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</si>
  <si>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</si>
  <si>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</si>
  <si>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</si>
  <si>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</si>
  <si>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</si>
  <si>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</si>
  <si>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</si>
  <si>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</si>
  <si>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</si>
  <si>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</si>
  <si>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</si>
  <si>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</si>
  <si>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</si>
  <si>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</si>
  <si>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</si>
  <si>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</si>
  <si>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</si>
  <si>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</si>
  <si>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</si>
  <si>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</si>
  <si>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</si>
  <si>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</si>
  <si>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</si>
  <si>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</si>
  <si>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</si>
  <si>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</si>
  <si>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</si>
  <si>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</si>
  <si>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UK</t>
  </si>
  <si>
    <t>unclear</t>
  </si>
  <si>
    <t>NMR (National Monuments Record)</t>
  </si>
  <si>
    <t>computed</t>
  </si>
  <si>
    <t>1:12000</t>
  </si>
  <si>
    <t>μm</t>
  </si>
  <si>
    <t>scanned contact prints</t>
  </si>
  <si>
    <t>1:7400</t>
  </si>
  <si>
    <t>Cambridge University Collection of Air Photos (CUCAP)</t>
  </si>
  <si>
    <t>1:4000</t>
  </si>
  <si>
    <t>scanned diapositives</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</si>
  <si>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</si>
  <si>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</si>
  <si>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</si>
  <si>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</si>
  <si>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</si>
  <si>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</si>
  <si>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British Antarctic Survey</t>
  </si>
  <si>
    <t>partial</t>
  </si>
  <si>
    <t>1:20000</t>
  </si>
  <si>
    <t>given</t>
  </si>
  <si>
    <t>1:27000</t>
  </si>
  <si>
    <t>1:70000</t>
  </si>
  <si>
    <t>1:30000</t>
  </si>
  <si>
    <t>USA</t>
  </si>
  <si>
    <t>USGS (United States Geological Survey)</t>
  </si>
  <si>
    <t xml:space="preserve">KH-9 Hexagon image, processed in LPS 2014 with frame camera model and focal length of 305 mm; resampled using reseau marks; </t>
  </si>
  <si>
    <t>National Land Survey of Iceland</t>
  </si>
  <si>
    <t>Hexagon (KH-9)</t>
  </si>
  <si>
    <t>Central Register of Air Photography for Wales</t>
  </si>
  <si>
    <t>1:4300</t>
  </si>
  <si>
    <t>Cambridge University Collection of Aerial Photographs</t>
  </si>
  <si>
    <t>1:13000</t>
  </si>
  <si>
    <t>1:8000</t>
  </si>
  <si>
    <t>Infoterra</t>
  </si>
  <si>
    <t>1:6400</t>
  </si>
  <si>
    <t>1:10700</t>
  </si>
  <si>
    <t>oblique photographs</t>
  </si>
  <si>
    <t>1:16400</t>
  </si>
  <si>
    <t>BKS Surveys</t>
  </si>
  <si>
    <t>1:27200</t>
  </si>
  <si>
    <t>1:9800</t>
  </si>
  <si>
    <t>1:12200</t>
  </si>
  <si>
    <t>Agricultural Development and Advisory Service</t>
  </si>
  <si>
    <t>1:9200</t>
  </si>
  <si>
    <t>Spain</t>
  </si>
  <si>
    <t>Cartographic and Photogrammetric Center of the Air Force (CECAF)</t>
  </si>
  <si>
    <t>absolute</t>
  </si>
  <si>
    <t>1:33000</t>
  </si>
  <si>
    <t>Canada</t>
  </si>
  <si>
    <t>historical British Columbia government</t>
  </si>
  <si>
    <t>not specified</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</si>
  <si>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</si>
  <si>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</si>
  <si>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</si>
  <si>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Federal Agriculture Department (California)</t>
  </si>
  <si>
    <t>image frormat 18.5 cm by 23 cm with 60% end-laps and 20% side-laps</t>
  </si>
  <si>
    <t>Italy</t>
  </si>
  <si>
    <t>IGM (Italian Military Geographic Institute)</t>
  </si>
  <si>
    <t>relative</t>
  </si>
  <si>
    <t>1:17000</t>
  </si>
  <si>
    <t>dpi</t>
  </si>
  <si>
    <t>Tuscany Region</t>
  </si>
  <si>
    <t>1:36000</t>
  </si>
  <si>
    <t>Czech</t>
  </si>
  <si>
    <t>Military Geographical and Hydro-meteorological Institute</t>
  </si>
  <si>
    <t>Norway</t>
  </si>
  <si>
    <t>NPI (Norwegian Polar Institute)</t>
  </si>
  <si>
    <t>GSD ranges between 0.42-1.77 m due to oblique view</t>
  </si>
  <si>
    <t>France</t>
  </si>
  <si>
    <t>IGN (Institut Géographique National)</t>
  </si>
  <si>
    <t>1:18000</t>
  </si>
  <si>
    <t>1:32000</t>
  </si>
  <si>
    <t>1:26000</t>
  </si>
  <si>
    <t>Portugal</t>
  </si>
  <si>
    <t>Royal Air Force</t>
  </si>
  <si>
    <t>film size 23 by 23 cm and 152 mm lens</t>
  </si>
  <si>
    <t>Acquisition date: 13.07.1975; KH-9 Triplet</t>
  </si>
  <si>
    <t>1:34000</t>
  </si>
  <si>
    <t xml:space="preserve">BW </t>
  </si>
  <si>
    <t>FIDASE archive</t>
  </si>
  <si>
    <t>Austrian Federal Office of Metrology and Survey (BEV)</t>
  </si>
  <si>
    <t>1:16.000</t>
  </si>
  <si>
    <t>Iranian archives?</t>
  </si>
  <si>
    <t>scanned at 1200, 600, 300, 150 dpi to test scanner resolution; GSD is the resolution of the DEM(s) produced</t>
  </si>
  <si>
    <t>Scanning resolution not mentioned, either 7 or 14 microns</t>
  </si>
  <si>
    <t>University of California, Riverside</t>
  </si>
  <si>
    <t>unknown camera, 60%, 20% forward and side overlap. image format 18 × 23 cm</t>
  </si>
  <si>
    <t>"A member of Yosemite's Search &amp; Rescue team took these photographs from a helicopter in October 1976 for the purpose of planning and executing cliff rescues"</t>
  </si>
  <si>
    <t>1:5500</t>
  </si>
  <si>
    <t>1:5501</t>
  </si>
  <si>
    <t>1:5502</t>
  </si>
  <si>
    <t>Hexagon KH-9 (No images = 2 'cause they used stereo pairs)</t>
  </si>
  <si>
    <t>1:25000</t>
  </si>
  <si>
    <t>Zeiss film-based camera.  63%, 40% forward and side overlap; image format 23 × 23 cm.  Only focal length available, 152.98. photogrammetric scanner.</t>
  </si>
  <si>
    <t>1:12,000</t>
  </si>
  <si>
    <t>No of images between 3-4, reported 4</t>
  </si>
  <si>
    <t>1:15,840</t>
  </si>
  <si>
    <t>No of images between 3-4, reported 5</t>
  </si>
  <si>
    <t>1:15,000</t>
  </si>
  <si>
    <t>No of images between 3-4, reported 6</t>
  </si>
  <si>
    <t>No of images between 3-4, reported 7</t>
  </si>
  <si>
    <t>Norwegian Mapping Authorities</t>
  </si>
  <si>
    <t>1:6000</t>
  </si>
  <si>
    <t>more photographs of ROI given in archive (1947-1999) but abdoned cause of quality</t>
  </si>
  <si>
    <t>1:15000</t>
  </si>
  <si>
    <t>1:5000</t>
  </si>
  <si>
    <t>Center for Earth Resources Observation and Science of the U.S. Geological Survey</t>
  </si>
  <si>
    <t>declassified Corona KH-4A</t>
  </si>
  <si>
    <t>Japan</t>
  </si>
  <si>
    <t>Geographical Survey of Japan</t>
  </si>
  <si>
    <t>archive free for resolution 200 dpi, not much info on data acquisition given</t>
  </si>
  <si>
    <t>Zeiss film-based camera. 63%, 40% forward and side overlap; image format 23 × 23 cm. Only focal length available, 152.98. photogrammetric scanner.</t>
  </si>
  <si>
    <t>Wild RC8, 60%, 25% forward and side overlap. image format 23 × 23 cm</t>
  </si>
  <si>
    <t>1:305000</t>
  </si>
  <si>
    <t>stereo pair of CORONA</t>
  </si>
  <si>
    <t>Geospatial Information Authority of Japan</t>
  </si>
  <si>
    <t>Leica RC8</t>
  </si>
  <si>
    <t>1:10000</t>
  </si>
  <si>
    <t>Leica RC20</t>
  </si>
  <si>
    <t>Leica RC30</t>
  </si>
  <si>
    <t>Dominican Republic</t>
  </si>
  <si>
    <t>No info on used camera, exact year, scan resolution</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</si>
  <si>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</si>
  <si>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</si>
  <si>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</si>
  <si>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Cartographic and Photographic Centre of the Spanish Air Force</t>
  </si>
  <si>
    <t>2 strips, 4 photos each; archive not given, images acquired as part of National Aerial Orthophotography Plan</t>
  </si>
  <si>
    <t>1:17220</t>
  </si>
  <si>
    <t>1:25800</t>
  </si>
  <si>
    <t>1:26140</t>
  </si>
  <si>
    <t>Acquisition date: 21.06.1971; Focal Length: 152mm</t>
  </si>
  <si>
    <t>Acquisition date: 16.06.1981; Focal Length: 153mm</t>
  </si>
  <si>
    <t>Acquisition date: 25.06.1990; Focal Length: 153mm</t>
  </si>
  <si>
    <t>Acquisition date: 04.06.2001; Focal Length: 153mm</t>
  </si>
  <si>
    <t>U.S. Goverment</t>
  </si>
  <si>
    <t>No photogrammetric scanner. the 1957 flight is “American flight”</t>
  </si>
  <si>
    <t>photogrammetric scanner: Vexcel Ultrascan 5000</t>
  </si>
  <si>
    <t>photogrammetric scanner Vexcel Ultrascan 5000</t>
  </si>
  <si>
    <t>National Library of Norway</t>
  </si>
  <si>
    <t>oblique images</t>
  </si>
  <si>
    <t>1:10500</t>
  </si>
  <si>
    <t>1:7500</t>
  </si>
  <si>
    <t>DCC (Dorset County Council)</t>
  </si>
  <si>
    <t>1:8200</t>
  </si>
  <si>
    <t>IGeoE Portuguese Army Geography Institute</t>
  </si>
  <si>
    <t>1:29500</t>
  </si>
  <si>
    <t>No stereo imagery acquired by British Royal Air Force after the war, flight not designed for stereophoto set</t>
  </si>
  <si>
    <t>State Geodetic and Cartographic Resource</t>
  </si>
  <si>
    <t>RGB?</t>
  </si>
  <si>
    <t>RGB</t>
  </si>
  <si>
    <t>Austrian Federal Office of Surveying and Metrology (BEV)</t>
  </si>
  <si>
    <t xml:space="preserve">BW, tif format, Wild RC camera </t>
  </si>
  <si>
    <t>Office of the Tyrolean Government</t>
  </si>
  <si>
    <t>The Aerial Reconnaissance Archives</t>
  </si>
  <si>
    <t>Russia</t>
  </si>
  <si>
    <t>Soviet camera system AFA-TES , focal length 101.39 mm. along-track overlap i∼70% and cross-track  ∼45%. contact prints of size 18 cm × 18 cm. commercial scanner model</t>
  </si>
  <si>
    <t>1:23000</t>
  </si>
  <si>
    <t>uncertain if IGM refers to an archive</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</si>
  <si>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</si>
  <si>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</si>
  <si>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</si>
  <si>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1: 247500</t>
  </si>
  <si>
    <t>panchromatic cloudless Corona (KH-4B) mission 1101. each strip (footprint) are approximately 15 × 252 km. Ground resolution from 1.9 to 7.6</t>
  </si>
  <si>
    <t>Historic England Archive and Newcastle University's archives</t>
  </si>
  <si>
    <t>"three epochs of aerial photograph datasets were initially selected for each of the sites: one from the 1940’s, one form the 1980’s or 1990’s and one modern dataset acquired in 2016"</t>
  </si>
  <si>
    <t>Swisstopo (Swiss Federal Office of Topography)</t>
  </si>
  <si>
    <t>1:15700</t>
  </si>
  <si>
    <t>flying height between 5000-7000 m but not specifically indicated for each campaign, no info on GSD and nbr images</t>
  </si>
  <si>
    <t>1:20900</t>
  </si>
  <si>
    <t>1:19000</t>
  </si>
  <si>
    <t>1:20900, 1:23500</t>
  </si>
  <si>
    <t>1:26800</t>
  </si>
  <si>
    <t>1:26000, 1:28000</t>
  </si>
  <si>
    <t>1:24600, 1:24800</t>
  </si>
  <si>
    <t>Corona (KH-4B)</t>
  </si>
  <si>
    <t>Wild camera</t>
  </si>
  <si>
    <t>Sweden</t>
  </si>
  <si>
    <t>Swedish Air Force and land registration authority (Lantmateriet)</t>
  </si>
  <si>
    <t>1:22000</t>
  </si>
  <si>
    <t>Australia</t>
  </si>
  <si>
    <t>Victorian Department of Environment, Land, Water and Planning</t>
  </si>
  <si>
    <t>1:15840</t>
  </si>
  <si>
    <t>EAG4</t>
  </si>
  <si>
    <t>1:7920</t>
  </si>
  <si>
    <t>EAG9</t>
  </si>
  <si>
    <t>1:7200</t>
  </si>
  <si>
    <t>RC8</t>
  </si>
  <si>
    <t>RC10</t>
  </si>
  <si>
    <t>Triglav‐Čekada et al. 2011, The Photogrammetric Record (E5HRBYHP)</t>
  </si>
  <si>
    <t>Slovenia</t>
  </si>
  <si>
    <t>GIAM (Geographical Inst. of Scientific Res. Centre, Slovenian Acad. Sci. Arts)</t>
  </si>
  <si>
    <t>1:48000</t>
  </si>
  <si>
    <t>flight height between 7000-8000 m, GSD between 1.5 - 2 m, scale: 1:48.000 - 1:50.000 | Scanner res: 1000 dpi</t>
  </si>
  <si>
    <t>Hexagon KH-9, Large Format Camera with 23x46cm frame &amp; focal length of 30.5 cm; Named issues with data: vertical strips, dust particles, calibration errors (scanner), radiometric discontinuites between successive matrix positions possible</t>
  </si>
  <si>
    <t>nine-by-nine inch negatives, ∼85 km Landers rupture</t>
  </si>
  <si>
    <t>1:25600</t>
  </si>
  <si>
    <t>Info are reported for the contry wide acquisition. floght height range up tp 7000. Scanned with Leica DSW 700 photogrammetric scanner, 8 bit radiometric resolution.. Data is GOING to be made available for free in course of opendata initiative</t>
  </si>
  <si>
    <t>12x12km Fabas study site; image size 180x130</t>
  </si>
  <si>
    <t>12x12km Fabas study site; image size 230x230</t>
  </si>
  <si>
    <t>1:14500</t>
  </si>
  <si>
    <t>3x2km Frejus study site; image size 230x230</t>
  </si>
  <si>
    <t>3x2km Frejus study site; image size 300x300</t>
  </si>
  <si>
    <t>3x2km Frejus study site; image size 180x180</t>
  </si>
  <si>
    <t>12x12km Fabas study site; image size 180x180</t>
  </si>
  <si>
    <t>oblique aerial photographs</t>
  </si>
  <si>
    <t>Archives of the National Land Survey of Iceland</t>
  </si>
  <si>
    <t>1:40000</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</si>
  <si>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</si>
  <si>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</si>
  <si>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</si>
  <si>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</si>
  <si>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</si>
  <si>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KH-9, coverage single image (?) 125 x250 km, overalp 70%</t>
  </si>
  <si>
    <t>Archaeological Museum, Biskupin; State Archaeological Museum, Warsaw</t>
  </si>
  <si>
    <t>1:550</t>
  </si>
  <si>
    <t>images are a mix of aerial (balloons, blimp, airplane, etc.), terrestrial (e.g., from a ladder or platform), and detailed photographs; GSD and scale are maximum values</t>
  </si>
  <si>
    <t>1:440</t>
  </si>
  <si>
    <t>1:420</t>
  </si>
  <si>
    <t>Finland</t>
  </si>
  <si>
    <t>National Land Survey of Finland</t>
  </si>
  <si>
    <t>Finnish Defence Forces</t>
  </si>
  <si>
    <t>Geomatheque Ltd., QC, Canada</t>
  </si>
  <si>
    <t>1:16000</t>
  </si>
  <si>
    <t>Blom Geomatics AS</t>
  </si>
  <si>
    <t>1:31000</t>
  </si>
  <si>
    <t>1:60000</t>
  </si>
  <si>
    <t>Observatoire Volcanologique du Piton de la Fournaise</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</si>
  <si>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</si>
  <si>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</si>
  <si>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</si>
  <si>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</si>
  <si>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National Land Survey of Iceland (Landmælingar Íslands, LMÍ). Data aqcuired by American Mapping Service (AMS)</t>
  </si>
  <si>
    <t>23 × 23 cm and a focal length of 153 mm</t>
  </si>
  <si>
    <t>National Land Survey of Iceland (Landmælingar Íslands, LMÍ).Data aqcuired by Defense Mapping Agency US</t>
  </si>
  <si>
    <t>National Land Survey of Iceland (Landmælingar Íslands, LMÍ).Data aqcuired by local institutions</t>
  </si>
  <si>
    <t>format of 23 × 46 cm and a focal length of 305 mm</t>
  </si>
  <si>
    <t>Coronamissions, stereographic image strips covering each 17 × 230 km</t>
  </si>
  <si>
    <t>RC camera. High-resolution-scanned aerial photographs can be purchased at US$35 per image</t>
  </si>
  <si>
    <t>1:36637</t>
  </si>
  <si>
    <t>1:10454</t>
  </si>
  <si>
    <t>1:22957</t>
  </si>
  <si>
    <t>1:24639</t>
  </si>
  <si>
    <t>1:9855</t>
  </si>
  <si>
    <t>1:20813</t>
  </si>
  <si>
    <t>TARA (Aerial Reconnaissance Archives)</t>
  </si>
  <si>
    <t>Hexagon KH-9</t>
  </si>
  <si>
    <t>1:50000</t>
  </si>
  <si>
    <t>1:24000</t>
  </si>
  <si>
    <t>1:11000, 1:22000</t>
  </si>
  <si>
    <t>flying height between 4100-6200 m but not specifically indicated for each campaign, nbr images 14 and 6</t>
  </si>
  <si>
    <t>1:11000</t>
  </si>
  <si>
    <t>Ordnance Survey of Northern Ireland</t>
  </si>
  <si>
    <t>Na</t>
  </si>
  <si>
    <t>Acquisition date: 16.05.1978; KH-9 Stereo Pair</t>
  </si>
  <si>
    <t>Africa</t>
  </si>
  <si>
    <t>Ethiopian Mapping Agency (EMA)</t>
  </si>
  <si>
    <t>no fiducial marks on the images and the calibration information of the camera is unknown</t>
  </si>
  <si>
    <t>1:55000</t>
  </si>
  <si>
    <t>1:28000</t>
  </si>
  <si>
    <t>1:35000</t>
  </si>
  <si>
    <t>1:14000</t>
  </si>
  <si>
    <t>vertical and oblique photograph, image size 10 x 15 cm. desktop scanner</t>
  </si>
  <si>
    <t>University of Cambridge Committee for Aerial Photography (CCAP)</t>
  </si>
  <si>
    <t>colour stereoscopic aerial photographs</t>
  </si>
  <si>
    <t>Lisbon Port Authority</t>
  </si>
  <si>
    <t>normal-convergent coverage i.e. 100% stereo coverage and a 20% overlap between adjacent stereopairs. Wild C2 camera. Glass plates with the original aerial photographs were scanned using an EPSON Perfection V7000 photo scanner</t>
  </si>
  <si>
    <t>focal length given but only used as reference</t>
  </si>
  <si>
    <t>images in TIFF format, GCPs coordinates extracted from ALS point cloud</t>
  </si>
  <si>
    <t>Spanish National Center of Geographic Information (CNIG)</t>
  </si>
  <si>
    <t>Swedish mapping, cadastral, and land registration authority</t>
  </si>
  <si>
    <t>oblique images; Epson Perfection V700 Photo scanner</t>
  </si>
  <si>
    <t>Chile</t>
  </si>
  <si>
    <t>Chilean Military Geographical Institute (IGM), Chile</t>
  </si>
  <si>
    <t>HYCON flight</t>
  </si>
  <si>
    <t>Chilean Air Force’s Aero-photogrammetric Service (SAF)</t>
  </si>
  <si>
    <t>Chile-80-Flight</t>
  </si>
  <si>
    <t>GEOTEC flight</t>
  </si>
  <si>
    <t>photogrammetric scaner, only focal length available</t>
  </si>
  <si>
    <t>BW, no details given</t>
  </si>
  <si>
    <t>1:26200</t>
  </si>
  <si>
    <t>IR, no details given</t>
  </si>
  <si>
    <t>1:19100</t>
  </si>
  <si>
    <t>RGB, no details given</t>
  </si>
  <si>
    <t>1:3600</t>
  </si>
  <si>
    <t>captured with a helicopter</t>
  </si>
  <si>
    <t>3 KH-4B Corona stereo pairs</t>
  </si>
  <si>
    <t>Historic England Archive</t>
  </si>
  <si>
    <t>24 vertical NIR, 2 oblique; non-photogrammetric scan</t>
  </si>
  <si>
    <t>visible oblique, BW</t>
  </si>
  <si>
    <t>Corona KH-4, no processing information given!</t>
  </si>
  <si>
    <t>Corona KH-4A, no processing information given!</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</si>
  <si>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</si>
  <si>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</si>
  <si>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</si>
  <si>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</si>
  <si>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</si>
  <si>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Texas Data Repository (Historical Air Photo Dataverse)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</si>
  <si>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</si>
  <si>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</si>
  <si>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</si>
  <si>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</si>
  <si>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</si>
  <si>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</si>
  <si>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the authors used maps generated from aerial photographs of several regions and years but used only one dataset (1966) for self-processing (DEM -&gt; Orthophoto)</t>
  </si>
  <si>
    <t>National Land Survey of Iceland &amp; Loftmyndir ehf</t>
  </si>
  <si>
    <t>Focal length and estimated fiducial position; Obliques -&gt; GSD varies, same data as V5H2LDCV.1, but the whole set is processed</t>
  </si>
  <si>
    <t>Network of Environmental Information of Andalusia (REDIAM)</t>
  </si>
  <si>
    <t>camera format 230x230. 60% forward overlap and 30% lateral. photogrammetric scanner. principal distance (153.01 mm)</t>
  </si>
  <si>
    <t>camera format 230x230. 60% forward overlap and 30% lateral. photogrammetric scanner. principal distance (152.77 mm)</t>
  </si>
  <si>
    <t>National Park Service</t>
  </si>
  <si>
    <t>digital image characteristics not specified</t>
  </si>
  <si>
    <t>CECAF archives</t>
  </si>
  <si>
    <t>8 bits, using a Zeiss PhotoScan TD scanner, and stored in TIFF format.</t>
  </si>
  <si>
    <t>U.S. military</t>
  </si>
  <si>
    <t>Taiwan</t>
  </si>
  <si>
    <t>Taiwan military</t>
  </si>
  <si>
    <t>camera, Zeiss RMK-A 15/23</t>
  </si>
  <si>
    <t>flat terrain (Tarim Basin)</t>
  </si>
  <si>
    <t>mountainous terrain (Akshiirak)</t>
  </si>
  <si>
    <t>Soviet-era archives</t>
  </si>
  <si>
    <t>acquisition date: 02.09.1956</t>
  </si>
  <si>
    <t>acquisition date: 19.08.1964</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</si>
  <si>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</si>
  <si>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</si>
  <si>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</si>
  <si>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</si>
  <si>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</si>
  <si>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</si>
  <si>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</si>
  <si>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</si>
  <si>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</si>
  <si>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StereoPair (IDs: DZB1211-500024L002001,  DZB1211-500024L003001)</t>
  </si>
  <si>
    <t>Acquisition dates: 24.11.1974 &amp; 01.02.1974; KH-9</t>
  </si>
  <si>
    <t>Department of Environment, Land, Water and Planning</t>
  </si>
  <si>
    <t>1:12500</t>
  </si>
  <si>
    <t>BW, tif format</t>
  </si>
  <si>
    <t>Colour, tif format</t>
  </si>
  <si>
    <t>Argentina</t>
  </si>
  <si>
    <t>Instituto Geográfico Nacional of Argentina</t>
  </si>
  <si>
    <t>~ 60% and ~30% forward and side overlap</t>
  </si>
  <si>
    <t>Scan resolution assumed</t>
  </si>
  <si>
    <t>Oblique aerial photographs</t>
  </si>
  <si>
    <t>Digital Globe and Apollo</t>
  </si>
  <si>
    <t>color frame camera</t>
  </si>
  <si>
    <t>DS1110-1152DA052, DS1110-1152DF046: CORONA KH-4B sensor, mission DS 1110-1, revolution 152 D, negatives A 052 (afterward image) and F 046 (forward image), 30 May 1970; Used Scanner: Vexcel Ultrascan 5000 (Institute of Photogrammetry &amp; Geoinformation, Hannover</t>
  </si>
  <si>
    <t>1959: 21 µm, 2007: 13 µm, 4 images for each of two years</t>
  </si>
  <si>
    <t>60% and 20% forward and side overlap</t>
  </si>
  <si>
    <t>KH-4A Corona image</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</si>
  <si>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</si>
  <si>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</si>
  <si>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</si>
  <si>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</si>
  <si>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</si>
  <si>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manuscript mentions 15 or 20 µm, but not specified so assumed larger of the two.</t>
  </si>
  <si>
    <t>Denmark</t>
  </si>
  <si>
    <t>Agency for Data Supply and Efficiency16.</t>
  </si>
  <si>
    <t>1:150000</t>
  </si>
  <si>
    <t>coordinate lists, image observations and calibration reports available, camera: WILD RC-10, focal length = 88mm</t>
  </si>
  <si>
    <t>1:18500</t>
  </si>
  <si>
    <t>1:20001</t>
  </si>
  <si>
    <t>1:20002</t>
  </si>
  <si>
    <t>Jordan</t>
  </si>
  <si>
    <t>Royal Jordanian Geographic Centre</t>
  </si>
  <si>
    <t>Vertical  panchromatic  negatives</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</si>
  <si>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</si>
  <si>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</si>
  <si>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</si>
  <si>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only one image used as an example</t>
  </si>
  <si>
    <t>Focal length and estimated fiducial position; Obliques -&gt; GSD varies</t>
  </si>
  <si>
    <t>23x23 cm aerial photographs (printings of original negative films), calibrated focal length of 153.78 mm, using a FAIRCHILD camera (Fairchild Camera and Instrument Company,DE, Unated States). overlap of 60% and a sidelap of 40%</t>
  </si>
  <si>
    <t>photogrammetric scanner; format is 230 × 230 mm; aerial picture overlap 70% and 40%</t>
  </si>
  <si>
    <t>scanning resolution not specified; presumably 7 µm from USGS</t>
  </si>
  <si>
    <t>1:247500</t>
  </si>
  <si>
    <t>Backward camera, acquisition date 17/12/1969, camera type: Type III 3404</t>
  </si>
  <si>
    <t>forward/backward camera, aquisition date: 28/05/1970, camera types: Type II (forward), Type III (backward) 3404/14</t>
  </si>
  <si>
    <t>backward camera, acquisition date: 31/07/1970, camera type: Type III 3413</t>
  </si>
  <si>
    <t>4 images, 2 images taken on 29 Aug and two on 29 Oct. film size of 4.5 in × 4.5 in. ground coverage 540 km × 540 km</t>
  </si>
  <si>
    <t>1:23200</t>
  </si>
  <si>
    <t>assess the effects of image overlap and texture of orthoomage on the bundle adjustment quality</t>
  </si>
  <si>
    <t>1:21200</t>
  </si>
  <si>
    <t>1:19600</t>
  </si>
  <si>
    <t>camera position data available after 1983</t>
  </si>
  <si>
    <t>1:24700</t>
  </si>
  <si>
    <t>1:47775</t>
  </si>
  <si>
    <t>1:27834</t>
  </si>
  <si>
    <t>1:28916</t>
  </si>
  <si>
    <t>1:43925</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</si>
  <si>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</si>
  <si>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</si>
  <si>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</si>
  <si>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</si>
  <si>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</si>
  <si>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</si>
  <si>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</si>
  <si>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</si>
  <si>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</si>
  <si>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</si>
  <si>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</si>
  <si>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288</t>
  </si>
  <si>
    <t>288 images over 42 years over the same area; accquired in 13 years; in principle would thus define 13 different data sets</t>
  </si>
  <si>
    <t>Finnish Defence Intelligence Agency</t>
  </si>
  <si>
    <t>Format 18x18, 4 fiducials, calibrated fiducial mark coordinates not available and their positions determined from the digital images</t>
  </si>
  <si>
    <t>Format 23x23, 4 fiducials</t>
  </si>
  <si>
    <t>Format 23x23, 8 fiducials</t>
  </si>
  <si>
    <t>Method</t>
  </si>
  <si>
    <t>Software</t>
  </si>
  <si>
    <t>Version</t>
  </si>
  <si>
    <t>GCPs</t>
  </si>
  <si>
    <t>Fiducial Marks</t>
  </si>
  <si>
    <t>Pre-processing</t>
  </si>
  <si>
    <t>Simplified Pre-processing Note</t>
  </si>
  <si>
    <t>simplified geometric preprocessing</t>
  </si>
  <si>
    <t>simplified radiometric preprocessing</t>
  </si>
  <si>
    <t>Pre-processing Note</t>
  </si>
  <si>
    <t>Workflow Note</t>
  </si>
  <si>
    <t>Related paper</t>
  </si>
  <si>
    <t>2AR5AVGG.1</t>
  </si>
  <si>
    <t>Photogrammetric</t>
  </si>
  <si>
    <t>ERDAS Imagine: OrthoBASE Pro, GAP</t>
  </si>
  <si>
    <t>8.6, NA</t>
  </si>
  <si>
    <t>self calibrating bundle adjustment to determine IOP via GAP (J. Chandler), stereo reconstruction via ERDAS</t>
  </si>
  <si>
    <t>2AR5AVGG.2</t>
  </si>
  <si>
    <t>2AR5AVGG.3</t>
  </si>
  <si>
    <t>2AR5AVGG.4</t>
  </si>
  <si>
    <t>2ARJBDQ8.1</t>
  </si>
  <si>
    <t>SfM+MVS</t>
  </si>
  <si>
    <t>Agisoft Photoscan</t>
  </si>
  <si>
    <t>2ARJBDQ8.2</t>
  </si>
  <si>
    <t>2ARJBDQ8.3</t>
  </si>
  <si>
    <t>2ARJBDQ8.4</t>
  </si>
  <si>
    <t>Time-SIFT</t>
  </si>
  <si>
    <t>2DJYIF82.1</t>
  </si>
  <si>
    <t>ERDAS Imagine: Leica Photogrammetry Suite</t>
  </si>
  <si>
    <t>2DJYIF82.2</t>
  </si>
  <si>
    <t>2DJYIF82.3</t>
  </si>
  <si>
    <t>2DJYIF82.4</t>
  </si>
  <si>
    <t>2DJYIF82.5</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</si>
  <si>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</si>
  <si>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</si>
  <si>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</si>
  <si>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</si>
  <si>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</si>
  <si>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2XDGW8V2.1</t>
  </si>
  <si>
    <t>MicMac</t>
  </si>
  <si>
    <t>cropping, masking</t>
  </si>
  <si>
    <t>cropping</t>
  </si>
  <si>
    <t>2XDGW8V2.2</t>
  </si>
  <si>
    <t>35MF78DP.1</t>
  </si>
  <si>
    <t>35MF78DP.10</t>
  </si>
  <si>
    <t>35MF78DP.11</t>
  </si>
  <si>
    <t>denoise (salt-pepper)</t>
  </si>
  <si>
    <t>denoise (of salt &amp; pepper)</t>
  </si>
  <si>
    <t>removed salt + pepper noise</t>
  </si>
  <si>
    <t>35MF78DP.12</t>
  </si>
  <si>
    <t>35MF78DP.2</t>
  </si>
  <si>
    <t>35MF78DP.3</t>
  </si>
  <si>
    <t>35MF78DP.4</t>
  </si>
  <si>
    <t>35MF78DP.5</t>
  </si>
  <si>
    <t>35MF78DP.6</t>
  </si>
  <si>
    <t>35MF78DP.7</t>
  </si>
  <si>
    <t>35MF78DP.8</t>
  </si>
  <si>
    <t>35MF78DP.9</t>
  </si>
  <si>
    <t>35V5TW6B.1</t>
  </si>
  <si>
    <t>SfM</t>
  </si>
  <si>
    <t>GRAPHOS</t>
  </si>
  <si>
    <t>contrast enhancement</t>
  </si>
  <si>
    <t>preprocessed using Recursively Separated and Weighted Histogram Equalization (RSWHE)</t>
  </si>
  <si>
    <t>no information about fiducial markers or resampling</t>
  </si>
  <si>
    <t>39PV5BL5.1</t>
  </si>
  <si>
    <t>Agisoft Photoscan Professional</t>
  </si>
  <si>
    <t>1.2.6</t>
  </si>
  <si>
    <t>masked photograph frames and inscriptions</t>
  </si>
  <si>
    <t>masking (black borders, metadata)</t>
  </si>
  <si>
    <t>standard PhotoScan workflow</t>
  </si>
  <si>
    <t>39PV5BL5.2</t>
  </si>
  <si>
    <t>39PV5BL5.3</t>
  </si>
  <si>
    <t>39PV5BL5.4</t>
  </si>
  <si>
    <t>39PV5BL5.5</t>
  </si>
  <si>
    <t>39PV5BL5.6</t>
  </si>
  <si>
    <t>39PV5BL5.7</t>
  </si>
  <si>
    <t>3Q3MUWTB.1</t>
  </si>
  <si>
    <t>mean filter, CLAHE and Wallis filter</t>
  </si>
  <si>
    <t>denoise (mean | CLAHE), contrast enhancement (Wallis)</t>
  </si>
  <si>
    <t>Very little information, no software specified</t>
  </si>
  <si>
    <t>3R65I8XW.1</t>
  </si>
  <si>
    <t>Pix4D mapper pro</t>
  </si>
  <si>
    <t>For IO: cropping, affine transformation, rotation of two fiducial marks (vertical) , estimation of the coordinates of photogrh centers</t>
  </si>
  <si>
    <t>cropping, undistortion (fiducials)</t>
  </si>
  <si>
    <t>aerial triangulation with camera self-calibration</t>
  </si>
  <si>
    <t>42S2BQKV.1</t>
  </si>
  <si>
    <t>contrast, exposure enhancement, masking (black border), cropping (common extent)</t>
  </si>
  <si>
    <t>masking (black border), cropping (common extent)</t>
  </si>
  <si>
    <t>contrast enhancement, exposure enhancement</t>
  </si>
  <si>
    <t>contrast + exposure adjustment, masked to exclude frame, cropped to common extent</t>
  </si>
  <si>
    <t>42S2BQKV.2</t>
  </si>
  <si>
    <t>46MI564E.1</t>
  </si>
  <si>
    <t>mask-out the frame of the aerial image as the black frame</t>
  </si>
  <si>
    <t>masking (black border)</t>
  </si>
  <si>
    <t>46MI564E.2</t>
  </si>
  <si>
    <t>4FQSHSBF.1</t>
  </si>
  <si>
    <t>1.2.3</t>
  </si>
  <si>
    <t>consideration of oblique aerial imagery</t>
  </si>
  <si>
    <t>standard agisoft workflow</t>
  </si>
  <si>
    <t>4IQDTMM4.1</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</si>
  <si>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</si>
  <si>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</si>
  <si>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</si>
  <si>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</si>
  <si>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</si>
  <si>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</si>
  <si>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</si>
  <si>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4N97ZMU9.1</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</si>
  <si>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</si>
  <si>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</si>
  <si>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</si>
  <si>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</si>
  <si>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4NGVH92Z.1</t>
  </si>
  <si>
    <t>use of Automated Terrain Extraction, ATE, routine of LPS</t>
  </si>
  <si>
    <t>4ZVAVBQZ.1</t>
  </si>
  <si>
    <t>common Pix4D workflow</t>
  </si>
  <si>
    <t>5ER8DF4Z.1</t>
  </si>
  <si>
    <t>SocetSet</t>
  </si>
  <si>
    <t>GXP</t>
  </si>
  <si>
    <t>5MLZ39V2.1</t>
  </si>
  <si>
    <t>Inpho (MATCH-AT)</t>
  </si>
  <si>
    <t>2.2.1</t>
  </si>
  <si>
    <t>no  information about workflow but referring to Baltsavias et al (2001)</t>
  </si>
  <si>
    <t>Baltsavias et al (2001)</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</si>
  <si>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</si>
  <si>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</si>
  <si>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</si>
  <si>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</si>
  <si>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</si>
  <si>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5W2H2P54.1</t>
  </si>
  <si>
    <t>standard LPS workflow using SPOT-6 ortho/DEM as reference</t>
  </si>
  <si>
    <t>69M5DZSF.1</t>
  </si>
  <si>
    <t>standard agisoft workflow: tie-point matching, GCPs, dense cloud, DEM and orthophoto generation</t>
  </si>
  <si>
    <t>69S6EE9C.1</t>
  </si>
  <si>
    <t>image alignment (masking, rotating, cropping, resize)</t>
  </si>
  <si>
    <t>alignment (cropping, masking, resize, rotating)</t>
  </si>
  <si>
    <t>masking + rotating + cropping to create aligned images of same size</t>
  </si>
  <si>
    <t>Problems in finding GCPs between now and then, but also in measuring the same GCP in all old images (shadow, different looking angle)</t>
  </si>
  <si>
    <t>6J9XIMI9.1</t>
  </si>
  <si>
    <t>1.0.4</t>
  </si>
  <si>
    <t>Mask scan borders, metadata and local image occlusions (helicopter blades)</t>
  </si>
  <si>
    <t>masking (black borders, metadata, other)</t>
  </si>
  <si>
    <t>Georeferencing follow custom pipeline of Guerin et al. 2017 (https://doi.org/10.5194/nhess-17-1207-2017)</t>
  </si>
  <si>
    <t>6YCLP6W5.1</t>
  </si>
  <si>
    <t>6YCLP6W5.2</t>
  </si>
  <si>
    <t>6YCLP6W5.3</t>
  </si>
  <si>
    <t>6YYMSPRM.1</t>
  </si>
  <si>
    <t>radiometric corrections (contrast enhancement, intensity adjustment), Geometric corrections (image distortion correction [reseau crosses])</t>
  </si>
  <si>
    <t>undistortion (reseau crosses)</t>
  </si>
  <si>
    <t>contrast enhancement, intensity enhancement</t>
  </si>
  <si>
    <t>see Pieczonka et al., 2013</t>
  </si>
  <si>
    <t>6YYMSPRM.2</t>
  </si>
  <si>
    <t>6YYMSPRM.3</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</si>
  <si>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</si>
  <si>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</si>
  <si>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</si>
  <si>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</si>
  <si>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7PV3VJZP.1</t>
  </si>
  <si>
    <t>Virtuozo</t>
  </si>
  <si>
    <t>7PV3VJZP.2</t>
  </si>
  <si>
    <t>7PV3VJZP.3</t>
  </si>
  <si>
    <t>7PV3VJZP.4</t>
  </si>
  <si>
    <t>7T8X95KY.1</t>
  </si>
  <si>
    <t>Inpho (Match-AT + Match-T DSM), OPALS</t>
  </si>
  <si>
    <t>NA, NA</t>
  </si>
  <si>
    <t>1. georef + AT using GCPs from ALS ref data (Match-AT), 2. Dense M. (Match-T DSM), 3. Co-Reg hist. DEMs to ALS DSM (OPALS) via LSM</t>
  </si>
  <si>
    <t>7T8X95KY.2</t>
  </si>
  <si>
    <t>7T8X95KY.3</t>
  </si>
  <si>
    <t>7TGQURPL.1</t>
  </si>
  <si>
    <t>0.8.1</t>
  </si>
  <si>
    <t>83JZ9Q8V.1</t>
  </si>
  <si>
    <t>87CUAK8B.1</t>
  </si>
  <si>
    <t>87CUAK8B.2</t>
  </si>
  <si>
    <t>87CUAK8B.3</t>
  </si>
  <si>
    <t>89YP4S4S.1</t>
  </si>
  <si>
    <t>89YP4S4S.2</t>
  </si>
  <si>
    <t>8AWR2PHU.1</t>
  </si>
  <si>
    <t>standard LPS workflow for "nonmetric camera"</t>
  </si>
  <si>
    <t>8IDZABSN.1</t>
  </si>
  <si>
    <t>self (OCV FAST + BRIEF + SGBM)</t>
  </si>
  <si>
    <t>96JUIQK7.1</t>
  </si>
  <si>
    <t>masking (inscription, moving objects)</t>
  </si>
  <si>
    <t>masking (metadata, moving objects)</t>
  </si>
  <si>
    <t>mask  lateral inscriptions and moving objiects, addign GCPs</t>
  </si>
  <si>
    <t xml:space="preserve">standard agisoft workflow </t>
  </si>
  <si>
    <t>96JUIQK7.2</t>
  </si>
  <si>
    <t>96JUIQK7.3</t>
  </si>
  <si>
    <t>96JUIQK7.4</t>
  </si>
  <si>
    <t>9SKMSD4Z.1</t>
  </si>
  <si>
    <t>OpenDroneMap</t>
  </si>
  <si>
    <t>9USYID46.1</t>
  </si>
  <si>
    <t>A37E78PU.1</t>
  </si>
  <si>
    <t>PhoTopol Atlas and Aerosys</t>
  </si>
  <si>
    <t>radiometric correction</t>
  </si>
  <si>
    <t>yes (no details)</t>
  </si>
  <si>
    <t>A37E78PU.2</t>
  </si>
  <si>
    <t>A37E78PU.3</t>
  </si>
  <si>
    <t>A8RIYP3A.1</t>
  </si>
  <si>
    <t>A8RIYP3A.2</t>
  </si>
  <si>
    <t>A8RIYP3A.3</t>
  </si>
  <si>
    <t>A8RIYP3A.4</t>
  </si>
  <si>
    <t>A8RIYP3A.5</t>
  </si>
  <si>
    <t>AD7WLXMF.1</t>
  </si>
  <si>
    <t>no preproc, cropping, resampling (fiducials)</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</si>
  <si>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</si>
  <si>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</si>
  <si>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</si>
  <si>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</si>
  <si>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</si>
  <si>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ANVHQVC3.1</t>
  </si>
  <si>
    <t>ANVHQVC3.2</t>
  </si>
  <si>
    <t>ANVHQVC3.3</t>
  </si>
  <si>
    <t>ANVHQVC3.4</t>
  </si>
  <si>
    <t>ANVHQVC3.5</t>
  </si>
  <si>
    <t>AXLJGWNE.1</t>
  </si>
  <si>
    <t>ERDAS Imagine Photogrammetry</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</si>
  <si>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</si>
  <si>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</si>
  <si>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</si>
  <si>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</si>
  <si>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</si>
  <si>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</si>
  <si>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AYRB3XCS.1</t>
  </si>
  <si>
    <t>Agisoft Metashape Professional</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</si>
  <si>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</si>
  <si>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</si>
  <si>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</si>
  <si>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</si>
  <si>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</si>
  <si>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</si>
  <si>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</si>
  <si>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</si>
  <si>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</si>
  <si>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B5ILGT3L.1</t>
  </si>
  <si>
    <t>interior geometry via self-calibration</t>
  </si>
  <si>
    <t>B5ILGT3L.2</t>
  </si>
  <si>
    <t>B5ILGT3L.3</t>
  </si>
  <si>
    <t>B5ILGT3L.4</t>
  </si>
  <si>
    <t>B5ILGT3L.5</t>
  </si>
  <si>
    <t>B5ILGT3L.6</t>
  </si>
  <si>
    <t>B5ILGT3L.7</t>
  </si>
  <si>
    <t>B5ILGT3L.8</t>
  </si>
  <si>
    <t>B5ILGT3L.9</t>
  </si>
  <si>
    <t>B9WB4IEJ.1</t>
  </si>
  <si>
    <t>Manual</t>
  </si>
  <si>
    <t>self (compute orthophoto using DLT and existing 5m DEM)</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</si>
  <si>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</si>
  <si>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</si>
  <si>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</si>
  <si>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</si>
  <si>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</si>
  <si>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</si>
  <si>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</si>
  <si>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</si>
  <si>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</si>
  <si>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</si>
  <si>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BRUM54LP.1</t>
  </si>
  <si>
    <t>1.6.1</t>
  </si>
  <si>
    <t>resize, masking (black border)</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</si>
  <si>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</si>
  <si>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</si>
  <si>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</si>
  <si>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</si>
  <si>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</si>
  <si>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</si>
  <si>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BUHU8ZK4.1</t>
  </si>
  <si>
    <t>Agisoft PhotoScan Professional</t>
  </si>
  <si>
    <t>images aligned + cropped to identical dimensions using fiducial marks</t>
  </si>
  <si>
    <t>alignment / cropping (fiducials)</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</si>
  <si>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</si>
  <si>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</si>
  <si>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</si>
  <si>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</si>
  <si>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</si>
  <si>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C97XPXE6.1</t>
  </si>
  <si>
    <t>CBLF77TD.1</t>
  </si>
  <si>
    <t>9,2</t>
  </si>
  <si>
    <t>CJDLGEZ6.1</t>
  </si>
  <si>
    <t>HEXIMAP (Hexagon Imagery Automated Pipeline)</t>
  </si>
  <si>
    <t>undistortion (reseau crosses), contrast enhancement, noise filtering, radiometric alignment</t>
  </si>
  <si>
    <t>contrast enhancement, denoise, radiometric alignment</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</si>
  <si>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</si>
  <si>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</si>
  <si>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</si>
  <si>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</si>
  <si>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CZ6H3CWC.1</t>
  </si>
  <si>
    <t>1.2.0</t>
  </si>
  <si>
    <t>Image stiching</t>
  </si>
  <si>
    <t>mosaicing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</si>
  <si>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</si>
  <si>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</si>
  <si>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D28F7QAG.1</t>
  </si>
  <si>
    <t>1.2.4</t>
  </si>
  <si>
    <t>D28F7QAG.2</t>
  </si>
  <si>
    <t>D54J7ZC4.1</t>
  </si>
  <si>
    <t>D54J7ZC4.2</t>
  </si>
  <si>
    <t>D54J7ZC4.3</t>
  </si>
  <si>
    <t>D54J7ZC4.4</t>
  </si>
  <si>
    <t>D54J7ZC4.5</t>
  </si>
  <si>
    <t>D54J7ZC4.6</t>
  </si>
  <si>
    <t>D54J7ZC4.7</t>
  </si>
  <si>
    <t>D54J7ZC4.8</t>
  </si>
  <si>
    <t>D5BPHY87.1</t>
  </si>
  <si>
    <t>Remote Sensing Software Package Graz (RSG)</t>
  </si>
  <si>
    <t>Very few details</t>
  </si>
  <si>
    <t>D5BPHY87.2</t>
  </si>
  <si>
    <t>D5BPHY87.3</t>
  </si>
  <si>
    <t>D6TCSWWR.1</t>
  </si>
  <si>
    <t>BAE Systems 5.4.1</t>
  </si>
  <si>
    <t>D6TCSWWR.2</t>
  </si>
  <si>
    <t>D6TCSWWR.3</t>
  </si>
  <si>
    <t>D6TCSWWR.4</t>
  </si>
  <si>
    <t>D6TCSWWR.5</t>
  </si>
  <si>
    <t>DIS2XCPI.1</t>
  </si>
  <si>
    <t>fiducials are not mentioned in the paper, but image cropping</t>
  </si>
  <si>
    <t>DIS2XCPI.2</t>
  </si>
  <si>
    <t>DIS2XCPI.3</t>
  </si>
  <si>
    <t>DIS2XCPI.4</t>
  </si>
  <si>
    <t>DIS2XCPI.5</t>
  </si>
  <si>
    <t>E5HRBYHP.1</t>
  </si>
  <si>
    <t>self, ORIENT</t>
  </si>
  <si>
    <t>For accuracy, paper mostly relies on the comparison of measurements from each camera, rather than comparison to GCPs. Not entirely clear how they're estimating "glacier volume" but areas reported seem reasonable enough.</t>
  </si>
  <si>
    <t>E675XV2W.1</t>
  </si>
  <si>
    <t>Identification of fiducials and resampling of images for a normalized image set</t>
  </si>
  <si>
    <t>undistortion (fiducials)</t>
  </si>
  <si>
    <t>GCPs extracted from REMA DEM, Post-Processing in Cloud Compare</t>
  </si>
  <si>
    <t>E675XV2W.2</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</si>
  <si>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</si>
  <si>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</si>
  <si>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</si>
  <si>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</si>
  <si>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</si>
  <si>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E8CED4N3.1</t>
  </si>
  <si>
    <t>Agisoft Professional</t>
  </si>
  <si>
    <t>standard agisoft workflow for digital aerial images, “medium accuracy” setting because computation time</t>
  </si>
  <si>
    <t>Johnson et al. (2014)</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</si>
  <si>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</si>
  <si>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</si>
  <si>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</si>
  <si>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</si>
  <si>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</si>
  <si>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</si>
  <si>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</si>
  <si>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ERBERDB6.1</t>
  </si>
  <si>
    <t>First, coarsely georeferenced orthoimages and DSM are produced for each year without any additional ground. Then, a fine absolute image orientation is computed</t>
  </si>
  <si>
    <t>ERBERDB6.10</t>
  </si>
  <si>
    <t>ERBERDB6.2</t>
  </si>
  <si>
    <t>ERBERDB6.3</t>
  </si>
  <si>
    <t>ERBERDB6.4</t>
  </si>
  <si>
    <t>ERBERDB6.5</t>
  </si>
  <si>
    <t>ERBERDB6.6</t>
  </si>
  <si>
    <t>ERBERDB6.7</t>
  </si>
  <si>
    <t>ERBERDB6.8</t>
  </si>
  <si>
    <t>ERBERDB6.9</t>
  </si>
  <si>
    <t>EYCHKICS.1</t>
  </si>
  <si>
    <t>no information about workflow</t>
  </si>
  <si>
    <t>F6IX3QIF.1</t>
  </si>
  <si>
    <t>Intergraph IMAGINE Photogrammetry (routine eATE - enhanced automatic terrain extraction)</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</si>
  <si>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</si>
  <si>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</si>
  <si>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</si>
  <si>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</si>
  <si>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</si>
  <si>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</si>
  <si>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</si>
  <si>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</si>
  <si>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</si>
  <si>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</si>
  <si>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</si>
  <si>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</si>
  <si>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</si>
  <si>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</si>
  <si>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</si>
  <si>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</si>
  <si>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F848E2UT.1</t>
  </si>
  <si>
    <t>undistortion (crosshairs)</t>
  </si>
  <si>
    <t>image distortions were corrected with the aid of the crosshairs in the images (Surazakov and Aizen, 2010?)</t>
  </si>
  <si>
    <t>F9VIP5F7.1</t>
  </si>
  <si>
    <t>radiometric correction (contrast enhancement)</t>
  </si>
  <si>
    <t>radiometric correction, improved contrast/sharpness</t>
  </si>
  <si>
    <t>manual orientation using extended Gruber method</t>
  </si>
  <si>
    <t>F9VIP5F7.2</t>
  </si>
  <si>
    <t>F9VIP5F7.3</t>
  </si>
  <si>
    <t>F9VIP5F7.4</t>
  </si>
  <si>
    <t>FFRWPF9M.1</t>
  </si>
  <si>
    <t>ESPA</t>
  </si>
  <si>
    <t>using tree ring measurement for accuracy assessment of canopy change detection</t>
  </si>
  <si>
    <t>FFRWPF9M.10</t>
  </si>
  <si>
    <t>FFRWPF9M.2</t>
  </si>
  <si>
    <t>FFRWPF9M.3</t>
  </si>
  <si>
    <t>FFRWPF9M.4</t>
  </si>
  <si>
    <t>FFRWPF9M.5</t>
  </si>
  <si>
    <t>FFRWPF9M.6</t>
  </si>
  <si>
    <t>FFRWPF9M.7</t>
  </si>
  <si>
    <t>FFRWPF9M.8</t>
  </si>
  <si>
    <t>FFRWPF9M.9</t>
  </si>
  <si>
    <t>FW4KPDXH.1</t>
  </si>
  <si>
    <t>FW4KPDXH.2</t>
  </si>
  <si>
    <t>FW4KPDXH.3</t>
  </si>
  <si>
    <t>FW4KPDXH.4</t>
  </si>
  <si>
    <t>FW4KPDXH.5</t>
  </si>
  <si>
    <t>FYPPE3AR.1</t>
  </si>
  <si>
    <t>ERDAS Imagine: Leica Photogrammetry Suite, Photomod</t>
  </si>
  <si>
    <t>2015.1, 5</t>
  </si>
  <si>
    <t>FYPPE3AR.2</t>
  </si>
  <si>
    <t>FYPPE3AR.3</t>
  </si>
  <si>
    <t>FYPPE3AR.4</t>
  </si>
  <si>
    <t>FYPPE3AR.5</t>
  </si>
  <si>
    <t>FYPPE3AR.6</t>
  </si>
  <si>
    <t>FYPPE3AR.7</t>
  </si>
  <si>
    <t>FYPPE3AR.8</t>
  </si>
  <si>
    <t>G7RKHNSY.1</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</si>
  <si>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</si>
  <si>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</si>
  <si>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</si>
  <si>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</si>
  <si>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</si>
  <si>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</si>
  <si>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</si>
  <si>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GD7U5PGI.1</t>
  </si>
  <si>
    <t>Agisoft</t>
  </si>
  <si>
    <t>rectified the Corona images using SfM</t>
  </si>
  <si>
    <t>GSL8VV32.1</t>
  </si>
  <si>
    <t>1.1.2</t>
  </si>
  <si>
    <t>standard Agisofr workflow with GCPs and no fiducial marks</t>
  </si>
  <si>
    <t>GSL8VV32.2</t>
  </si>
  <si>
    <t>GSL8VV32.3</t>
  </si>
  <si>
    <t>GSL8VV32.4</t>
  </si>
  <si>
    <t>GSL8VV32.5</t>
  </si>
  <si>
    <t>GSL8VV32.6</t>
  </si>
  <si>
    <t>GSL8VV32.7</t>
  </si>
  <si>
    <t>HRXNERQE.1</t>
  </si>
  <si>
    <t>0.9.1</t>
  </si>
  <si>
    <t>masking</t>
  </si>
  <si>
    <t>unclear, masking</t>
  </si>
  <si>
    <t>HRXNERQE.2</t>
  </si>
  <si>
    <t>mosaicing, aligning, cropping, masking</t>
  </si>
  <si>
    <t>alignment (cropping, masking), mosaicing</t>
  </si>
  <si>
    <t>I497FPR3.1</t>
  </si>
  <si>
    <t>Standard photogrammetric workflow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</si>
  <si>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</si>
  <si>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</si>
  <si>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</si>
  <si>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</si>
  <si>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</si>
  <si>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</si>
  <si>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</si>
  <si>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</si>
  <si>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</si>
  <si>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</si>
  <si>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</si>
  <si>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ISESFWSP.1</t>
  </si>
  <si>
    <t>Removed border using photoshop batch operation</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</si>
  <si>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</si>
  <si>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</si>
  <si>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</si>
  <si>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</si>
  <si>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</si>
  <si>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</si>
  <si>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JPQS9JXB.1</t>
  </si>
  <si>
    <t>ERDAS Imagine: OrthoBASE Pro</t>
  </si>
  <si>
    <t>JTUUBHR8.1</t>
  </si>
  <si>
    <t>Agisoft used to get approximate interior geometry</t>
  </si>
  <si>
    <t>JTUUBHR8.2</t>
  </si>
  <si>
    <t>JTUUBHR8.3</t>
  </si>
  <si>
    <t>JTUUBHR8.4</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</si>
  <si>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</si>
  <si>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</si>
  <si>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</si>
  <si>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</si>
  <si>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</si>
  <si>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K6MS44VU.1</t>
  </si>
  <si>
    <t>contrast enhancement (linear stretching)</t>
  </si>
  <si>
    <t>enhanced the contrast of the images by linear stretching without saturation</t>
  </si>
  <si>
    <t>standard agisoft workflow for digital aerial images</t>
  </si>
  <si>
    <t>K6MS44VU.2</t>
  </si>
  <si>
    <t>K6MS44VU.3</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</si>
  <si>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</si>
  <si>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</si>
  <si>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</si>
  <si>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</si>
  <si>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</si>
  <si>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</si>
  <si>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</si>
  <si>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</si>
  <si>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</si>
  <si>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KR7QGQ96.1</t>
  </si>
  <si>
    <t>mask black border and optimizing contrast and brightness</t>
  </si>
  <si>
    <t>general agisoft workflow No much info about the workflow.</t>
  </si>
  <si>
    <t>KTXXTV3Y.1</t>
  </si>
  <si>
    <t>Standard photogrammetric with GCPs</t>
  </si>
  <si>
    <t>L945V4QX.1</t>
  </si>
  <si>
    <t>LDJRWPWA.1</t>
  </si>
  <si>
    <t>Photomod, PhotoModeler</t>
  </si>
  <si>
    <t>1) PhotoModeler to obtain initial values for the external orientation parameters + GCPs; 2) import ext paramter into PHOTOMOD and bundle aerial triangulation</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</si>
  <si>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</si>
  <si>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</si>
  <si>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</si>
  <si>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</si>
  <si>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</si>
  <si>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</si>
  <si>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</si>
  <si>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</si>
  <si>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</si>
  <si>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</si>
  <si>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</si>
  <si>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</si>
  <si>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LNXI6UYT.1</t>
  </si>
  <si>
    <t>Leica Photogrammetry Suite</t>
  </si>
  <si>
    <t>LRT6Z88R.1</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</si>
  <si>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</si>
  <si>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</si>
  <si>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</si>
  <si>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</si>
  <si>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LVY6ENEU.1</t>
  </si>
  <si>
    <t>1.2.2</t>
  </si>
  <si>
    <t>contrast, exposure enhancement</t>
  </si>
  <si>
    <t>adjusting the contrast and image exposure (photoshop)</t>
  </si>
  <si>
    <t>standard agisoft workflow for digital aerial images. DEM  generation not in Agisoft</t>
  </si>
  <si>
    <t>LVY6ENEU.2</t>
  </si>
  <si>
    <t>LYMM9UQZ.1</t>
  </si>
  <si>
    <t>fiducial detection (by scanning resolution), masking (black border, sky)</t>
  </si>
  <si>
    <t>position of fiducial marks were estimated using scanning resolution; mask of sky and black border</t>
  </si>
  <si>
    <t>needed manual tie points</t>
  </si>
  <si>
    <t>MDM8SQRY.1</t>
  </si>
  <si>
    <t>Processing of Aerial Images together (MDM8SQRY.1/.3/.4); GCPs from non-glacier locations in TLS and airborne LiDAR data</t>
  </si>
  <si>
    <t>MDM8SQRY.2</t>
  </si>
  <si>
    <t>MDM8SQRY.3</t>
  </si>
  <si>
    <t>MJIMZDLP.1</t>
  </si>
  <si>
    <t>fiducial detection</t>
  </si>
  <si>
    <t>defining fiducal coordinates, since those were not available</t>
  </si>
  <si>
    <t>Helmert transformation after BBA using corresp. points in ALS data from 2012</t>
  </si>
  <si>
    <t>ND6RB5G9.1</t>
  </si>
  <si>
    <t>1.6.0</t>
  </si>
  <si>
    <t>ND6RB5G9.2</t>
  </si>
  <si>
    <t>ND6RB5G9.3</t>
  </si>
  <si>
    <t>ND6RB5G9.4</t>
  </si>
  <si>
    <t>ND6RB5G9.5</t>
  </si>
  <si>
    <t>ND6RB5G9.6</t>
  </si>
  <si>
    <t>NDDTRXM9.1</t>
  </si>
  <si>
    <t>NP2PWBRU.1</t>
  </si>
  <si>
    <t>used non-metric camera model with focal length of 609.602 mm; striping noticed in final DEM; further examination shows that stripes in DEM co-locate with stripes present in scanned image</t>
  </si>
  <si>
    <t>NSVSN55R.1</t>
  </si>
  <si>
    <t>1.4.1</t>
  </si>
  <si>
    <t>2 main stages: 1. multiple epoch SFM+MVS incl co-reg, 2. ortho image enhancement to improve recognition of archaelogical features</t>
  </si>
  <si>
    <t>NSVSN55R.2</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</si>
  <si>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</si>
  <si>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</si>
  <si>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</si>
  <si>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</si>
  <si>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</si>
  <si>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PB8P2UVG.1</t>
  </si>
  <si>
    <t>Remote Sensing Software Package Graz</t>
  </si>
  <si>
    <t>PB8P2UVG.2</t>
  </si>
  <si>
    <t>PB8P2UVG.3</t>
  </si>
  <si>
    <t>PB8P2UVG.4</t>
  </si>
  <si>
    <t>PB8P2UVG.5</t>
  </si>
  <si>
    <t>PCI Geomatica Orthoengine</t>
  </si>
  <si>
    <t>PB8P2UVG.6</t>
  </si>
  <si>
    <t>PBSVU4ID.1</t>
  </si>
  <si>
    <t>affine transformation of frames to correct interior geometry</t>
  </si>
  <si>
    <t>undistortion (affine transformation)</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</si>
  <si>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</si>
  <si>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</si>
  <si>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</si>
  <si>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</si>
  <si>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</si>
  <si>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</si>
  <si>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</si>
  <si>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</si>
  <si>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</si>
  <si>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</si>
  <si>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</si>
  <si>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</si>
  <si>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</si>
  <si>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</si>
  <si>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PQ3Q9H6A.1</t>
  </si>
  <si>
    <t>PTTQ9VGB.1</t>
  </si>
  <si>
    <t>Workflow according to Belart et al 2020</t>
  </si>
  <si>
    <t>PTTQ9VGB.2</t>
  </si>
  <si>
    <t>Workflow according to Belart et al 2021</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</si>
  <si>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</si>
  <si>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</si>
  <si>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</si>
  <si>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</si>
  <si>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</si>
  <si>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</si>
  <si>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Q3DHRVLE.1</t>
  </si>
  <si>
    <t>rotation, pp image center, fiducial detection (manually in CAD)</t>
  </si>
  <si>
    <t>fiducial detection, pp to center, rotation</t>
  </si>
  <si>
    <t>principal point set to 0, image coordinates of the fiducial marks measured in CAD after rotation</t>
  </si>
  <si>
    <t>Five self-calibrating bundle adjustment models were tested using a variable number of GCPs</t>
  </si>
  <si>
    <t>Q3DHRVLE.2</t>
  </si>
  <si>
    <t>Q45H8ZC2.1</t>
  </si>
  <si>
    <t>self (discuss time registration method using free-form lines matching)</t>
  </si>
  <si>
    <t>undistortion? (calib certificate available)</t>
  </si>
  <si>
    <t>undistortion (fiducials)?</t>
  </si>
  <si>
    <t>Presumably use fiducial marks because they state having used calibration certificate of the camera</t>
  </si>
  <si>
    <t>QI38W8V2.1</t>
  </si>
  <si>
    <t>PhotoMod, PhoTopol, Atlas and Aerosys</t>
  </si>
  <si>
    <t>modifying the radiometry</t>
  </si>
  <si>
    <t>The interior orientations by measuring the eight fiducial marks; the exterior orientation was accomplished using ground control points</t>
  </si>
  <si>
    <t>QQMI8N9T.1</t>
  </si>
  <si>
    <t>SIFT, multi-image tie points, least-squares to calculate the affine transformation parameters</t>
  </si>
  <si>
    <t>QQMI8N9T.2</t>
  </si>
  <si>
    <t>QUZPQPWA.1</t>
  </si>
  <si>
    <t>ERDAS Imagine: Leica Photogrammetry Suite, KH_TOOLS (IDL)</t>
  </si>
  <si>
    <t>9.2, NA</t>
  </si>
  <si>
    <t>undistortion (reseau crosses, subpx)</t>
  </si>
  <si>
    <t>undistort KH-9 images using reseau crosses (subpx measurement) -&gt; KH_TOOLS (IDL)</t>
  </si>
  <si>
    <t>img orientation + DEM generation via LPS</t>
  </si>
  <si>
    <t>QUZPQPWA.2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</si>
  <si>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</si>
  <si>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</si>
  <si>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</si>
  <si>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</si>
  <si>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</si>
  <si>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</si>
  <si>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</si>
  <si>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</si>
  <si>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</si>
  <si>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</si>
  <si>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</si>
  <si>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</si>
  <si>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</si>
  <si>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</si>
  <si>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</si>
  <si>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</si>
  <si>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RCSSD3W5.1</t>
  </si>
  <si>
    <t>denoising, cropping, downsampling, contrast enhancement</t>
  </si>
  <si>
    <t>cropping, downsampling</t>
  </si>
  <si>
    <t>contrast enhancement, denoise</t>
  </si>
  <si>
    <t>RCSSD3W5.2</t>
  </si>
  <si>
    <t>RCSSD3W5.3</t>
  </si>
  <si>
    <t>RCSSD3W5.4</t>
  </si>
  <si>
    <t>RCZYWWZJ.1</t>
  </si>
  <si>
    <t>mosaicing, cropping (ROI)</t>
  </si>
  <si>
    <t>cropping (ROI), mosaicing</t>
  </si>
  <si>
    <t>stichting of sub-frames, cropping to ROIs</t>
  </si>
  <si>
    <t>surface feature matching + uncalibrated stereo rectification + SGBM (Open CV) + coreg to external DEM</t>
  </si>
  <si>
    <t>RDFY8VGI.1</t>
  </si>
  <si>
    <t>workflow in Maurer &amp; Rupper (2015)</t>
  </si>
  <si>
    <t>RENZSNMD.1</t>
  </si>
  <si>
    <t>Same as Nita et al. (2018)</t>
  </si>
  <si>
    <t>RFLJ9CDM.1</t>
  </si>
  <si>
    <t>Pix4D</t>
  </si>
  <si>
    <t>removed black frame in Photoshop; processing all images without geolocation to check the possibilities of detecting GCPs</t>
  </si>
  <si>
    <t>RFLJ9CDM.2</t>
  </si>
  <si>
    <t>RFLJ9CDM.3</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</si>
  <si>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</si>
  <si>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</si>
  <si>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</si>
  <si>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</si>
  <si>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</si>
  <si>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SPYHCGR7.1</t>
  </si>
  <si>
    <t>sensor distortion Same as Surazakov &amp; Aizen (2010)</t>
  </si>
  <si>
    <t>Same as Lamsal et al. (2011)</t>
  </si>
  <si>
    <t>T9UHGZVR.1</t>
  </si>
  <si>
    <t>1.4.0</t>
  </si>
  <si>
    <t>Midgley et al. 2NA18, Geomorphology (NQDIZDA2)</t>
  </si>
  <si>
    <t>T9UHGZVR.2</t>
  </si>
  <si>
    <t>Midgley and Tonkin 2NA17, Geomorphology (4FQSHSBF)</t>
  </si>
  <si>
    <t>T9UHGZVR.3</t>
  </si>
  <si>
    <t>T9UHGZVR.4</t>
  </si>
  <si>
    <t>TBSJTSKM.1</t>
  </si>
  <si>
    <t>TH6B9CR4.1</t>
  </si>
  <si>
    <t>ILWIS, VirtuoZo</t>
  </si>
  <si>
    <t>3.2, 3.0</t>
  </si>
  <si>
    <t>undistortion</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</si>
  <si>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</si>
  <si>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</si>
  <si>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TPNA7T79.1</t>
  </si>
  <si>
    <t>Image merging</t>
  </si>
  <si>
    <t>TPNA7T79.2</t>
  </si>
  <si>
    <t>Removal of internal distortion</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</si>
  <si>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</si>
  <si>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</si>
  <si>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</si>
  <si>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</si>
  <si>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U33K22B3.1</t>
  </si>
  <si>
    <t>images resampled to geometry of fiducial marks</t>
  </si>
  <si>
    <t>perform approach similar to Time-SIFT, but with adapted inter- and intra epoch outlier filter, GCPs not used during BBA but afterwards solely for 3D similarity transformation</t>
  </si>
  <si>
    <t>U33K22B3.2</t>
  </si>
  <si>
    <t>U3Q4U35X.1</t>
  </si>
  <si>
    <t>used small section of full panoramic image</t>
  </si>
  <si>
    <t>U3Q4U35X.2</t>
  </si>
  <si>
    <t>U3Q4U35X.3</t>
  </si>
  <si>
    <t>U5IZQNWE.1</t>
  </si>
  <si>
    <t>images mosaicked together</t>
  </si>
  <si>
    <t>processed originally using panoramic camera model in Socet Set 5.4.1; repeated using a subsection of image in LPS</t>
  </si>
  <si>
    <t>UA5FY4A8.1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</si>
  <si>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</si>
  <si>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</si>
  <si>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</si>
  <si>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</si>
  <si>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</si>
  <si>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</si>
  <si>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</si>
  <si>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UFU92EAC.1</t>
  </si>
  <si>
    <t>UHTXA8J6.1</t>
  </si>
  <si>
    <t>Same as Nita et al. (2018) + 67 additional GCPs used for rectification in ArcGIS with spline transformation</t>
  </si>
  <si>
    <t>UJKIFHZ9.1</t>
  </si>
  <si>
    <t>SocetSet, VisualSFM</t>
  </si>
  <si>
    <t>5.6.0, NA</t>
  </si>
  <si>
    <t>UJKIFHZ9.2</t>
  </si>
  <si>
    <t>UJKIFHZ9.3</t>
  </si>
  <si>
    <t>UJKIFHZ9.4</t>
  </si>
  <si>
    <t>UJKIFHZ9.5</t>
  </si>
  <si>
    <t>UJKIFHZ9.6</t>
  </si>
  <si>
    <t>UJKIFHZ9.7</t>
  </si>
  <si>
    <t>UKJUNZNC.1</t>
  </si>
  <si>
    <t>BAE Systems 5.6</t>
  </si>
  <si>
    <t>Aero Triangulation with GCPs, separated in 6 regional parts</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</si>
  <si>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</si>
  <si>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</si>
  <si>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</si>
  <si>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</si>
  <si>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</si>
  <si>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</si>
  <si>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</si>
  <si>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UUN2FYMP.1</t>
  </si>
  <si>
    <t>no mentioned</t>
  </si>
  <si>
    <t>UZ4K7DVA.1</t>
  </si>
  <si>
    <t>PCI Geomatica: Orthoengine®</t>
  </si>
  <si>
    <t>UZ4K7DVA.10</t>
  </si>
  <si>
    <t>UZ4K7DVA.11</t>
  </si>
  <si>
    <t>UZ4K7DVA.2</t>
  </si>
  <si>
    <t>UZ4K7DVA.3</t>
  </si>
  <si>
    <t>UZ4K7DVA.4</t>
  </si>
  <si>
    <t>UZ4K7DVA.5</t>
  </si>
  <si>
    <t>UZ4K7DVA.6</t>
  </si>
  <si>
    <t>UZ4K7DVA.7</t>
  </si>
  <si>
    <t>UZ4K7DVA.8</t>
  </si>
  <si>
    <t>UZ4K7DVA.9</t>
  </si>
  <si>
    <t>V4UW2P8U.1</t>
  </si>
  <si>
    <t>GRASS GIS (i.ortho.photo)</t>
  </si>
  <si>
    <t>V5H2LDCV.1</t>
  </si>
  <si>
    <t>fiducial detection, resampling</t>
  </si>
  <si>
    <t xml:space="preserve">Workflow: Img orient, per triplet Stereo Matching, manual point cloud editing, rasterization </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</si>
  <si>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</si>
  <si>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</si>
  <si>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</si>
  <si>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</si>
  <si>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</si>
  <si>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VPA8IRXJ.1</t>
  </si>
  <si>
    <t>VZSHSDVT.1</t>
  </si>
  <si>
    <t>Remote Sensing Software Package Graz (RSG), Erdas IMAGINE</t>
  </si>
  <si>
    <t>WCZUHQVX.1</t>
  </si>
  <si>
    <t>VirtuoZo</t>
  </si>
  <si>
    <t>WW4K3NXX.1</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</si>
  <si>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</si>
  <si>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</si>
  <si>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</si>
  <si>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</si>
  <si>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XQDZXEBX.1</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</si>
  <si>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</si>
  <si>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</si>
  <si>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</si>
  <si>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</si>
  <si>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</si>
  <si>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</si>
  <si>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</si>
  <si>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</si>
  <si>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</si>
  <si>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</si>
  <si>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</si>
  <si>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YW232UWW.1</t>
  </si>
  <si>
    <t>Photomod</t>
  </si>
  <si>
    <t>Interior and exterior orientation obtained automatically with Photomod, but stereo matching is made manually with stereoglasses.</t>
  </si>
  <si>
    <t>YW232UWW.2</t>
  </si>
  <si>
    <t>Z32D9335.1</t>
  </si>
  <si>
    <t>masked to avoid outer frame</t>
  </si>
  <si>
    <t>Z32D9335.2</t>
  </si>
  <si>
    <t>Z32D9335.3</t>
  </si>
  <si>
    <t>Z32D9335.4</t>
  </si>
  <si>
    <t>ZF5KTA9J.1</t>
  </si>
  <si>
    <t>images were cropped to maintain the optical axis centred, removing fiducial markers and maintaining the same size</t>
  </si>
  <si>
    <t>cropping (pp in center), masking (fiducials, imgs same size)</t>
  </si>
  <si>
    <t>ZMXR5AJX.1</t>
  </si>
  <si>
    <t>Agisoft Photoscan, Pix4D</t>
  </si>
  <si>
    <t>standadr agisoft and pix4d processing</t>
  </si>
  <si>
    <t>ZMXR5AJX.2</t>
  </si>
  <si>
    <t>ZMXR5AJX.3</t>
  </si>
  <si>
    <t>ZMXR5AJX.4</t>
  </si>
  <si>
    <t>ZMXR5AJX.5</t>
  </si>
  <si>
    <t>ZMXR5AJX.6</t>
  </si>
  <si>
    <t>ZMXR5AJX.7</t>
  </si>
  <si>
    <t>ZMXR5AJX.8</t>
  </si>
  <si>
    <t>ZP22ZXGG.1</t>
  </si>
  <si>
    <t>self (Matlab)</t>
  </si>
  <si>
    <t>manual tie points connecting images in different years, thematize problem of finding GCPs in very old images --&gt; multi-temporal BBA</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</si>
  <si>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</si>
  <si>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</si>
  <si>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</si>
  <si>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</si>
  <si>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</si>
  <si>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</si>
  <si>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</si>
  <si>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</si>
  <si>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</si>
  <si>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ZZ5TKXNF.1</t>
  </si>
  <si>
    <t>fiducial detection, resampling and Wallis filter</t>
  </si>
  <si>
    <t>Residuals to CPs [m] avg</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</si>
  <si>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</si>
  <si>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</si>
  <si>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</si>
  <si>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</si>
  <si>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</si>
  <si>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</si>
  <si>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</si>
  <si>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</si>
  <si>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</si>
  <si>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</si>
  <si>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</si>
  <si>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</si>
  <si>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</si>
  <si>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</si>
  <si>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</si>
  <si>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</si>
  <si>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</si>
  <si>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</si>
  <si>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</si>
  <si>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</si>
  <si>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</si>
  <si>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</si>
  <si>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</si>
  <si>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</si>
  <si>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</si>
  <si>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dGPS</t>
  </si>
  <si>
    <t>point-based</t>
  </si>
  <si>
    <t>RMSE</t>
  </si>
  <si>
    <t>13</t>
  </si>
  <si>
    <t>Residuals to GCPS (X/Y):</t>
  </si>
  <si>
    <t>1.0, 1.5</t>
  </si>
  <si>
    <t>20</t>
  </si>
  <si>
    <t>1.0, 0.6</t>
  </si>
  <si>
    <t>12</t>
  </si>
  <si>
    <t>1.0, 0.9</t>
  </si>
  <si>
    <t>14</t>
  </si>
  <si>
    <t>0.2, 0.3</t>
  </si>
  <si>
    <t>&lt; 0.1</t>
  </si>
  <si>
    <t>0.1</t>
  </si>
  <si>
    <t>5</t>
  </si>
  <si>
    <t>max dev</t>
  </si>
  <si>
    <t>0.19, 0.13</t>
  </si>
  <si>
    <t>a number</t>
  </si>
  <si>
    <t>SatImgs (Landsat ETM+), DEM (SRTM)</t>
  </si>
  <si>
    <t>Imgs, SRTM</t>
  </si>
  <si>
    <t>area-based</t>
  </si>
  <si>
    <t>Pixel dev: 0.69 px</t>
  </si>
  <si>
    <t>Coregistration</t>
  </si>
  <si>
    <t xml:space="preserve">transfer pixels in object space? </t>
  </si>
  <si>
    <t>11-20</t>
  </si>
  <si>
    <t>LIDAR DEM</t>
  </si>
  <si>
    <t>ALS-DEM</t>
  </si>
  <si>
    <t xml:space="preserve">Lidar DEM </t>
  </si>
  <si>
    <t>65</t>
  </si>
  <si>
    <t>27</t>
  </si>
  <si>
    <t>59</t>
  </si>
  <si>
    <t>RTK GNSS</t>
  </si>
  <si>
    <t>10</t>
  </si>
  <si>
    <t>median dev (GCPs)</t>
  </si>
  <si>
    <t>Leica 1200 GPS</t>
  </si>
  <si>
    <t>Residuals to CPs (X/Y): 0.75/-0.47</t>
  </si>
  <si>
    <t xml:space="preserve">SatImgs (SPOT, 10m) </t>
  </si>
  <si>
    <t>DEM (Canada TRIM [Terrain Resource Inventory Map])</t>
  </si>
  <si>
    <t>18.3</t>
  </si>
  <si>
    <t>22</t>
  </si>
  <si>
    <t>LIDAR DTM</t>
  </si>
  <si>
    <t>Orthomosaic (Landsat Image Mosaic Of Antarctica [LIMA])</t>
  </si>
  <si>
    <t>StereoDEM (ASTER GDEM)</t>
  </si>
  <si>
    <t>StereoDEM</t>
  </si>
  <si>
    <t>STD</t>
  </si>
  <si>
    <t>Orthophoto</t>
  </si>
  <si>
    <t>DEM</t>
  </si>
  <si>
    <t>1.0</t>
  </si>
  <si>
    <t>mean dev (GCPs?)</t>
  </si>
  <si>
    <t>11</t>
  </si>
  <si>
    <t>StereoDEM (UAS survey, highres)</t>
  </si>
  <si>
    <t>Residuals to GCPs: 2.21, 2.57, 3.71, 2.90 (assume single 3D residuals for each measurement, calculated the average)</t>
  </si>
  <si>
    <t>Residuals to GCPs: 1.59, 1.71, 2.43, 1.95 (assume single 3D residuals for each measurement, calculated the average)</t>
  </si>
  <si>
    <t>Orthoimages, RTK-GPS</t>
  </si>
  <si>
    <t>RTK-GPS</t>
  </si>
  <si>
    <t>0.08</t>
  </si>
  <si>
    <t>Lidar DEM</t>
  </si>
  <si>
    <t>7</t>
  </si>
  <si>
    <t>9-200</t>
  </si>
  <si>
    <t>StereoDEM (AerialImgs, 2012), LIDAR-DEM</t>
  </si>
  <si>
    <t>0.3-1.0 (StereoDEM), 0.3 (LIDAR-DEM)</t>
  </si>
  <si>
    <t>5.7-23.6</t>
  </si>
  <si>
    <t>8</t>
  </si>
  <si>
    <t>CPs</t>
  </si>
  <si>
    <t>SatImgs (Landsat ETM+)</t>
  </si>
  <si>
    <t>DEM (SRTM1)</t>
  </si>
  <si>
    <t>43</t>
  </si>
  <si>
    <t>GCPs, CPs</t>
  </si>
  <si>
    <t>Coregistration, Tilt correction (using SRTM1 reference)</t>
  </si>
  <si>
    <t>Orthophotos (recent)</t>
  </si>
  <si>
    <t>DTM (recent)</t>
  </si>
  <si>
    <t>75</t>
  </si>
  <si>
    <t>2.4, 2.2</t>
  </si>
  <si>
    <t>Residuals to CPs (X/Y): 3.1/2.5</t>
  </si>
  <si>
    <t>53</t>
  </si>
  <si>
    <t>1.93-13.25</t>
  </si>
  <si>
    <t>?</t>
  </si>
  <si>
    <t>DEM (SatImgs WorldView StereoScene)</t>
  </si>
  <si>
    <t>Residuals to CPs in Pixels: 0.39-1.48 (recalculate to fit in column?!)</t>
  </si>
  <si>
    <t>ALS-DEM (2009)</t>
  </si>
  <si>
    <t>Arcmap</t>
  </si>
  <si>
    <t>18</t>
  </si>
  <si>
    <t>DEM (SRTM, ICESat)</t>
  </si>
  <si>
    <t>SRTM, ICESat</t>
  </si>
  <si>
    <t>NMAD</t>
  </si>
  <si>
    <t>Coregistration (horizontal shift + degree 2 polynomial), outlier filtering</t>
  </si>
  <si>
    <t>Orthophoto (SPOT6)</t>
  </si>
  <si>
    <t>219</t>
  </si>
  <si>
    <t>StereoDEM (5m, SPOT6 StereoScene)</t>
  </si>
  <si>
    <t>Orthomosaic (Aerial)</t>
  </si>
  <si>
    <t>941</t>
  </si>
  <si>
    <t>DEM (SRTM)</t>
  </si>
  <si>
    <t>SRTM</t>
  </si>
  <si>
    <t>mean dev</t>
  </si>
  <si>
    <t>(official) USGS</t>
  </si>
  <si>
    <t>diverse</t>
  </si>
  <si>
    <t>&lt;10</t>
  </si>
  <si>
    <t>2D transformation (GCPs)</t>
  </si>
  <si>
    <t>DEM (TLS, meshed)</t>
  </si>
  <si>
    <t>TLS (meshed)</t>
  </si>
  <si>
    <t>TLS</t>
  </si>
  <si>
    <t>Coregistration (Lidar reference), noise filtering</t>
  </si>
  <si>
    <t>40</t>
  </si>
  <si>
    <t>SatImgs (Landsat ETM+), DEM (SRTM3)</t>
  </si>
  <si>
    <t>Pixel RMSE: 0.5 px</t>
  </si>
  <si>
    <t>38</t>
  </si>
  <si>
    <t>47</t>
  </si>
  <si>
    <t>3</t>
  </si>
  <si>
    <t>CPs (LIDAR)</t>
  </si>
  <si>
    <t>mean dev (Z)</t>
  </si>
  <si>
    <t>15+</t>
  </si>
  <si>
    <t>ALS-DEM (2010)</t>
  </si>
  <si>
    <t>DoD</t>
  </si>
  <si>
    <t>dGNSS</t>
  </si>
  <si>
    <t>presumable ground measurements</t>
  </si>
  <si>
    <t>ALOS DEM (2.5m)</t>
  </si>
  <si>
    <t>StereoDEM (ALOS, 2.5m)</t>
  </si>
  <si>
    <t>mean dev, STD</t>
  </si>
  <si>
    <t>Noise filtering (manually, following Lamsal et al. (2011))</t>
  </si>
  <si>
    <t>TopoMaps (1:25000)</t>
  </si>
  <si>
    <t>TopoMaps</t>
  </si>
  <si>
    <t>accuracy assessment be comparing 8500 points from topographic map to DEM (R² 0.56) and using wavelets to consider different scales for comparison</t>
  </si>
  <si>
    <t>SatImgs (ALOS, StereoScene)</t>
  </si>
  <si>
    <t>StereoDEM (ALOS, StereoScene)</t>
  </si>
  <si>
    <t>15</t>
  </si>
  <si>
    <t>StereoDEM (ALOS, TripleScene)</t>
  </si>
  <si>
    <t>GPS</t>
  </si>
  <si>
    <t>DEM (10m)</t>
  </si>
  <si>
    <t>26</t>
  </si>
  <si>
    <t>SatImgs (Google Earth), TopoMaps (national)</t>
  </si>
  <si>
    <t>Imgs, TopoMaps</t>
  </si>
  <si>
    <t>GCPs measured in stable terrain</t>
  </si>
  <si>
    <t>1.0-3.0</t>
  </si>
  <si>
    <t>guesswork?</t>
  </si>
  <si>
    <t>1.434, 1.171</t>
  </si>
  <si>
    <t>0.232, 0.290</t>
  </si>
  <si>
    <t>Orthoimages</t>
  </si>
  <si>
    <t xml:space="preserve">DEM (5m, 2012), LIDAR DEM (1m, 2001) </t>
  </si>
  <si>
    <t>DoD (median)</t>
  </si>
  <si>
    <t>DEM from French Survey Portal</t>
  </si>
  <si>
    <t>Orthomosaic</t>
  </si>
  <si>
    <t>1.5</t>
  </si>
  <si>
    <t>9</t>
  </si>
  <si>
    <t>1.8</t>
  </si>
  <si>
    <t>DEM gridding, void filling (Cloudcompare)</t>
  </si>
  <si>
    <t>10.5</t>
  </si>
  <si>
    <t>10.8</t>
  </si>
  <si>
    <t>RMSE (to TLS)</t>
  </si>
  <si>
    <t xml:space="preserve">Orthoimages (recent) </t>
  </si>
  <si>
    <t>StereoDEM (Contour lines, SPOT, 6m)</t>
  </si>
  <si>
    <t>740</t>
  </si>
  <si>
    <t>Orthoimages (recent)</t>
  </si>
  <si>
    <t>Orthophotos</t>
  </si>
  <si>
    <t>10 GCP per photo, 6x6m DEM interpolated from contours and spot heights + "Modern OrthoImages"</t>
  </si>
  <si>
    <t>101</t>
  </si>
  <si>
    <t>Coregistration (Orthos)</t>
  </si>
  <si>
    <t>0.562, 0.854</t>
  </si>
  <si>
    <t>StereoDEM (4m, Pleaides StereoScene)</t>
  </si>
  <si>
    <t>0.51, 1.24</t>
  </si>
  <si>
    <t>Coregistration (stable areas, following Nuth &amp; Kääb, 2011)</t>
  </si>
  <si>
    <t>Pleiades ortho and DEM to collect GCPs. std of 4m in z for the reference Pleiades DEM</t>
  </si>
  <si>
    <t>accuracy only provided in regard of level of detection: 0.764 m and 0.448 m</t>
  </si>
  <si>
    <t>DEM (local)</t>
  </si>
  <si>
    <t>118</t>
  </si>
  <si>
    <t>RMSE to CP</t>
  </si>
  <si>
    <t>Noise filtering (Spike/Well, ERDAS)</t>
  </si>
  <si>
    <t>DEM (SRTM, 30m, void-filled)</t>
  </si>
  <si>
    <t>RMSEz</t>
  </si>
  <si>
    <t>Noise filtering (median filter, mesh filter)</t>
  </si>
  <si>
    <t>16</t>
  </si>
  <si>
    <t>169</t>
  </si>
  <si>
    <t>used, but no info about #</t>
  </si>
  <si>
    <t>Noise filtering, (blunder) DEM gridding (ArcGIS)</t>
  </si>
  <si>
    <t>caclulated accuracy GCPs and CPs based on stated XYZ error</t>
  </si>
  <si>
    <t>200</t>
  </si>
  <si>
    <t>SatImg (Cartosat-1)</t>
  </si>
  <si>
    <t>Imgs</t>
  </si>
  <si>
    <t>Coregistration (horizontal shift + tilt), filtering gross outliers (&gt;100 m)</t>
  </si>
  <si>
    <t>StereoDEM (StereoSatImgs Cartosat-1)</t>
  </si>
  <si>
    <t>0.04</t>
  </si>
  <si>
    <t>LIDAR</t>
  </si>
  <si>
    <t>Lidar Points simplified to LIDAR</t>
  </si>
  <si>
    <t>17</t>
  </si>
  <si>
    <t>23</t>
  </si>
  <si>
    <t>30</t>
  </si>
  <si>
    <t>25</t>
  </si>
  <si>
    <t>StereoDEM (AerialImgs, 2005)</t>
  </si>
  <si>
    <t>143</t>
  </si>
  <si>
    <t>DEM (REMA), GPS, StereoDEMs (1980)</t>
  </si>
  <si>
    <t>0.02-0.05 (GPS)</t>
  </si>
  <si>
    <t>4-5 (REMA), 0.02-0.05 (GPS)</t>
  </si>
  <si>
    <t>0.5 (GPS), 21.88 (DEM)</t>
  </si>
  <si>
    <t>Noise filtering, Gridding, Coregistration (following Nuth &amp; Kääb, 2011), Change detection (1978 &lt;-&gt; 1979)</t>
  </si>
  <si>
    <t>136</t>
  </si>
  <si>
    <t>0.9-2.3 (GPS), 10.26 (DEM)</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</si>
  <si>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</si>
  <si>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</si>
  <si>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</si>
  <si>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</si>
  <si>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</si>
  <si>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</si>
  <si>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SatImgs (GoogleEarth), GPS</t>
  </si>
  <si>
    <t>DEM (national, 10m)</t>
  </si>
  <si>
    <t xml:space="preserve">TLS </t>
  </si>
  <si>
    <t>Coregistration (Lidar reference, ICP)</t>
  </si>
  <si>
    <t xml:space="preserve">Google Earth imagery with the National Elevation Dataset for xyz, 10m resolution and GPS </t>
  </si>
  <si>
    <t>DTM</t>
  </si>
  <si>
    <t>0.5</t>
  </si>
  <si>
    <t>~200000</t>
  </si>
  <si>
    <t>Orthophotos (national)</t>
  </si>
  <si>
    <t>national DTM, year 2016</t>
  </si>
  <si>
    <t>DSM</t>
  </si>
  <si>
    <t>0.3</t>
  </si>
  <si>
    <t>1.5-4.8</t>
  </si>
  <si>
    <t>point cloud refinement, manual DEM editing</t>
  </si>
  <si>
    <t>25-47</t>
  </si>
  <si>
    <t>Point cloud refinement, DEM editing (manually)</t>
  </si>
  <si>
    <t>Residuals to Comparision XY (2.87, 2.54, 2.21 (XY)) --&gt; individual datasets, calc avg</t>
  </si>
  <si>
    <t>44</t>
  </si>
  <si>
    <t>33</t>
  </si>
  <si>
    <t>55</t>
  </si>
  <si>
    <t>21</t>
  </si>
  <si>
    <t>survey drawings</t>
  </si>
  <si>
    <t>6</t>
  </si>
  <si>
    <t>0.056, 0.044</t>
  </si>
  <si>
    <t>0.202, 0.132</t>
  </si>
  <si>
    <t>0.129, 0.131</t>
  </si>
  <si>
    <t>0.085, 0.151</t>
  </si>
  <si>
    <t>comparison to GCPs (from Aerial StereoDEM)</t>
  </si>
  <si>
    <t>Theodolite (1977)</t>
  </si>
  <si>
    <t>Noise filtering (Cloudcompare), Gap filling (DEM; Photomod)</t>
  </si>
  <si>
    <t>StereoDSM (0.5m, 2013)</t>
  </si>
  <si>
    <t>aerial photograph DSM (2013), 0.5 cell size</t>
  </si>
  <si>
    <t>29</t>
  </si>
  <si>
    <t>36</t>
  </si>
  <si>
    <t>42</t>
  </si>
  <si>
    <t>Orthomosaics (Aerial)</t>
  </si>
  <si>
    <t>Noise filtering, Coregistration</t>
  </si>
  <si>
    <t>SatImgs (Landsat)</t>
  </si>
  <si>
    <t>233</t>
  </si>
  <si>
    <t>18-30</t>
  </si>
  <si>
    <t>AerialImg (2m), DEM (SwissAlti3D, 0.5/2m, 2010)</t>
  </si>
  <si>
    <t>Imgs, ALS-DEM</t>
  </si>
  <si>
    <t>0.25-5.05</t>
  </si>
  <si>
    <t>Coregistration (following Nuth &amp; Kääb, 2011)</t>
  </si>
  <si>
    <t>28 (17)</t>
  </si>
  <si>
    <t>Noise filtering (using reference data)</t>
  </si>
  <si>
    <t>2.3, 2.5</t>
  </si>
  <si>
    <t>0</t>
  </si>
  <si>
    <t>DEM (SRTM, ArcticDEM)</t>
  </si>
  <si>
    <t>SRTM, ARTICDEM</t>
  </si>
  <si>
    <t>DoD (68th percentile)</t>
  </si>
  <si>
    <t>Coregistration (shift, rotation, scaling)</t>
  </si>
  <si>
    <t>3.12 (X), 2.03 (Y)</t>
  </si>
  <si>
    <t>TopoMaps (scale 1:5000)</t>
  </si>
  <si>
    <t>total station points</t>
  </si>
  <si>
    <t>Total Station</t>
  </si>
  <si>
    <t>used total station points for accuracy of point cloud, which referred to them as GCPs</t>
  </si>
  <si>
    <t>SatImgs (SPOT)</t>
  </si>
  <si>
    <t>2D change detection (ortho-based)</t>
  </si>
  <si>
    <t>17-25</t>
  </si>
  <si>
    <t>DEM (5m)</t>
  </si>
  <si>
    <t>"X,Y and Z error" and "total error", presumably RMSE since they are using Agisoft Photoscan</t>
  </si>
  <si>
    <t>SatImgs (GoogleEarth)</t>
  </si>
  <si>
    <t>Orthophotos, TopoMaps</t>
  </si>
  <si>
    <t>Noise filtering (blunder, manually)</t>
  </si>
  <si>
    <t>LIDAR DEM (0.5m)</t>
  </si>
  <si>
    <t>58</t>
  </si>
  <si>
    <t>Noise filtering, Coregistration (ICP stable terrain), 3D Change detection</t>
  </si>
  <si>
    <t>0.2</t>
  </si>
  <si>
    <t>Co-registration point cloud (ICP) with Lidar in CloudComapre</t>
  </si>
  <si>
    <t>LIDAR DEM (2.0m)</t>
  </si>
  <si>
    <t xml:space="preserve">ALS-DEM, TLS </t>
  </si>
  <si>
    <t>ALS-DEM, TLS</t>
  </si>
  <si>
    <t>Noise filtering (SOR, Cloudcompare), DEM Gridding (1m GSD, TIN method)</t>
  </si>
  <si>
    <t>Orthophotos, CadastralMaps; ALS-DEM</t>
  </si>
  <si>
    <t>coregistration wrt ALS appended after BBA improved accuracy to 1 m</t>
  </si>
  <si>
    <t>LIDAR DEM (stable areas)</t>
  </si>
  <si>
    <t xml:space="preserve">0.5 - 1.1 </t>
  </si>
  <si>
    <t>35</t>
  </si>
  <si>
    <t>SatImgs (IKONOS), TopoMaps</t>
  </si>
  <si>
    <t>mean dev (GCPs)</t>
  </si>
  <si>
    <t>2.766, 3.634</t>
  </si>
  <si>
    <t>DSM (0.2 m res) from 2016 digital aerial images</t>
  </si>
  <si>
    <t>Co-registration of 3D models from 1984, 2006 and 2016 (latter from digital cams) via ICP</t>
  </si>
  <si>
    <t>TopoMaps?</t>
  </si>
  <si>
    <t>IGN’s cartographic portal</t>
  </si>
  <si>
    <t>634</t>
  </si>
  <si>
    <t>&lt; 5</t>
  </si>
  <si>
    <t>496</t>
  </si>
  <si>
    <t>1384</t>
  </si>
  <si>
    <t>556</t>
  </si>
  <si>
    <t>435</t>
  </si>
  <si>
    <t>540</t>
  </si>
  <si>
    <t>DEM (25m, national)</t>
  </si>
  <si>
    <t>2.5-5</t>
  </si>
  <si>
    <t>31</t>
  </si>
  <si>
    <t xml:space="preserve">Orthophotos, GCPs (Zero Level) </t>
  </si>
  <si>
    <t>DEM (2019)</t>
  </si>
  <si>
    <t xml:space="preserve">DSM (0.055 m GSD) from 2019 UAV (DJI Ph 4) &amp; helicopter (Nikon D870) </t>
  </si>
  <si>
    <t>Noise filtering (manually), Mesh interpolation</t>
  </si>
  <si>
    <t>assumption: XY: 0.5, Z: 1m (no measurement)</t>
  </si>
  <si>
    <t>4784</t>
  </si>
  <si>
    <t>DEM (see GCPs)</t>
  </si>
  <si>
    <t>Coregistration (Nuth and Kääb) of sub-models (glacier-scale) and void filling.</t>
  </si>
  <si>
    <t>Ortho+DEM from NPI (2010)</t>
  </si>
  <si>
    <t>86</t>
  </si>
  <si>
    <t>1.96-2.44</t>
  </si>
  <si>
    <t>CPs (DGPS)</t>
  </si>
  <si>
    <t>1.93-2.60</t>
  </si>
  <si>
    <t>optimal number of GCPs (per stereopair) from 9 to 14. GCPs and CPs are man-made and natural points located inside the study area. CPs number ranged from 41 to 77 depending on the number of GCPs employed.</t>
  </si>
  <si>
    <t>89</t>
  </si>
  <si>
    <t>0.43-0.85</t>
  </si>
  <si>
    <t>CPs (Orthophotos, 2010; LIDAR, 1.2m, 2007)</t>
  </si>
  <si>
    <t>CPs from Florida Division for Emergency Management 1.2m LiDAR (2007) and 0.15m Orthophotos from USGS (2010); Residuals to GCPS (X/Y): 0.78 / 1.50m</t>
  </si>
  <si>
    <t>1.233/0.937</t>
  </si>
  <si>
    <t>SatImgs (FORMOSA-2, 1m, 2009)</t>
  </si>
  <si>
    <t>FORMOSA-2 satellite images (1m, 2009), Residuals to GCPS (X/Y): 5.61 / 8.89</t>
  </si>
  <si>
    <t>FORMOSA-2 satellite images (1m, 2009)</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</si>
  <si>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</si>
  <si>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</si>
  <si>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</si>
  <si>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</si>
  <si>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</si>
  <si>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</si>
  <si>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</si>
  <si>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</si>
  <si>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</si>
  <si>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</si>
  <si>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</si>
  <si>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DoD (autocorrelation)</t>
  </si>
  <si>
    <t>Coregistration (ASP-ASTER DEM reference)</t>
  </si>
  <si>
    <t>Noise filtering</t>
  </si>
  <si>
    <t>DoD (STD)</t>
  </si>
  <si>
    <t>Horizontal shift, 2nd degree polynomial removal</t>
  </si>
  <si>
    <t>0.9</t>
  </si>
  <si>
    <t>91</t>
  </si>
  <si>
    <t>Ground control accuracy [m] XY given 0.3-0.5</t>
  </si>
  <si>
    <t>179</t>
  </si>
  <si>
    <t>Coregistration (horizontal shift + degree 2 polynomial), outlier filtering, krigging for gap-filling</t>
  </si>
  <si>
    <t>TLS (only XY)</t>
  </si>
  <si>
    <t>0.5-1</t>
  </si>
  <si>
    <t>Coregistration (Agisoft pcl to LPS pcl, ICP)</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</si>
  <si>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</si>
  <si>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</si>
  <si>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</si>
  <si>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</si>
  <si>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</si>
  <si>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SatImgs (SPOT, 10m, 1990)</t>
  </si>
  <si>
    <t>20+</t>
  </si>
  <si>
    <t>DEM (SRTM, 90m)</t>
  </si>
  <si>
    <t>SatImgs (Quickbird, ASTER, Landsat ETM+), DEM (SRTM)</t>
  </si>
  <si>
    <t>StereoDEM (Pleiades)</t>
  </si>
  <si>
    <t>32</t>
  </si>
  <si>
    <t>StereoDEM (Pleaides StereoScene)</t>
  </si>
  <si>
    <t>STDz</t>
  </si>
  <si>
    <t>Orthoimages (Aerial)</t>
  </si>
  <si>
    <t>StereoDEM (Aerial Imgs)</t>
  </si>
  <si>
    <t>StereoDEM (Aerial)</t>
  </si>
  <si>
    <t>DEM (high-res)</t>
  </si>
  <si>
    <t>24</t>
  </si>
  <si>
    <t>28</t>
  </si>
  <si>
    <t>Coregistration (horizontal shift + tilt), filtering gross outliers (&gt;150 m) and using sigmoid, krigging for gap-filling</t>
  </si>
  <si>
    <t>67</t>
  </si>
  <si>
    <t>5+</t>
  </si>
  <si>
    <t>GPS, Doppler</t>
  </si>
  <si>
    <t>0.5 (GPS), 1-7 (Doppler)</t>
  </si>
  <si>
    <t>100-200</t>
  </si>
  <si>
    <t>DEM (ICESat, 60-90m), Airborne Laser Altimetry</t>
  </si>
  <si>
    <t>ICESat, ALS-DEM</t>
  </si>
  <si>
    <t>Coregistration (ICESat reference, RMSE 3m/1m (XY/Z), Sample extraction, DEM Gridding, Change detection</t>
  </si>
  <si>
    <t>DEM (1990, 2008)</t>
  </si>
  <si>
    <t>2.0-5.4</t>
  </si>
  <si>
    <t>3.70</t>
  </si>
  <si>
    <t>DEM mosaicing</t>
  </si>
  <si>
    <t>50</t>
  </si>
  <si>
    <t>0.05</t>
  </si>
  <si>
    <t>comparison to GCPs / CPs (dGPS)</t>
  </si>
  <si>
    <t>TopoMaps, SatImg (Landsat ETM+)</t>
  </si>
  <si>
    <t>100+</t>
  </si>
  <si>
    <t>&lt;20.0</t>
  </si>
  <si>
    <t>GCPs (dGPS)</t>
  </si>
  <si>
    <t>STD, RMSE</t>
  </si>
  <si>
    <t>SatImgs (IKONOS)</t>
  </si>
  <si>
    <t>Contour Lines</t>
  </si>
  <si>
    <t>Contour Lines from Russian Maps</t>
  </si>
  <si>
    <t>ALS-DEM (2m, ALTI3D)</t>
  </si>
  <si>
    <t>Coregistration (Lidar reference, Riscan Pro)</t>
  </si>
  <si>
    <t>19</t>
  </si>
  <si>
    <t>6.00</t>
  </si>
  <si>
    <t>Coregistration (horizontally, following Berthier 2007)</t>
  </si>
  <si>
    <t xml:space="preserve">AerialImgs, LIDAR DTM </t>
  </si>
  <si>
    <t>mean dev (flat areas), theoretical accuracy</t>
  </si>
  <si>
    <t>150</t>
  </si>
  <si>
    <t>DEM (SwissAlti3D, 2010)</t>
  </si>
  <si>
    <t>0.3-0.5</t>
  </si>
  <si>
    <t>divers</t>
  </si>
  <si>
    <t>ALS-DTM (road points)</t>
  </si>
  <si>
    <t>1.77</t>
  </si>
  <si>
    <t>1.18</t>
  </si>
  <si>
    <t>2.54</t>
  </si>
  <si>
    <t>2.09</t>
  </si>
  <si>
    <t>5.21</t>
  </si>
  <si>
    <t>45</t>
  </si>
  <si>
    <t>8.44</t>
  </si>
  <si>
    <t>0.61</t>
  </si>
  <si>
    <t>Coregistration (horizontal + tilt), outlier filtering, gap-filling</t>
  </si>
  <si>
    <t>Output</t>
  </si>
  <si>
    <t>Orthophoto resolution [m]</t>
  </si>
  <si>
    <t>DEM resolution [m]</t>
  </si>
  <si>
    <t>note</t>
  </si>
  <si>
    <t>3D (point cloud/DEM)</t>
  </si>
  <si>
    <t>DEM: Resampled to 20x20m</t>
  </si>
  <si>
    <t>DEM resampled to 20x20m</t>
  </si>
  <si>
    <t>test with different scanner resolution and bit depth. result are reported fro 2400 dpi and 8 bit</t>
  </si>
  <si>
    <t>too many decimal for a DEM ??</t>
  </si>
  <si>
    <t>resolution given is the "low-resolution"; also processed to 10 cm; point cloud density is given in points per sq. cm</t>
  </si>
  <si>
    <t>Ortho: computed, but resolution not mentioned</t>
  </si>
  <si>
    <t>Ortho: not stated (GSD =0.6), DEM: not stated (GSD =0.6, Dense Matching)</t>
  </si>
  <si>
    <t>DEM resolution not explicit; "1 or 2 m, depending on quality"</t>
  </si>
  <si>
    <t>2D (orthophoto)</t>
  </si>
  <si>
    <t>orthophoto and DEM</t>
  </si>
  <si>
    <t>given resolutions (OP + DEM) were obtained by resampling; orig. values not given</t>
  </si>
  <si>
    <t>Ortho resolution not reported</t>
  </si>
  <si>
    <t>no orthophoto</t>
  </si>
  <si>
    <t>tested influence of raster resolution at uncertainty; edit Mel: given vals DEM res: 0.5 / 2.0 (calculated avg for further processing)</t>
  </si>
  <si>
    <t>DEM raster derived from TIN of stereo points</t>
  </si>
  <si>
    <t>2D (georeferenced)</t>
  </si>
  <si>
    <t>DEM + Orthoimage</t>
  </si>
  <si>
    <t>DEM (+ Reliability Information) + Orthophoto</t>
  </si>
  <si>
    <t>resolution depend on res of reference DEM, in paper: SRTM 1arc (~30m)</t>
  </si>
  <si>
    <t>Ortho: computed, but resolution not mentioned, DEM: GSD Imgs = GSD DEM</t>
  </si>
  <si>
    <t>Output resolution uncertain</t>
  </si>
  <si>
    <t>edit Mel: given vals DEM res: 1-10 (calculated avg for further processing)</t>
  </si>
  <si>
    <t>7.5</t>
  </si>
  <si>
    <t>given val: DEM res: 6-9 (calculated avg for further processing)</t>
  </si>
  <si>
    <t>only orthophotos used</t>
  </si>
  <si>
    <t>DEM was not created at country wide scale but as test in few areas</t>
  </si>
  <si>
    <t>resolutions not specified, using approximate GSD for the air photos</t>
  </si>
  <si>
    <t>also DEM is generated for orthorectification but not used</t>
  </si>
  <si>
    <t>both: computed, but resolution not mentioned</t>
  </si>
  <si>
    <t>they reported the GSD after the processing, not the ortho and DSM resolution</t>
  </si>
  <si>
    <t>resolution not reported</t>
  </si>
  <si>
    <t>ortho: computed, but resolution not mentioned</t>
  </si>
  <si>
    <t>DEM and ortho generated but resolution not reported</t>
  </si>
  <si>
    <t>DSM + Orthophoto + ContourMap produced (map was desired end product and has scale of 1:20.000)</t>
  </si>
  <si>
    <t>DEM resolution not reported</t>
  </si>
  <si>
    <t>no products in the usual sense, just investigations regarding image orientation quality</t>
  </si>
  <si>
    <t>Authors only compute GCP coordinates analytically with their own, unnamed, code, no Orthophoto or DEM produced, no commercial software used</t>
  </si>
  <si>
    <t>not much information available</t>
  </si>
  <si>
    <t>resolution not specified</t>
  </si>
  <si>
    <t>output resolution unmentionned</t>
  </si>
  <si>
    <t>Output is glacier outline/area, rather than a direct orthophoto or DEM</t>
  </si>
  <si>
    <t>no mention of GSDs</t>
  </si>
  <si>
    <t>looks like scale-less reconstruction via SFM (simply put imgs in Photoscan and click on "run")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</si>
</sst>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38">
    <font>
      <sz val="10.0"/>
      <color rgb="FF000000"/>
      <name val="Calibri"/>
      <scheme val="minor"/>
    </font>
    <font>
      <b/>
      <color theme="1"/>
      <name val="Calibri"/>
      <scheme val="minor"/>
    </font>
    <font>
      <b/>
      <sz val="10.0"/>
      <color theme="1"/>
      <name val="Calibri"/>
      <scheme val="minor"/>
    </font>
    <font>
      <color theme="1"/>
      <name val="Calibri"/>
      <scheme val="minor"/>
    </font>
    <font>
      <sz val="10.0"/>
      <color theme="1"/>
      <name val="Calibri"/>
      <scheme val="minor"/>
    </font>
    <font>
      <color theme="1"/>
      <name val="Calibri"/>
    </font>
    <font>
      <color rgb="FF000000"/>
      <name val="Calibri"/>
      <scheme val="minor"/>
    </font>
    <font>
      <u/>
      <color rgb="FF0000FF"/>
    </font>
    <font>
      <sz val="10.0"/>
      <color theme="1"/>
      <name val="Calibri"/>
    </font>
    <font>
      <sz val="8.0"/>
      <color theme="1"/>
      <name val="&quot;Liberation Sans&quot;"/>
    </font>
    <font>
      <color theme="5"/>
      <name val="Calibri"/>
      <scheme val="minor"/>
    </font>
    <font>
      <color rgb="FFFF0000"/>
      <name val="Calibri"/>
      <scheme val="minor"/>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Roboto"/>
    </font>
    <font>
      <color rgb="FF000000"/>
      <name val="&quot;docs-Calibri&quot;"/>
    </font>
    <font>
      <color rgb="FF000000"/>
      <name val="Docs-Calibri"/>
    </font>
    <font>
      <sz val="10.0"/>
      <color rgb="FF000000"/>
      <name val="Docs-Calibri"/>
    </font>
    <font>
      <b/>
      <color rgb="FF000000"/>
      <name val="Calibri"/>
    </font>
    <font>
      <color rgb="FF000000"/>
      <name val="Calibri"/>
    </font>
    <font>
      <color rgb="FF222222"/>
      <name val="Calibri"/>
      <scheme val="minor"/>
    </font>
    <font>
      <u/>
      <color rgb="FF0000FF"/>
    </font>
    <font>
      <b/>
      <sz val="10.0"/>
      <color rgb="FFFF0000"/>
      <name val="Calibri"/>
      <scheme val="minor"/>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1.0"/>
      <color rgb="FFCCCCCC"/>
      <name val="Calibri"/>
    </font>
    <font>
      <sz val="11.0"/>
      <color rgb="FF000000"/>
      <name val="Calibri"/>
    </font>
    <font>
      <color rgb="FFEA9999"/>
      <name val="Calibri"/>
      <scheme val="minor"/>
    </font>
    <font>
      <sz val="10.0"/>
      <color rgb="FF2E2E2E"/>
      <name val="Calibri"/>
      <scheme val="minor"/>
    </font>
    <font>
      <sz val="11.0"/>
      <color rgb="FF000000"/>
      <name val="Inconsolata"/>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Font="1"/>
    <xf borderId="0" fillId="0" fontId="3" numFmtId="0" xfId="0" applyAlignment="1" applyFont="1">
      <alignment readingOrder="0"/>
    </xf>
    <xf borderId="0" fillId="3" fontId="0" numFmtId="0" xfId="0" applyFill="1" applyFont="1"/>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readingOrder="0"/>
    </xf>
    <xf borderId="0" fillId="0" fontId="9" numFmtId="0" xfId="0" applyAlignment="1" applyFont="1">
      <alignment horizontal="left" readingOrder="0"/>
    </xf>
    <xf borderId="0" fillId="0" fontId="4" numFmtId="0" xfId="0" applyAlignment="1" applyFont="1">
      <alignment readingOrder="0"/>
    </xf>
    <xf borderId="0" fillId="0" fontId="3" numFmtId="0" xfId="0" applyAlignment="1" applyFont="1">
      <alignment readingOrder="0"/>
    </xf>
    <xf borderId="0" fillId="4" fontId="3" numFmtId="0" xfId="0" applyFill="1" applyFont="1"/>
    <xf borderId="0" fillId="5" fontId="3" numFmtId="0" xfId="0" applyAlignment="1" applyFill="1" applyFont="1">
      <alignment readingOrder="0"/>
    </xf>
    <xf borderId="0" fillId="0" fontId="10" numFmtId="0" xfId="0" applyAlignment="1" applyFont="1">
      <alignment readingOrder="0"/>
    </xf>
    <xf borderId="0" fillId="3" fontId="0" numFmtId="0" xfId="0" applyAlignment="1" applyFont="1">
      <alignment readingOrder="0"/>
    </xf>
    <xf borderId="0" fillId="0" fontId="11" numFmtId="0" xfId="0" applyAlignment="1" applyFont="1">
      <alignment readingOrder="0"/>
    </xf>
    <xf borderId="0" fillId="0" fontId="3"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3" numFmtId="0" xfId="0" applyFill="1" applyFont="1"/>
    <xf borderId="0" fillId="0" fontId="8" numFmtId="0" xfId="0" applyAlignment="1" applyFont="1">
      <alignment horizontal="right" readingOrder="0"/>
    </xf>
    <xf borderId="0" fillId="0" fontId="8" numFmtId="0" xfId="0" applyAlignment="1" applyFont="1">
      <alignment horizontal="right"/>
    </xf>
    <xf borderId="0" fillId="6" fontId="3" numFmtId="0" xfId="0" applyAlignment="1" applyFont="1">
      <alignment readingOrder="0"/>
    </xf>
    <xf borderId="0" fillId="5" fontId="8" numFmtId="0" xfId="0" applyAlignment="1" applyFont="1">
      <alignment horizontal="right" readingOrder="0"/>
    </xf>
    <xf borderId="0" fillId="3" fontId="12" numFmtId="0" xfId="0" applyAlignment="1" applyFont="1">
      <alignment horizontal="left" readingOrder="0"/>
    </xf>
    <xf borderId="0" fillId="3" fontId="13" numFmtId="0" xfId="0" applyAlignment="1" applyFont="1">
      <alignment horizontal="right" readingOrder="0"/>
    </xf>
    <xf borderId="0" fillId="6"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8" numFmtId="0" xfId="0" applyAlignment="1" applyFont="1">
      <alignment horizontal="right"/>
    </xf>
    <xf borderId="0" fillId="0" fontId="8" numFmtId="0" xfId="0" applyAlignment="1" applyFont="1">
      <alignment readingOrder="0"/>
    </xf>
    <xf borderId="0" fillId="3" fontId="14" numFmtId="0" xfId="0" applyAlignment="1" applyFont="1">
      <alignment horizontal="right" readingOrder="0"/>
    </xf>
    <xf borderId="0" fillId="3" fontId="13" numFmtId="0" xfId="0" applyAlignment="1" applyFont="1">
      <alignment readingOrder="0"/>
    </xf>
    <xf borderId="0" fillId="5" fontId="3" numFmtId="0" xfId="0" applyFont="1"/>
    <xf borderId="0" fillId="0" fontId="6" numFmtId="0" xfId="0" applyAlignment="1" applyFont="1">
      <alignment readingOrder="0" shrinkToFit="0" vertical="bottom" wrapText="0"/>
    </xf>
    <xf borderId="0" fillId="3" fontId="15" numFmtId="0" xfId="0" applyAlignment="1" applyFont="1">
      <alignment horizontal="left" readingOrder="0"/>
    </xf>
    <xf borderId="0" fillId="3" fontId="3" numFmtId="0" xfId="0" applyFont="1"/>
    <xf borderId="0" fillId="0" fontId="8" numFmtId="164" xfId="0" applyAlignment="1" applyFont="1" applyNumberFormat="1">
      <alignment horizontal="right" readingOrder="0"/>
    </xf>
    <xf borderId="0" fillId="2" fontId="2"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3" fontId="16" numFmtId="0" xfId="0" applyAlignment="1" applyFont="1">
      <alignment readingOrder="0"/>
    </xf>
    <xf borderId="0" fillId="5" fontId="4" numFmtId="0" xfId="0" applyAlignment="1" applyFont="1">
      <alignment readingOrder="0"/>
    </xf>
    <xf borderId="0" fillId="2" fontId="2" numFmtId="0" xfId="0" applyAlignment="1" applyFont="1">
      <alignment horizontal="left" readingOrder="0"/>
    </xf>
    <xf borderId="0" fillId="2" fontId="17" numFmtId="0" xfId="0" applyAlignment="1" applyFont="1">
      <alignment horizontal="left"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2" fontId="17" numFmtId="0" xfId="0" applyAlignment="1" applyFont="1">
      <alignment horizontal="center" readingOrder="0" shrinkToFit="0" wrapText="1"/>
    </xf>
    <xf borderId="0" fillId="3" fontId="18" numFmtId="0" xfId="0" applyAlignment="1" applyFont="1">
      <alignment horizontal="left"/>
    </xf>
    <xf borderId="0" fillId="0" fontId="4" numFmtId="0" xfId="0" applyAlignment="1" applyFont="1">
      <alignment horizontal="left" readingOrder="0"/>
    </xf>
    <xf borderId="0" fillId="0" fontId="4" numFmtId="0" xfId="0" applyAlignment="1" applyFont="1">
      <alignment horizontal="left" readingOrder="0"/>
    </xf>
    <xf borderId="0" fillId="0" fontId="4" numFmtId="49" xfId="0" applyAlignment="1" applyFont="1" applyNumberFormat="1">
      <alignment readingOrder="0"/>
    </xf>
    <xf borderId="0" fillId="3" fontId="0" numFmtId="0" xfId="0" applyFont="1"/>
    <xf borderId="0" fillId="0" fontId="4" numFmtId="49" xfId="0" applyAlignment="1" applyFont="1" applyNumberFormat="1">
      <alignment horizontal="left" readingOrder="0"/>
    </xf>
    <xf borderId="0" fillId="3" fontId="0" numFmtId="49" xfId="0" applyAlignment="1" applyFont="1" applyNumberFormat="1">
      <alignment horizontal="left" readingOrder="0"/>
    </xf>
    <xf borderId="0" fillId="3" fontId="0"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horizontal="left" readingOrder="0" shrinkToFit="0" vertical="bottom" wrapText="0"/>
    </xf>
    <xf borderId="0" fillId="0" fontId="4" numFmtId="49" xfId="0" applyAlignment="1" applyFont="1" applyNumberFormat="1">
      <alignment readingOrder="0" shrinkToFit="0" vertical="bottom" wrapText="0"/>
    </xf>
    <xf borderId="0" fillId="0" fontId="0" numFmtId="49" xfId="0" applyAlignment="1" applyFont="1" applyNumberFormat="1">
      <alignment readingOrder="0" shrinkToFit="0" vertical="bottom" wrapText="0"/>
    </xf>
    <xf borderId="0" fillId="3" fontId="19" numFmtId="0" xfId="0" applyAlignment="1" applyFont="1">
      <alignment readingOrder="0"/>
    </xf>
    <xf borderId="0" fillId="0" fontId="0" numFmtId="0" xfId="0" applyAlignment="1" applyFont="1">
      <alignment readingOrder="0"/>
    </xf>
    <xf borderId="0" fillId="3" fontId="4" numFmtId="49" xfId="0" applyAlignment="1" applyFont="1" applyNumberFormat="1">
      <alignment readingOrder="0"/>
    </xf>
    <xf borderId="0" fillId="3" fontId="16" numFmtId="0" xfId="0" applyAlignment="1" applyFont="1">
      <alignment horizontal="left" readingOrder="0"/>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0" fontId="8" numFmtId="0" xfId="0" applyAlignment="1" applyFont="1">
      <alignment vertical="bottom"/>
    </xf>
    <xf borderId="0" fillId="0" fontId="5" numFmtId="0" xfId="0" applyAlignment="1" applyFont="1">
      <alignment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20" numFmtId="0" xfId="0" applyAlignment="1" applyFont="1">
      <alignment readingOrder="0"/>
    </xf>
    <xf borderId="0" fillId="0" fontId="4" numFmtId="0" xfId="0" applyAlignment="1" applyFont="1">
      <alignment horizontal="left"/>
    </xf>
    <xf borderId="0" fillId="0" fontId="3" numFmtId="0" xfId="0" applyAlignment="1" applyFont="1">
      <alignment horizontal="left" readingOrder="0"/>
    </xf>
    <xf borderId="0" fillId="3" fontId="21" numFmtId="0" xfId="0" applyAlignment="1" applyFont="1">
      <alignment horizontal="left" readingOrder="0"/>
    </xf>
    <xf borderId="0" fillId="0" fontId="4" numFmtId="0" xfId="0" applyAlignment="1" applyFont="1">
      <alignment readingOrder="0"/>
    </xf>
    <xf borderId="0" fillId="3" fontId="22" numFmtId="0" xfId="0" applyAlignment="1" applyFont="1">
      <alignment horizontal="left" readingOrder="0"/>
    </xf>
    <xf borderId="0" fillId="2" fontId="1" numFmtId="0" xfId="0" applyAlignment="1" applyFont="1">
      <alignment horizontal="left" vertical="bottom"/>
    </xf>
    <xf borderId="0" fillId="2" fontId="23" numFmtId="0" xfId="0" applyAlignment="1" applyFont="1">
      <alignment readingOrder="0" shrinkToFit="0" vertical="bottom" wrapText="0"/>
    </xf>
    <xf borderId="0" fillId="0" fontId="3" numFmtId="0" xfId="0" applyAlignment="1" applyFont="1">
      <alignment horizontal="left" vertical="bottom"/>
    </xf>
    <xf borderId="0" fillId="0" fontId="24" numFmtId="0" xfId="0" applyAlignment="1" applyFont="1">
      <alignment readingOrder="0" shrinkToFit="0" vertical="bottom" wrapText="0"/>
    </xf>
    <xf borderId="0" fillId="0" fontId="4" numFmtId="0" xfId="0" applyFont="1"/>
    <xf borderId="0" fillId="3" fontId="6" numFmtId="0" xfId="0" applyAlignment="1" applyFont="1">
      <alignment horizontal="left" readingOrder="0"/>
    </xf>
    <xf borderId="0" fillId="3" fontId="6" numFmtId="0" xfId="0" applyAlignment="1" applyFont="1">
      <alignment readingOrder="0"/>
    </xf>
    <xf borderId="0" fillId="3" fontId="25" numFmtId="0" xfId="0" applyAlignment="1" applyFont="1">
      <alignment readingOrder="0"/>
    </xf>
    <xf borderId="0" fillId="3" fontId="19" numFmtId="0" xfId="0" applyAlignment="1" applyFont="1">
      <alignment horizontal="left" readingOrder="0"/>
    </xf>
    <xf borderId="0" fillId="0" fontId="26" numFmtId="0" xfId="0" applyAlignment="1" applyFont="1">
      <alignment readingOrder="0"/>
    </xf>
    <xf borderId="0" fillId="0" fontId="0" numFmtId="0" xfId="0" applyAlignment="1" applyFont="1">
      <alignment horizontal="left" readingOrder="0"/>
    </xf>
    <xf borderId="0" fillId="0" fontId="4" numFmtId="0" xfId="0" applyAlignment="1" applyFont="1">
      <alignment horizontal="left"/>
    </xf>
    <xf borderId="0" fillId="0" fontId="24" numFmtId="0" xfId="0" applyAlignment="1" applyFont="1">
      <alignment horizontal="left" readingOrder="0" shrinkToFit="0" vertical="bottom" wrapText="0"/>
    </xf>
    <xf borderId="0" fillId="0" fontId="3" numFmtId="0" xfId="0" applyFont="1"/>
    <xf borderId="0" fillId="2" fontId="1" numFmtId="0" xfId="0" applyAlignment="1" applyFont="1">
      <alignment horizontal="left" readingOrder="0" vertical="bottom"/>
    </xf>
    <xf borderId="0" fillId="7" fontId="17" numFmtId="0" xfId="0" applyAlignment="1" applyFill="1" applyFont="1">
      <alignment horizontal="left" readingOrder="0" shrinkToFit="0" wrapText="1"/>
    </xf>
    <xf borderId="0" fillId="7" fontId="27" numFmtId="0" xfId="0" applyAlignment="1" applyFont="1">
      <alignment horizontal="left" readingOrder="0" shrinkToFit="0" wrapText="1"/>
    </xf>
    <xf borderId="0" fillId="7" fontId="27" numFmtId="2" xfId="0" applyAlignment="1" applyFont="1" applyNumberFormat="1">
      <alignment horizontal="left" readingOrder="0" shrinkToFit="0" wrapText="1"/>
    </xf>
    <xf borderId="0" fillId="7" fontId="17" numFmtId="49" xfId="0" applyAlignment="1" applyFont="1" applyNumberFormat="1">
      <alignment horizontal="left" readingOrder="0" shrinkToFit="0" wrapText="1"/>
    </xf>
    <xf borderId="0" fillId="7" fontId="27" numFmtId="3" xfId="0" applyAlignment="1" applyFont="1" applyNumberFormat="1">
      <alignment horizontal="left" readingOrder="0" shrinkToFit="0" wrapText="1"/>
    </xf>
    <xf borderId="0" fillId="7" fontId="27" numFmtId="4" xfId="0" applyAlignment="1" applyFont="1" applyNumberFormat="1">
      <alignment horizontal="left" readingOrder="0" shrinkToFit="0" wrapText="1"/>
    </xf>
    <xf borderId="0" fillId="8" fontId="17" numFmtId="0" xfId="0" applyAlignment="1" applyFill="1" applyFont="1">
      <alignment horizontal="left" readingOrder="0" shrinkToFit="0" wrapText="1"/>
    </xf>
    <xf borderId="0" fillId="8" fontId="27" numFmtId="0" xfId="0" applyAlignment="1" applyFont="1">
      <alignment horizontal="left" readingOrder="0" shrinkToFit="0" wrapText="1"/>
    </xf>
    <xf borderId="0" fillId="8" fontId="27" numFmtId="2" xfId="0" applyAlignment="1" applyFont="1" applyNumberFormat="1">
      <alignment horizontal="left" readingOrder="0" shrinkToFit="0" wrapText="1"/>
    </xf>
    <xf borderId="0" fillId="8" fontId="17" numFmtId="2" xfId="0" applyAlignment="1" applyFont="1" applyNumberFormat="1">
      <alignment horizontal="left" readingOrder="0" shrinkToFit="0" wrapText="1"/>
    </xf>
    <xf borderId="0" fillId="0" fontId="28" numFmtId="0" xfId="0" applyAlignment="1" applyFont="1">
      <alignment horizontal="left" readingOrder="0"/>
    </xf>
    <xf borderId="0" fillId="0" fontId="3" numFmtId="49" xfId="0" applyAlignment="1" applyFont="1" applyNumberFormat="1">
      <alignment horizontal="left" readingOrder="0"/>
    </xf>
    <xf borderId="0" fillId="0" fontId="29" numFmtId="2" xfId="0" applyAlignment="1" applyFont="1" applyNumberFormat="1">
      <alignment horizontal="left" readingOrder="0"/>
    </xf>
    <xf borderId="0" fillId="0" fontId="30" numFmtId="3" xfId="0" applyAlignment="1" applyFont="1" applyNumberFormat="1">
      <alignment horizontal="left" readingOrder="0"/>
    </xf>
    <xf borderId="0" fillId="0" fontId="28" numFmtId="4" xfId="0" applyAlignment="1" applyFont="1" applyNumberFormat="1">
      <alignment horizontal="left" readingOrder="0"/>
    </xf>
    <xf borderId="0" fillId="0" fontId="29" numFmtId="0" xfId="0" applyAlignment="1" applyFont="1">
      <alignment horizontal="left" readingOrder="0"/>
    </xf>
    <xf borderId="0" fillId="0" fontId="29" numFmtId="2" xfId="0" applyAlignment="1" applyFont="1" applyNumberFormat="1">
      <alignment horizontal="left" readingOrder="0"/>
    </xf>
    <xf borderId="0" fillId="0" fontId="3" numFmtId="2" xfId="0" applyAlignment="1" applyFont="1" applyNumberFormat="1">
      <alignment horizontal="left" readingOrder="0"/>
    </xf>
    <xf borderId="0" fillId="0" fontId="31" numFmtId="2" xfId="0" applyAlignment="1" applyFont="1" applyNumberFormat="1">
      <alignment horizontal="left" readingOrder="0"/>
    </xf>
    <xf borderId="0" fillId="0" fontId="30" numFmtId="2" xfId="0" applyAlignment="1" applyFont="1" applyNumberFormat="1">
      <alignment horizontal="left" readingOrder="0"/>
    </xf>
    <xf borderId="0" fillId="0" fontId="29" numFmtId="3" xfId="0" applyAlignment="1" applyFont="1" applyNumberFormat="1">
      <alignment horizontal="left" readingOrder="0"/>
    </xf>
    <xf borderId="0" fillId="9" fontId="4" numFmtId="0" xfId="0" applyAlignment="1" applyFill="1" applyFont="1">
      <alignment readingOrder="0"/>
    </xf>
    <xf borderId="0" fillId="0" fontId="30" numFmtId="0" xfId="0" applyAlignment="1" applyFont="1">
      <alignment horizontal="left" readingOrder="0"/>
    </xf>
    <xf borderId="0" fillId="9" fontId="4" numFmtId="0" xfId="0" applyAlignment="1" applyFont="1">
      <alignment horizontal="left" readingOrder="0"/>
    </xf>
    <xf borderId="0" fillId="9" fontId="0" numFmtId="0" xfId="0" applyFont="1"/>
    <xf borderId="0" fillId="0" fontId="4" numFmtId="2" xfId="0" applyAlignment="1" applyFont="1" applyNumberFormat="1">
      <alignment horizontal="left" readingOrder="0"/>
    </xf>
    <xf borderId="0" fillId="0" fontId="32" numFmtId="2" xfId="0" applyAlignment="1" applyFont="1" applyNumberFormat="1">
      <alignment horizontal="left" readingOrder="0"/>
    </xf>
    <xf borderId="0" fillId="9" fontId="4" numFmtId="2" xfId="0" applyAlignment="1" applyFont="1" applyNumberFormat="1">
      <alignment horizontal="left" readingOrder="0"/>
    </xf>
    <xf borderId="0" fillId="9" fontId="32" numFmtId="2" xfId="0" applyAlignment="1" applyFont="1" applyNumberFormat="1">
      <alignment horizontal="left" readingOrder="0"/>
    </xf>
    <xf borderId="0" fillId="9" fontId="3" numFmtId="2" xfId="0" applyAlignment="1" applyFont="1" applyNumberFormat="1">
      <alignment horizontal="left" readingOrder="0"/>
    </xf>
    <xf borderId="0" fillId="9" fontId="31" numFmtId="2" xfId="0" applyAlignment="1" applyFont="1" applyNumberFormat="1">
      <alignment horizontal="left" readingOrder="0"/>
    </xf>
    <xf borderId="0" fillId="0" fontId="29" numFmtId="0" xfId="0" applyAlignment="1" applyFont="1">
      <alignment readingOrder="0"/>
    </xf>
    <xf borderId="0" fillId="0" fontId="3" numFmtId="2" xfId="0" applyAlignment="1" applyFont="1" applyNumberFormat="1">
      <alignment readingOrder="0"/>
    </xf>
    <xf borderId="0" fillId="9" fontId="3" numFmtId="0" xfId="0" applyAlignment="1" applyFont="1">
      <alignment readingOrder="0"/>
    </xf>
    <xf borderId="0" fillId="9" fontId="3" numFmtId="0" xfId="0" applyFont="1"/>
    <xf borderId="0" fillId="9" fontId="3" numFmtId="0" xfId="0" applyAlignment="1" applyFont="1">
      <alignment horizontal="left" readingOrder="0"/>
    </xf>
    <xf borderId="0" fillId="9" fontId="28" numFmtId="0" xfId="0" applyAlignment="1" applyFont="1">
      <alignment horizontal="left" readingOrder="0"/>
    </xf>
    <xf borderId="0" fillId="5" fontId="3" numFmtId="0" xfId="0" applyAlignment="1" applyFont="1">
      <alignment horizontal="left" vertical="bottom"/>
    </xf>
    <xf borderId="0" fillId="0" fontId="30" numFmtId="3" xfId="0" applyAlignment="1" applyFont="1" applyNumberFormat="1">
      <alignment horizontal="left" readingOrder="0" shrinkToFit="0" vertical="bottom" wrapText="0"/>
    </xf>
    <xf borderId="0" fillId="0" fontId="30"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2" numFmtId="2" xfId="0" applyAlignment="1" applyFont="1" applyNumberFormat="1">
      <alignment horizontal="left" readingOrder="0" shrinkToFit="0" vertical="bottom" wrapText="0"/>
    </xf>
    <xf borderId="0" fillId="0" fontId="30" numFmtId="2" xfId="0" applyAlignment="1" applyFont="1" applyNumberFormat="1">
      <alignment horizontal="left" readingOrder="0" shrinkToFit="0" vertical="bottom" wrapText="0"/>
    </xf>
    <xf borderId="0" fillId="3" fontId="3" numFmtId="0" xfId="0" applyAlignment="1" applyFont="1">
      <alignment horizontal="left" vertical="bottom"/>
    </xf>
    <xf borderId="0" fillId="9" fontId="3" numFmtId="49" xfId="0" applyAlignment="1" applyFont="1" applyNumberFormat="1">
      <alignment horizontal="left" readingOrder="0"/>
    </xf>
    <xf borderId="0" fillId="0" fontId="33" numFmtId="3" xfId="0" applyAlignment="1" applyFont="1" applyNumberFormat="1">
      <alignment horizontal="left" readingOrder="0" shrinkToFit="0" vertical="bottom" wrapText="0"/>
    </xf>
    <xf borderId="0" fillId="0" fontId="34" numFmtId="0" xfId="0" applyAlignment="1" applyFont="1">
      <alignment horizontal="left" readingOrder="0" shrinkToFit="0" vertical="bottom" wrapText="0"/>
    </xf>
    <xf borderId="0" fillId="0" fontId="33" numFmtId="0" xfId="0" applyAlignment="1" applyFont="1">
      <alignment horizontal="left" readingOrder="0" shrinkToFit="0" vertical="bottom" wrapText="0"/>
    </xf>
    <xf borderId="0" fillId="0" fontId="4" numFmtId="165" xfId="0" applyAlignment="1" applyFont="1" applyNumberFormat="1">
      <alignment horizontal="left" readingOrder="0"/>
    </xf>
    <xf borderId="0" fillId="0" fontId="35" numFmtId="2" xfId="0" applyAlignment="1" applyFont="1" applyNumberFormat="1">
      <alignment horizontal="left" readingOrder="0"/>
    </xf>
    <xf borderId="0" fillId="0" fontId="36" numFmtId="0" xfId="0" applyAlignment="1" applyFont="1">
      <alignment readingOrder="0"/>
    </xf>
    <xf borderId="0" fillId="0" fontId="0" numFmtId="0" xfId="0" applyFont="1"/>
    <xf borderId="0" fillId="9" fontId="4" numFmtId="0" xfId="0" applyFont="1"/>
    <xf borderId="0" fillId="2" fontId="32" numFmtId="2" xfId="0" applyAlignment="1" applyFont="1" applyNumberFormat="1">
      <alignment horizontal="left" readingOrder="0"/>
    </xf>
    <xf borderId="0" fillId="2" fontId="31" numFmtId="2" xfId="0" applyAlignment="1" applyFont="1" applyNumberFormat="1">
      <alignment horizontal="left" readingOrder="0"/>
    </xf>
    <xf borderId="0" fillId="0" fontId="29" numFmtId="49" xfId="0" applyAlignment="1" applyFont="1" applyNumberFormat="1">
      <alignment horizontal="left" readingOrder="0"/>
    </xf>
    <xf borderId="0" fillId="3" fontId="4" numFmtId="0" xfId="0" applyFont="1"/>
    <xf borderId="0" fillId="0" fontId="24" numFmtId="0" xfId="0" applyAlignment="1" applyFont="1">
      <alignment readingOrder="0"/>
    </xf>
    <xf borderId="0" fillId="3" fontId="37" numFmtId="0" xfId="0" applyAlignment="1" applyFont="1">
      <alignment readingOrder="0"/>
    </xf>
    <xf borderId="0" fillId="0" fontId="6" numFmtId="0" xfId="0" applyAlignment="1" applyFont="1">
      <alignment horizontal="left" readingOrder="0"/>
    </xf>
    <xf borderId="0" fillId="9" fontId="29" numFmtId="49" xfId="0" applyAlignment="1" applyFont="1" applyNumberFormat="1">
      <alignment horizontal="left" readingOrder="0"/>
    </xf>
    <xf borderId="0" fillId="9" fontId="29" numFmtId="2" xfId="0" applyAlignment="1" applyFont="1" applyNumberFormat="1">
      <alignment horizontal="left" readingOrder="0"/>
    </xf>
    <xf borderId="0" fillId="2" fontId="1" numFmtId="2" xfId="0" applyAlignment="1" applyFont="1" applyNumberFormat="1">
      <alignment horizontal="left" readingOrder="0"/>
    </xf>
    <xf borderId="0" fillId="2" fontId="1" numFmtId="1" xfId="0" applyAlignment="1" applyFont="1" applyNumberFormat="1">
      <alignment horizontal="left" readingOrder="0"/>
    </xf>
    <xf borderId="0" fillId="0" fontId="3" numFmtId="1" xfId="0" applyAlignment="1" applyFont="1" applyNumberFormat="1">
      <alignment horizontal="left" readingOrder="0"/>
    </xf>
    <xf borderId="0" fillId="3" fontId="3" numFmtId="0" xfId="0" applyFont="1"/>
    <xf borderId="0" fillId="3" fontId="6" numFmtId="2" xfId="0" applyAlignment="1" applyFont="1" applyNumberFormat="1">
      <alignment horizontal="left" readingOrder="0"/>
    </xf>
    <xf borderId="0" fillId="0" fontId="6" numFmtId="2" xfId="0" applyAlignment="1" applyFont="1" applyNumberFormat="1">
      <alignment horizontal="left" readingOrder="0" shrinkToFit="0" vertical="bottom" wrapText="0"/>
    </xf>
    <xf borderId="0" fillId="0" fontId="6" numFmtId="1"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3" fontId="3" numFmtId="2" xfId="0" applyAlignment="1" applyFont="1" applyNumberFormat="1">
      <alignment horizontal="left" readingOrder="0"/>
    </xf>
    <xf borderId="0" fillId="3" fontId="3" numFmtId="1" xfId="0" applyAlignment="1" applyFont="1" applyNumberFormat="1">
      <alignment horizontal="left" readingOrder="0"/>
    </xf>
    <xf borderId="0" fillId="0" fontId="11" numFmtId="0" xfId="0" applyFont="1"/>
    <xf borderId="0" fillId="3" fontId="6" numFmtId="1" xfId="0" applyAlignment="1" applyFont="1" applyNumberFormat="1">
      <alignment horizontal="left" readingOrder="0"/>
    </xf>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sprs.org/proceedings/xxxv/congress/comm4/papers/395.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55.14"/>
    <col customWidth="1" min="3" max="3" width="7.0"/>
    <col customWidth="1" min="4" max="4" width="11.57"/>
    <col customWidth="1" min="5" max="5" width="13.86"/>
    <col customWidth="1" min="6" max="6" width="33.14"/>
    <col customWidth="1" min="7" max="7" width="128.43"/>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c r="B2" s="4" t="str">
        <f t="shared" ref="B2:B106" si="1"> CONCATENATE(E2," ",C2,", ",G2, " (", D2,")")</f>
        <v>Birdseye 1940, Annals of the Association of American Geographers (JG69VHSG)</v>
      </c>
      <c r="C2" s="4">
        <v>1940.0</v>
      </c>
      <c r="D2" s="4" t="s">
        <v>16</v>
      </c>
      <c r="E2" s="4" t="s">
        <v>17</v>
      </c>
      <c r="F2" s="4" t="s">
        <v>18</v>
      </c>
      <c r="G2" s="4" t="s">
        <v>19</v>
      </c>
      <c r="H2" s="4" t="s">
        <v>20</v>
      </c>
      <c r="I2" s="5" t="s">
        <v>21</v>
      </c>
      <c r="J2" s="4" t="b">
        <f t="shared" ref="J2:J168" si="2">exact(vlookup($B2, indirect("scientific!$A:$E"), 5, FALSE), "no")</f>
        <v>1</v>
      </c>
      <c r="K2" s="6" t="str">
        <f> if(isna(VLOOKUP($B2,geographic!$A:$B,1,0)), "no", "yes")</f>
        <v>yes</v>
      </c>
      <c r="L2" s="7" t="str">
        <f> if(isna(VLOOKUP($B2,scientific!$A:$B,1,0)), "no", "yes")</f>
        <v>yes</v>
      </c>
      <c r="M2" s="7" t="str">
        <f> if(isna(VLOOKUP($B2,datasets!$B:$C,1,0)), "no", "yes")</f>
        <v>no</v>
      </c>
      <c r="N2" s="7" t="str">
        <f> if(isna(VLOOKUP($B2,processing!$B:$C,1,0)), "no", "yes")</f>
        <v>no</v>
      </c>
      <c r="O2" s="7" t="str">
        <f> if(isna(VLOOKUP($B2,outputs!$B:$C,1,0)), "no", "yes")</f>
        <v>no</v>
      </c>
      <c r="P2" s="7" t="str">
        <f> if(isna(VLOOKUP($B2,accuracy!$B:$I,1,0)), "no", "yes")</f>
        <v>no</v>
      </c>
    </row>
    <row r="3" ht="12.75" customHeight="1">
      <c r="A3" s="4"/>
      <c r="B3" s="4" t="str">
        <f t="shared" si="1"/>
        <v>Pillmore 1989, Photogrammetric Engineering &amp; Remote Sensing (YPQ6SAEH)</v>
      </c>
      <c r="C3" s="4">
        <v>1989.0</v>
      </c>
      <c r="D3" s="4" t="s">
        <v>22</v>
      </c>
      <c r="E3" s="4" t="s">
        <v>23</v>
      </c>
      <c r="F3" s="4" t="s">
        <v>24</v>
      </c>
      <c r="G3" s="4" t="s">
        <v>25</v>
      </c>
      <c r="I3" s="5" t="s">
        <v>21</v>
      </c>
      <c r="J3" s="4" t="b">
        <f t="shared" si="2"/>
        <v>1</v>
      </c>
      <c r="K3" s="6" t="str">
        <f> if(isna(VLOOKUP($B3,geographic!$A:$B,1,0)), "no", "yes")</f>
        <v>yes</v>
      </c>
      <c r="L3" s="7" t="str">
        <f> if(isna(VLOOKUP($B3,scientific!$A:$B,1,0)), "no", "yes")</f>
        <v>yes</v>
      </c>
      <c r="M3" s="7" t="str">
        <f> if(isna(VLOOKUP($B3,datasets!$B:$C,1,0)), "no", "yes")</f>
        <v>no</v>
      </c>
      <c r="N3" s="7" t="str">
        <f> if(isna(VLOOKUP($B3,processing!$B:$C,1,0)), "no", "yes")</f>
        <v>no</v>
      </c>
      <c r="O3" s="7" t="str">
        <f> if(isna(VLOOKUP($B3,outputs!$B:$C,1,0)), "no", "yes")</f>
        <v>no</v>
      </c>
      <c r="P3" s="7" t="str">
        <f> if(isna(VLOOKUP($B3,accuracy!$B:$I,1,0)), "no", "yes")</f>
        <v>no</v>
      </c>
    </row>
    <row r="4" ht="12.75" customHeight="1">
      <c r="A4" s="5" t="s">
        <v>26</v>
      </c>
      <c r="B4" s="4" t="str">
        <f t="shared" si="1"/>
        <v>Chandler and Clark 1992, The Photogrammetric Record (WIYIX4ZU)</v>
      </c>
      <c r="C4" s="4">
        <v>1992.0</v>
      </c>
      <c r="D4" s="4" t="s">
        <v>27</v>
      </c>
      <c r="E4" s="4" t="s">
        <v>28</v>
      </c>
      <c r="F4" s="4" t="s">
        <v>29</v>
      </c>
      <c r="G4" s="4" t="s">
        <v>30</v>
      </c>
      <c r="H4" s="4" t="s">
        <v>31</v>
      </c>
      <c r="I4" s="5" t="s">
        <v>32</v>
      </c>
      <c r="J4" s="4" t="b">
        <f t="shared" si="2"/>
        <v>1</v>
      </c>
      <c r="K4" s="6" t="str">
        <f> if(isna(VLOOKUP($B4,geographic!$A:$B,1,0)), "no", "yes")</f>
        <v>yes</v>
      </c>
      <c r="L4" s="7" t="str">
        <f> if(isna(VLOOKUP($B4,scientific!$A:$B,1,0)), "no", "yes")</f>
        <v>yes</v>
      </c>
      <c r="M4" s="7" t="str">
        <f> if(isna(VLOOKUP($B4,datasets!$B:$C,1,0)), "no", "yes")</f>
        <v>no</v>
      </c>
      <c r="N4" s="7" t="str">
        <f> if(isna(VLOOKUP($B4,processing!$B:$C,1,0)), "no", "yes")</f>
        <v>no</v>
      </c>
      <c r="O4" s="7" t="str">
        <f> if(isna(VLOOKUP($B4,outputs!$B:$C,1,0)), "no", "yes")</f>
        <v>no</v>
      </c>
      <c r="P4" s="7" t="str">
        <f> if(isna(VLOOKUP($B4,accuracy!$B:$I,1,0)), "no", "yes")</f>
        <v>no</v>
      </c>
    </row>
    <row r="5" ht="12.75" customHeight="1">
      <c r="A5" s="4"/>
      <c r="B5" s="4" t="str">
        <f t="shared" si="1"/>
        <v>Kadmon and Harari-Kremer 1999, Remote Sensing of Environment (M5KD9M7V)</v>
      </c>
      <c r="C5" s="4">
        <v>1999.0</v>
      </c>
      <c r="D5" s="4" t="s">
        <v>33</v>
      </c>
      <c r="E5" s="4" t="s">
        <v>34</v>
      </c>
      <c r="F5" s="4" t="s">
        <v>35</v>
      </c>
      <c r="G5" s="4" t="s">
        <v>36</v>
      </c>
      <c r="H5" s="4" t="s">
        <v>37</v>
      </c>
      <c r="I5" s="5" t="s">
        <v>21</v>
      </c>
      <c r="J5" s="4" t="b">
        <f t="shared" si="2"/>
        <v>1</v>
      </c>
      <c r="K5" s="6" t="str">
        <f> if(isna(VLOOKUP($B5,geographic!$A:$B,1,0)), "no", "yes")</f>
        <v>yes</v>
      </c>
      <c r="L5" s="7" t="str">
        <f> if(isna(VLOOKUP($B5,scientific!$A:$B,1,0)), "no", "yes")</f>
        <v>yes</v>
      </c>
      <c r="M5" s="7" t="str">
        <f> if(isna(VLOOKUP($B5,datasets!$B:$C,1,0)), "no", "yes")</f>
        <v>no</v>
      </c>
      <c r="N5" s="7" t="str">
        <f> if(isna(VLOOKUP($B5,processing!$B:$C,1,0)), "no", "yes")</f>
        <v>no</v>
      </c>
      <c r="O5" s="7" t="str">
        <f> if(isna(VLOOKUP($B5,outputs!$B:$C,1,0)), "no", "yes")</f>
        <v>no</v>
      </c>
      <c r="P5" s="7" t="str">
        <f> if(isna(VLOOKUP($B5,accuracy!$B:$I,1,0)), "no", "yes")</f>
        <v>no</v>
      </c>
    </row>
    <row r="6" ht="12.75" customHeight="1">
      <c r="A6" s="4"/>
      <c r="B6" s="4" t="str">
        <f t="shared" si="1"/>
        <v>Grip et al. 2000, Environmental Forensics (QQ8Q5LCE)</v>
      </c>
      <c r="C6" s="5">
        <v>2000.0</v>
      </c>
      <c r="D6" s="4" t="s">
        <v>38</v>
      </c>
      <c r="E6" s="4" t="s">
        <v>39</v>
      </c>
      <c r="F6" s="4" t="s">
        <v>40</v>
      </c>
      <c r="G6" s="4" t="s">
        <v>41</v>
      </c>
      <c r="H6" s="4" t="s">
        <v>42</v>
      </c>
      <c r="I6" s="5" t="s">
        <v>21</v>
      </c>
      <c r="J6" s="4" t="b">
        <f t="shared" si="2"/>
        <v>1</v>
      </c>
      <c r="K6" s="6" t="str">
        <f> if(isna(VLOOKUP($B6,geographic!$A:$B,1,0)), "no", "yes")</f>
        <v>yes</v>
      </c>
      <c r="L6" s="7" t="str">
        <f> if(isna(VLOOKUP($B6,scientific!$A:$B,1,0)), "no", "yes")</f>
        <v>yes</v>
      </c>
      <c r="M6" s="7" t="str">
        <f> if(isna(VLOOKUP($B6,datasets!$B:$C,1,0)), "no", "yes")</f>
        <v>no</v>
      </c>
      <c r="N6" s="7" t="str">
        <f> if(isna(VLOOKUP($B6,processing!$B:$C,1,0)), "no", "yes")</f>
        <v>no</v>
      </c>
      <c r="O6" s="7" t="str">
        <f> if(isna(VLOOKUP($B6,outputs!$B:$C,1,0)), "no", "yes")</f>
        <v>no</v>
      </c>
      <c r="P6" s="7" t="str">
        <f> if(isna(VLOOKUP($B6,accuracy!$B:$I,1,0)), "no", "yes")</f>
        <v>no</v>
      </c>
    </row>
    <row r="7" ht="12.75" customHeight="1">
      <c r="A7" s="8" t="s">
        <v>43</v>
      </c>
      <c r="B7" s="4" t="str">
        <f t="shared" si="1"/>
        <v>Schmidt et al. 2001, IGARSS 2001. Scanning the Present and Resolving the Future. Proceedings. IEEE 2001 International Geoscience and Remote Sensing Symposium (WCZUHQVX)</v>
      </c>
      <c r="C7" s="4">
        <v>2001.0</v>
      </c>
      <c r="D7" s="4" t="s">
        <v>44</v>
      </c>
      <c r="E7" s="4" t="s">
        <v>45</v>
      </c>
      <c r="F7" s="4" t="s">
        <v>46</v>
      </c>
      <c r="G7" s="5" t="s">
        <v>47</v>
      </c>
      <c r="H7" s="4" t="s">
        <v>48</v>
      </c>
      <c r="I7" s="5" t="s">
        <v>21</v>
      </c>
      <c r="J7" s="4" t="b">
        <f t="shared" si="2"/>
        <v>0</v>
      </c>
      <c r="K7" s="6" t="str">
        <f> if(isna(VLOOKUP($B7,geographic!$A:$B,1,0)), "no", "yes")</f>
        <v>yes</v>
      </c>
      <c r="L7" s="7" t="str">
        <f> if(isna(VLOOKUP($B7,scientific!$A:$B,1,0)), "no", "yes")</f>
        <v>yes</v>
      </c>
      <c r="M7" s="7" t="str">
        <f> if(isna(VLOOKUP($B7,datasets!$B:$C,1,0)), "no", "yes")</f>
        <v>yes</v>
      </c>
      <c r="N7" s="7" t="str">
        <f> if(isna(VLOOKUP($B7,processing!$B:$C,1,0)), "no", "yes")</f>
        <v>yes</v>
      </c>
      <c r="O7" s="7" t="str">
        <f> if(isna(VLOOKUP($B7,outputs!$B:$C,1,0)), "no", "yes")</f>
        <v>yes</v>
      </c>
      <c r="P7" s="7" t="str">
        <f> if(isna(VLOOKUP($B7,accuracy!$B:$I,1,0)), "no", "yes")</f>
        <v>yes</v>
      </c>
    </row>
    <row r="8" ht="12.75" customHeight="1">
      <c r="A8" s="5" t="s">
        <v>49</v>
      </c>
      <c r="B8" s="4" t="str">
        <f t="shared" si="1"/>
        <v>Baily et al. 2003, Earth Surface Processes and Landforms (L945V4QX)</v>
      </c>
      <c r="C8" s="4">
        <v>2003.0</v>
      </c>
      <c r="D8" s="4" t="s">
        <v>50</v>
      </c>
      <c r="E8" s="4" t="s">
        <v>51</v>
      </c>
      <c r="F8" s="4" t="s">
        <v>52</v>
      </c>
      <c r="G8" s="4" t="s">
        <v>53</v>
      </c>
      <c r="H8" s="4" t="s">
        <v>54</v>
      </c>
      <c r="I8" s="5" t="s">
        <v>21</v>
      </c>
      <c r="J8" s="4" t="b">
        <f t="shared" si="2"/>
        <v>0</v>
      </c>
      <c r="K8" s="6" t="str">
        <f> if(isna(VLOOKUP($B8,geographic!$A:$B,1,0)), "no", "yes")</f>
        <v>yes</v>
      </c>
      <c r="L8" s="7" t="str">
        <f> if(isna(VLOOKUP($B8,scientific!$A:$B,1,0)), "no", "yes")</f>
        <v>yes</v>
      </c>
      <c r="M8" s="7" t="str">
        <f> if(isna(VLOOKUP($B8,datasets!$B:$C,1,0)), "no", "yes")</f>
        <v>yes</v>
      </c>
      <c r="N8" s="7" t="str">
        <f> if(isna(VLOOKUP($B8,processing!$B:$C,1,0)), "no", "yes")</f>
        <v>yes</v>
      </c>
      <c r="O8" s="7" t="str">
        <f> if(isna(VLOOKUP($B8,outputs!$B:$C,1,0)), "no", "yes")</f>
        <v>yes</v>
      </c>
      <c r="P8" s="7" t="str">
        <f> if(isna(VLOOKUP($B8,accuracy!$B:$I,1,0)), "no", "yes")</f>
        <v>yes</v>
      </c>
    </row>
    <row r="9" ht="12.75" customHeight="1">
      <c r="A9" s="4"/>
      <c r="B9" s="4" t="str">
        <f t="shared" si="1"/>
        <v>Hervás et al. 2003, Geomorphology (GAZUBG5W)</v>
      </c>
      <c r="C9" s="4">
        <v>2003.0</v>
      </c>
      <c r="D9" s="4" t="s">
        <v>55</v>
      </c>
      <c r="E9" s="4" t="s">
        <v>56</v>
      </c>
      <c r="F9" s="4" t="s">
        <v>57</v>
      </c>
      <c r="G9" s="4" t="s">
        <v>58</v>
      </c>
      <c r="H9" s="4" t="s">
        <v>59</v>
      </c>
      <c r="I9" s="5" t="s">
        <v>21</v>
      </c>
      <c r="J9" s="4" t="b">
        <f t="shared" si="2"/>
        <v>1</v>
      </c>
      <c r="K9" s="6" t="str">
        <f> if(isna(VLOOKUP($B9,geographic!$A:$B,1,0)), "no", "yes")</f>
        <v>yes</v>
      </c>
      <c r="L9" s="7" t="str">
        <f> if(isna(VLOOKUP($B9,scientific!$A:$B,1,0)), "no", "yes")</f>
        <v>yes</v>
      </c>
      <c r="M9" s="7" t="str">
        <f> if(isna(VLOOKUP($B9,datasets!$B:$C,1,0)), "no", "yes")</f>
        <v>no</v>
      </c>
      <c r="N9" s="7" t="str">
        <f> if(isna(VLOOKUP($B9,processing!$B:$C,1,0)), "no", "yes")</f>
        <v>no</v>
      </c>
      <c r="O9" s="7" t="str">
        <f> if(isna(VLOOKUP($B9,outputs!$B:$C,1,0)), "no", "yes")</f>
        <v>no</v>
      </c>
      <c r="P9" s="7" t="str">
        <f> if(isna(VLOOKUP($B9,accuracy!$B:$I,1,0)), "no", "yes")</f>
        <v>no</v>
      </c>
    </row>
    <row r="10" ht="12.75" customHeight="1">
      <c r="A10" s="9" t="s">
        <v>60</v>
      </c>
      <c r="B10" s="4" t="str">
        <f t="shared" si="1"/>
        <v>Challis et al. 2004, Journal of Field Archaeology (CQEUGP7M)</v>
      </c>
      <c r="C10" s="4">
        <v>2004.0</v>
      </c>
      <c r="D10" s="4" t="s">
        <v>61</v>
      </c>
      <c r="E10" s="4" t="s">
        <v>62</v>
      </c>
      <c r="F10" s="4" t="s">
        <v>63</v>
      </c>
      <c r="G10" s="4" t="s">
        <v>64</v>
      </c>
      <c r="H10" s="4" t="s">
        <v>65</v>
      </c>
      <c r="I10" s="5" t="s">
        <v>21</v>
      </c>
      <c r="J10" s="4" t="b">
        <f t="shared" si="2"/>
        <v>1</v>
      </c>
      <c r="K10" s="6" t="str">
        <f> if(isna(VLOOKUP($B10,geographic!$A:$B,1,0)), "no", "yes")</f>
        <v>yes</v>
      </c>
      <c r="L10" s="7" t="str">
        <f> if(isna(VLOOKUP($B10,scientific!$A:$B,1,0)), "no", "yes")</f>
        <v>yes</v>
      </c>
      <c r="M10" s="7" t="str">
        <f> if(isna(VLOOKUP($B10,datasets!$B:$C,1,0)), "no", "yes")</f>
        <v>no</v>
      </c>
      <c r="N10" s="7" t="str">
        <f> if(isna(VLOOKUP($B10,processing!$B:$C,1,0)), "no", "yes")</f>
        <v>no</v>
      </c>
      <c r="O10" s="7" t="str">
        <f> if(isna(VLOOKUP($B10,outputs!$B:$C,1,0)), "no", "yes")</f>
        <v>no</v>
      </c>
      <c r="P10" s="7" t="str">
        <f> if(isna(VLOOKUP($B10,accuracy!$B:$I,1,0)), "no", "yes")</f>
        <v>no</v>
      </c>
    </row>
    <row r="11" ht="12.75" customHeight="1">
      <c r="A11" s="4"/>
      <c r="B11" s="4" t="str">
        <f t="shared" si="1"/>
        <v>Day 2004, International Journal of Intelligence and CounterIntelligence (NSRAFX8V)</v>
      </c>
      <c r="C11" s="4">
        <v>2004.0</v>
      </c>
      <c r="D11" s="4" t="s">
        <v>66</v>
      </c>
      <c r="E11" s="4" t="s">
        <v>67</v>
      </c>
      <c r="F11" s="4" t="s">
        <v>68</v>
      </c>
      <c r="G11" s="4" t="s">
        <v>69</v>
      </c>
      <c r="H11" s="4" t="s">
        <v>70</v>
      </c>
      <c r="I11" s="5" t="s">
        <v>21</v>
      </c>
      <c r="J11" s="4" t="b">
        <f t="shared" si="2"/>
        <v>1</v>
      </c>
      <c r="K11" s="6" t="str">
        <f> if(isna(VLOOKUP($B11,geographic!$A:$B,1,0)), "no", "yes")</f>
        <v>yes</v>
      </c>
      <c r="L11" s="7" t="str">
        <f> if(isna(VLOOKUP($B11,scientific!$A:$B,1,0)), "no", "yes")</f>
        <v>yes</v>
      </c>
      <c r="M11" s="7" t="str">
        <f> if(isna(VLOOKUP($B11,datasets!$B:$C,1,0)), "no", "yes")</f>
        <v>no</v>
      </c>
      <c r="N11" s="7" t="str">
        <f> if(isna(VLOOKUP($B11,processing!$B:$C,1,0)), "no", "yes")</f>
        <v>no</v>
      </c>
      <c r="O11" s="7" t="str">
        <f> if(isna(VLOOKUP($B11,outputs!$B:$C,1,0)), "no", "yes")</f>
        <v>no</v>
      </c>
      <c r="P11" s="7" t="str">
        <f> if(isna(VLOOKUP($B11,accuracy!$B:$I,1,0)), "no", "yes")</f>
        <v>no</v>
      </c>
    </row>
    <row r="12" ht="12.75" customHeight="1">
      <c r="A12" s="4"/>
      <c r="B12" s="4" t="str">
        <f t="shared" si="1"/>
        <v>Deprez and Goossens 2004, Remote Sensing in Transition (UB784LU3)</v>
      </c>
      <c r="C12" s="4">
        <v>2004.0</v>
      </c>
      <c r="D12" s="4" t="s">
        <v>71</v>
      </c>
      <c r="E12" s="4" t="s">
        <v>72</v>
      </c>
      <c r="F12" s="4" t="s">
        <v>73</v>
      </c>
      <c r="G12" s="4" t="s">
        <v>74</v>
      </c>
      <c r="I12" s="5" t="s">
        <v>21</v>
      </c>
      <c r="J12" s="4" t="b">
        <f t="shared" si="2"/>
        <v>1</v>
      </c>
      <c r="K12" s="6" t="str">
        <f> if(isna(VLOOKUP($B12,geographic!$A:$B,1,0)), "no", "yes")</f>
        <v>yes</v>
      </c>
      <c r="L12" s="7" t="str">
        <f> if(isna(VLOOKUP($B12,scientific!$A:$B,1,0)), "no", "yes")</f>
        <v>yes</v>
      </c>
      <c r="M12" s="7" t="str">
        <f> if(isna(VLOOKUP($B12,datasets!$B:$C,1,0)), "no", "yes")</f>
        <v>no</v>
      </c>
      <c r="N12" s="7" t="str">
        <f> if(isna(VLOOKUP($B12,processing!$B:$C,1,0)), "no", "yes")</f>
        <v>no</v>
      </c>
      <c r="O12" s="7" t="str">
        <f> if(isna(VLOOKUP($B12,outputs!$B:$C,1,0)), "no", "yes")</f>
        <v>no</v>
      </c>
      <c r="P12" s="7" t="str">
        <f> if(isna(VLOOKUP($B12,accuracy!$B:$I,1,0)), "no", "yes")</f>
        <v>no</v>
      </c>
    </row>
    <row r="13" ht="12.75" customHeight="1">
      <c r="A13" s="5" t="s">
        <v>60</v>
      </c>
      <c r="B13" s="4" t="str">
        <f t="shared" si="1"/>
        <v>Sohn et al. 2004, The Photogrammetric Record (JPQS9JXB)</v>
      </c>
      <c r="C13" s="5">
        <v>2004.0</v>
      </c>
      <c r="D13" s="5" t="s">
        <v>75</v>
      </c>
      <c r="E13" s="5" t="s">
        <v>76</v>
      </c>
      <c r="F13" s="5" t="s">
        <v>77</v>
      </c>
      <c r="G13" s="5" t="s">
        <v>30</v>
      </c>
      <c r="H13" s="5" t="s">
        <v>78</v>
      </c>
      <c r="I13" s="5" t="s">
        <v>21</v>
      </c>
      <c r="J13" s="4" t="b">
        <f t="shared" si="2"/>
        <v>0</v>
      </c>
      <c r="K13" s="6" t="str">
        <f> if(isna(VLOOKUP($B13,geographic!$A:$B,1,0)), "no", "yes")</f>
        <v>yes</v>
      </c>
      <c r="L13" s="7" t="str">
        <f> if(isna(VLOOKUP($B13,scientific!$A:$B,1,0)), "no", "yes")</f>
        <v>yes</v>
      </c>
      <c r="M13" s="7" t="str">
        <f> if(isna(VLOOKUP($B13,datasets!$B:$C,1,0)), "no", "yes")</f>
        <v>yes</v>
      </c>
      <c r="N13" s="7" t="str">
        <f> if(isna(VLOOKUP($B13,processing!$B:$C,1,0)), "no", "yes")</f>
        <v>yes</v>
      </c>
      <c r="O13" s="7" t="str">
        <f> if(isna(VLOOKUP($B13,outputs!$B:$C,1,0)), "no", "yes")</f>
        <v>yes</v>
      </c>
      <c r="P13" s="7" t="str">
        <f> if(isna(VLOOKUP($B13,accuracy!$B:$I,1,0)), "no", "yes")</f>
        <v>yes</v>
      </c>
    </row>
    <row r="14" ht="12.75" customHeight="1">
      <c r="A14" s="5" t="s">
        <v>79</v>
      </c>
      <c r="B14" s="4" t="str">
        <f t="shared" si="1"/>
        <v>Walstra et al. 2004, International Archives Of Photogrammetry, Remote Sensing And Spatial Information Sciences (2AR5AVGG)</v>
      </c>
      <c r="C14" s="4">
        <v>2004.0</v>
      </c>
      <c r="D14" s="4" t="s">
        <v>80</v>
      </c>
      <c r="E14" s="4" t="s">
        <v>81</v>
      </c>
      <c r="F14" s="4" t="s">
        <v>82</v>
      </c>
      <c r="G14" s="4" t="s">
        <v>83</v>
      </c>
      <c r="H14" s="10" t="s">
        <v>84</v>
      </c>
      <c r="I14" s="5" t="s">
        <v>85</v>
      </c>
      <c r="J14" s="4" t="b">
        <f t="shared" si="2"/>
        <v>0</v>
      </c>
      <c r="K14" s="6" t="str">
        <f> if(isna(VLOOKUP($B14,geographic!$A:$B,1,0)), "no", "yes")</f>
        <v>yes</v>
      </c>
      <c r="L14" s="7" t="str">
        <f> if(isna(VLOOKUP($B14,scientific!$A:$B,1,0)), "no", "yes")</f>
        <v>yes</v>
      </c>
      <c r="M14" s="7" t="str">
        <f> if(isna(VLOOKUP($B14,datasets!$B:$C,1,0)), "no", "yes")</f>
        <v>yes</v>
      </c>
      <c r="N14" s="7" t="str">
        <f> if(isna(VLOOKUP($B14,processing!$B:$C,1,0)), "no", "yes")</f>
        <v>yes</v>
      </c>
      <c r="O14" s="7" t="str">
        <f> if(isna(VLOOKUP($B14,outputs!$B:$C,1,0)), "no", "yes")</f>
        <v>yes</v>
      </c>
      <c r="P14" s="7" t="str">
        <f> if(isna(VLOOKUP($B14,accuracy!$B:$I,1,0)), "no", "yes")</f>
        <v>yes</v>
      </c>
    </row>
    <row r="15" ht="12.75" customHeight="1">
      <c r="A15" s="11"/>
      <c r="B15" s="4" t="str">
        <f t="shared" si="1"/>
        <v>Fowler and Fowler 2005, Archaeological Prospection (FRJ54JWB)</v>
      </c>
      <c r="C15" s="4">
        <v>2005.0</v>
      </c>
      <c r="D15" s="4" t="s">
        <v>86</v>
      </c>
      <c r="E15" s="4" t="s">
        <v>87</v>
      </c>
      <c r="F15" s="4" t="s">
        <v>88</v>
      </c>
      <c r="G15" s="4" t="s">
        <v>89</v>
      </c>
      <c r="H15" s="4" t="s">
        <v>90</v>
      </c>
      <c r="I15" s="5" t="s">
        <v>21</v>
      </c>
      <c r="J15" s="4" t="b">
        <f t="shared" si="2"/>
        <v>1</v>
      </c>
      <c r="K15" s="6" t="str">
        <f> if(isna(VLOOKUP($B15,geographic!$A:$B,1,0)), "no", "yes")</f>
        <v>yes</v>
      </c>
      <c r="L15" s="7" t="str">
        <f> if(isna(VLOOKUP($B15,scientific!$A:$B,1,0)), "no", "yes")</f>
        <v>yes</v>
      </c>
      <c r="M15" s="7" t="str">
        <f> if(isna(VLOOKUP($B15,datasets!$B:$C,1,0)), "no", "yes")</f>
        <v>no</v>
      </c>
      <c r="N15" s="7" t="str">
        <f> if(isna(VLOOKUP($B15,processing!$B:$C,1,0)), "no", "yes")</f>
        <v>no</v>
      </c>
      <c r="O15" s="7" t="str">
        <f> if(isna(VLOOKUP($B15,outputs!$B:$C,1,0)), "no", "yes")</f>
        <v>no</v>
      </c>
      <c r="P15" s="7" t="str">
        <f> if(isna(VLOOKUP($B15,accuracy!$B:$I,1,0)), "no", "yes")</f>
        <v>no</v>
      </c>
    </row>
    <row r="16" ht="12.75" customHeight="1">
      <c r="A16" s="5" t="s">
        <v>79</v>
      </c>
      <c r="B16" s="4" t="str">
        <f t="shared" si="1"/>
        <v>Galiatsatos et al. 2005, 25th EARSeL symposium, workshop on 3D remote sensing (WW4K3NXX)</v>
      </c>
      <c r="C16" s="4">
        <v>2005.0</v>
      </c>
      <c r="D16" s="4" t="s">
        <v>91</v>
      </c>
      <c r="E16" s="4" t="s">
        <v>92</v>
      </c>
      <c r="F16" s="4" t="s">
        <v>93</v>
      </c>
      <c r="G16" s="4" t="s">
        <v>94</v>
      </c>
      <c r="I16" s="5" t="s">
        <v>85</v>
      </c>
      <c r="J16" s="4" t="b">
        <f t="shared" si="2"/>
        <v>0</v>
      </c>
      <c r="K16" s="6" t="str">
        <f> if(isna(VLOOKUP($B16,geographic!$A:$B,1,0)), "no", "yes")</f>
        <v>yes</v>
      </c>
      <c r="L16" s="7" t="str">
        <f> if(isna(VLOOKUP($B16,scientific!$A:$B,1,0)), "no", "yes")</f>
        <v>yes</v>
      </c>
      <c r="M16" s="7" t="str">
        <f> if(isna(VLOOKUP($B16,datasets!$B:$C,1,0)), "no", "yes")</f>
        <v>yes</v>
      </c>
      <c r="N16" s="7" t="str">
        <f> if(isna(VLOOKUP($B16,processing!$B:$C,1,0)), "no", "yes")</f>
        <v>yes</v>
      </c>
      <c r="O16" s="7" t="str">
        <f> if(isna(VLOOKUP($B16,outputs!$B:$C,1,0)), "no", "yes")</f>
        <v>yes</v>
      </c>
      <c r="P16" s="7" t="str">
        <f> if(isna(VLOOKUP($B16,accuracy!$B:$I,1,0)), "no", "yes")</f>
        <v>yes</v>
      </c>
    </row>
    <row r="17" ht="12.75" customHeight="1">
      <c r="A17" s="4"/>
      <c r="B17" s="4" t="str">
        <f t="shared" si="1"/>
        <v>Hamandawana et al. 2005, International Journal of Applied Earth Observation and Geoinformation (NYB9RCAT)</v>
      </c>
      <c r="C17" s="4">
        <v>2005.0</v>
      </c>
      <c r="D17" s="4" t="s">
        <v>95</v>
      </c>
      <c r="E17" s="4" t="s">
        <v>96</v>
      </c>
      <c r="F17" s="4" t="s">
        <v>97</v>
      </c>
      <c r="G17" s="4" t="s">
        <v>98</v>
      </c>
      <c r="H17" s="4" t="s">
        <v>99</v>
      </c>
      <c r="I17" s="5" t="s">
        <v>21</v>
      </c>
      <c r="J17" s="4" t="b">
        <f t="shared" si="2"/>
        <v>1</v>
      </c>
      <c r="K17" s="6" t="str">
        <f> if(isna(VLOOKUP($B17,geographic!$A:$B,1,0)), "no", "yes")</f>
        <v>yes</v>
      </c>
      <c r="L17" s="7" t="str">
        <f> if(isna(VLOOKUP($B17,scientific!$A:$B,1,0)), "no", "yes")</f>
        <v>yes</v>
      </c>
      <c r="M17" s="7" t="str">
        <f> if(isna(VLOOKUP($B17,datasets!$B:$C,1,0)), "no", "yes")</f>
        <v>no</v>
      </c>
      <c r="N17" s="7" t="str">
        <f> if(isna(VLOOKUP($B17,processing!$B:$C,1,0)), "no", "yes")</f>
        <v>no</v>
      </c>
      <c r="O17" s="7" t="str">
        <f> if(isna(VLOOKUP($B17,outputs!$B:$C,1,0)), "no", "yes")</f>
        <v>no</v>
      </c>
      <c r="P17" s="7" t="str">
        <f> if(isna(VLOOKUP($B17,accuracy!$B:$I,1,0)), "no", "yes")</f>
        <v>no</v>
      </c>
    </row>
    <row r="18" ht="12.75" customHeight="1">
      <c r="A18" s="5" t="s">
        <v>49</v>
      </c>
      <c r="B18" s="4" t="str">
        <f t="shared" si="1"/>
        <v>Cardenal et al. 2006, Proceedings of the Spatial Accuracy 2006 (ANVHQVC3)</v>
      </c>
      <c r="C18" s="4">
        <v>2006.0</v>
      </c>
      <c r="D18" s="4" t="s">
        <v>100</v>
      </c>
      <c r="E18" s="4" t="s">
        <v>101</v>
      </c>
      <c r="F18" s="4" t="s">
        <v>102</v>
      </c>
      <c r="G18" s="4" t="s">
        <v>103</v>
      </c>
      <c r="I18" s="5" t="s">
        <v>21</v>
      </c>
      <c r="J18" s="4" t="b">
        <f t="shared" si="2"/>
        <v>0</v>
      </c>
      <c r="K18" s="6" t="str">
        <f> if(isna(VLOOKUP($B18,geographic!$A:$B,1,0)), "no", "yes")</f>
        <v>yes</v>
      </c>
      <c r="L18" s="7" t="str">
        <f> if(isna(VLOOKUP($B18,scientific!$A:$B,1,0)), "no", "yes")</f>
        <v>yes</v>
      </c>
      <c r="M18" s="7" t="str">
        <f> if(isna(VLOOKUP($B18,datasets!$B:$C,1,0)), "no", "yes")</f>
        <v>yes</v>
      </c>
      <c r="N18" s="7" t="str">
        <f> if(isna(VLOOKUP($B18,processing!$B:$C,1,0)), "no", "yes")</f>
        <v>yes</v>
      </c>
      <c r="O18" s="7" t="str">
        <f> if(isna(VLOOKUP($B18,outputs!$B:$C,1,0)), "no", "yes")</f>
        <v>yes</v>
      </c>
      <c r="P18" s="7" t="str">
        <f> if(isna(VLOOKUP($B18,accuracy!$B:$I,1,0)), "no", "yes")</f>
        <v>yes</v>
      </c>
    </row>
    <row r="19" ht="12.75" customHeight="1">
      <c r="A19" s="11"/>
      <c r="B19" s="4" t="str">
        <f t="shared" si="1"/>
        <v>Ellis et al. 2006, Remote Sensing of Environment (CAYZ3F44)</v>
      </c>
      <c r="C19" s="4">
        <v>2006.0</v>
      </c>
      <c r="D19" s="4" t="s">
        <v>104</v>
      </c>
      <c r="E19" s="4" t="s">
        <v>105</v>
      </c>
      <c r="F19" s="4" t="s">
        <v>106</v>
      </c>
      <c r="G19" s="4" t="s">
        <v>36</v>
      </c>
      <c r="H19" s="4" t="s">
        <v>107</v>
      </c>
      <c r="I19" s="5" t="s">
        <v>21</v>
      </c>
      <c r="J19" s="4" t="b">
        <f t="shared" si="2"/>
        <v>1</v>
      </c>
      <c r="K19" s="6" t="str">
        <f> if(isna(VLOOKUP($B19,geographic!$A:$B,1,0)), "no", "yes")</f>
        <v>yes</v>
      </c>
      <c r="L19" s="7" t="str">
        <f> if(isna(VLOOKUP($B19,scientific!$A:$B,1,0)), "no", "yes")</f>
        <v>yes</v>
      </c>
      <c r="M19" s="7" t="str">
        <f> if(isna(VLOOKUP($B19,datasets!$B:$C,1,0)), "no", "yes")</f>
        <v>no</v>
      </c>
      <c r="N19" s="7" t="str">
        <f> if(isna(VLOOKUP($B19,processing!$B:$C,1,0)), "no", "yes")</f>
        <v>no</v>
      </c>
      <c r="O19" s="7" t="str">
        <f> if(isna(VLOOKUP($B19,outputs!$B:$C,1,0)), "no", "yes")</f>
        <v>no</v>
      </c>
      <c r="P19" s="7" t="str">
        <f> if(isna(VLOOKUP($B19,accuracy!$B:$I,1,0)), "no", "yes")</f>
        <v>no</v>
      </c>
    </row>
    <row r="20" ht="12.75" customHeight="1">
      <c r="A20" s="5" t="s">
        <v>79</v>
      </c>
      <c r="B20" s="4" t="str">
        <f t="shared" si="1"/>
        <v>Goossens et al. 2006, Journal of Archaeological Science (TH6B9CR4)</v>
      </c>
      <c r="C20" s="4">
        <v>2006.0</v>
      </c>
      <c r="D20" s="4" t="s">
        <v>108</v>
      </c>
      <c r="E20" s="4" t="s">
        <v>109</v>
      </c>
      <c r="F20" s="4" t="s">
        <v>110</v>
      </c>
      <c r="G20" s="4" t="s">
        <v>111</v>
      </c>
      <c r="H20" s="4" t="s">
        <v>112</v>
      </c>
      <c r="I20" s="5" t="s">
        <v>21</v>
      </c>
      <c r="J20" s="4" t="b">
        <f t="shared" si="2"/>
        <v>0</v>
      </c>
      <c r="K20" s="6" t="str">
        <f> if(isna(VLOOKUP($B20,geographic!$A:$B,1,0)), "no", "yes")</f>
        <v>yes</v>
      </c>
      <c r="L20" s="7" t="str">
        <f> if(isna(VLOOKUP($B20,scientific!$A:$B,1,0)), "no", "yes")</f>
        <v>yes</v>
      </c>
      <c r="M20" s="7" t="str">
        <f> if(isna(VLOOKUP($B20,datasets!$B:$C,1,0)), "no", "yes")</f>
        <v>yes</v>
      </c>
      <c r="N20" s="7" t="str">
        <f> if(isna(VLOOKUP($B20,processing!$B:$C,1,0)), "no", "yes")</f>
        <v>yes</v>
      </c>
      <c r="O20" s="7" t="str">
        <f> if(isna(VLOOKUP($B20,outputs!$B:$C,1,0)), "no", "yes")</f>
        <v>yes</v>
      </c>
      <c r="P20" s="7" t="str">
        <f> if(isna(VLOOKUP($B20,accuracy!$B:$I,1,0)), "no", "yes")</f>
        <v>yes</v>
      </c>
    </row>
    <row r="21" ht="12.75" customHeight="1">
      <c r="A21" s="5" t="s">
        <v>26</v>
      </c>
      <c r="B21" s="4" t="str">
        <f t="shared" si="1"/>
        <v>Korpela 2006, Silva Fennica (ZP22ZXGG)</v>
      </c>
      <c r="C21" s="4">
        <v>2006.0</v>
      </c>
      <c r="D21" s="4" t="s">
        <v>113</v>
      </c>
      <c r="E21" s="4" t="s">
        <v>114</v>
      </c>
      <c r="F21" s="4" t="s">
        <v>115</v>
      </c>
      <c r="G21" s="4" t="s">
        <v>116</v>
      </c>
      <c r="H21" s="4" t="s">
        <v>117</v>
      </c>
      <c r="I21" s="5" t="s">
        <v>21</v>
      </c>
      <c r="J21" s="4" t="b">
        <f t="shared" si="2"/>
        <v>0</v>
      </c>
      <c r="K21" s="6" t="str">
        <f> if(isna(VLOOKUP($B21,geographic!$A:$B,1,0)), "no", "yes")</f>
        <v>yes</v>
      </c>
      <c r="L21" s="7" t="str">
        <f> if(isna(VLOOKUP($B21,scientific!$A:$B,1,0)), "no", "yes")</f>
        <v>yes</v>
      </c>
      <c r="M21" s="7" t="str">
        <f> if(isna(VLOOKUP($B21,datasets!$B:$C,1,0)), "no", "yes")</f>
        <v>yes</v>
      </c>
      <c r="N21" s="7" t="str">
        <f> if(isna(VLOOKUP($B21,processing!$B:$C,1,0)), "no", "yes")</f>
        <v>yes</v>
      </c>
      <c r="O21" s="7" t="str">
        <f> if(isna(VLOOKUP($B21,outputs!$B:$C,1,0)), "no", "yes")</f>
        <v>yes</v>
      </c>
      <c r="P21" s="7" t="str">
        <f> if(isna(VLOOKUP($B21,accuracy!$B:$I,1,0)), "no", "yes")</f>
        <v>yes</v>
      </c>
    </row>
    <row r="22" ht="12.75" customHeight="1">
      <c r="A22" s="4"/>
      <c r="B22" s="4" t="str">
        <f t="shared" si="1"/>
        <v>Beck et al. 2007, Antiquity (PISHNTXT)</v>
      </c>
      <c r="C22" s="4">
        <v>2007.0</v>
      </c>
      <c r="D22" s="4" t="s">
        <v>118</v>
      </c>
      <c r="E22" s="4" t="s">
        <v>119</v>
      </c>
      <c r="F22" s="4" t="s">
        <v>120</v>
      </c>
      <c r="G22" s="4" t="s">
        <v>121</v>
      </c>
      <c r="H22" s="4" t="s">
        <v>122</v>
      </c>
      <c r="I22" s="5" t="s">
        <v>21</v>
      </c>
      <c r="J22" s="4" t="b">
        <f t="shared" si="2"/>
        <v>1</v>
      </c>
      <c r="K22" s="6" t="str">
        <f> if(isna(VLOOKUP($B22,geographic!$A:$B,1,0)), "no", "yes")</f>
        <v>yes</v>
      </c>
      <c r="L22" s="7" t="str">
        <f> if(isna(VLOOKUP($B22,scientific!$A:$B,1,0)), "no", "yes")</f>
        <v>yes</v>
      </c>
      <c r="M22" s="7" t="str">
        <f> if(isna(VLOOKUP($B22,datasets!$B:$C,1,0)), "no", "yes")</f>
        <v>no</v>
      </c>
      <c r="N22" s="7" t="str">
        <f> if(isna(VLOOKUP($B22,processing!$B:$C,1,0)), "no", "yes")</f>
        <v>no</v>
      </c>
      <c r="O22" s="7" t="str">
        <f> if(isna(VLOOKUP($B22,outputs!$B:$C,1,0)), "no", "yes")</f>
        <v>no</v>
      </c>
      <c r="P22" s="7" t="str">
        <f> if(isna(VLOOKUP($B22,accuracy!$B:$I,1,0)), "no", "yes")</f>
        <v>no</v>
      </c>
    </row>
    <row r="23" ht="12.75" customHeight="1">
      <c r="A23" s="5" t="s">
        <v>49</v>
      </c>
      <c r="B23" s="4" t="str">
        <f t="shared" si="1"/>
        <v>Schiefer and Gilbert 2007, Geomorphology (UZ4K7DVA)</v>
      </c>
      <c r="C23" s="5">
        <v>2007.0</v>
      </c>
      <c r="D23" s="5" t="s">
        <v>123</v>
      </c>
      <c r="E23" s="5" t="s">
        <v>124</v>
      </c>
      <c r="F23" s="5" t="s">
        <v>125</v>
      </c>
      <c r="G23" s="5" t="s">
        <v>58</v>
      </c>
      <c r="H23" s="12" t="s">
        <v>126</v>
      </c>
      <c r="I23" s="5" t="s">
        <v>21</v>
      </c>
      <c r="J23" s="4" t="b">
        <f t="shared" si="2"/>
        <v>0</v>
      </c>
      <c r="K23" s="6" t="str">
        <f> if(isna(VLOOKUP($B23,geographic!$A:$B,1,0)), "no", "yes")</f>
        <v>yes</v>
      </c>
      <c r="L23" s="7" t="str">
        <f> if(isna(VLOOKUP($B23,scientific!$A:$B,1,0)), "no", "yes")</f>
        <v>yes</v>
      </c>
      <c r="M23" s="7" t="str">
        <f> if(isna(VLOOKUP($B23,datasets!$B:$C,1,0)), "no", "yes")</f>
        <v>yes</v>
      </c>
      <c r="N23" s="7" t="str">
        <f> if(isna(VLOOKUP($B23,processing!$B:$C,1,0)), "no", "yes")</f>
        <v>yes</v>
      </c>
      <c r="O23" s="7" t="str">
        <f> if(isna(VLOOKUP($B23,outputs!$B:$C,1,0)), "no", "yes")</f>
        <v>yes</v>
      </c>
      <c r="P23" s="7" t="str">
        <f> if(isna(VLOOKUP($B23,accuracy!$B:$I,1,0)), "no", "yes")</f>
        <v>yes</v>
      </c>
    </row>
    <row r="24" ht="12.75" customHeight="1">
      <c r="A24" s="9" t="s">
        <v>60</v>
      </c>
      <c r="B24" s="4" t="str">
        <f t="shared" si="1"/>
        <v>Walstra et al. 2007, Quarterly Journal of Engineering Geology and Hydrogeology (35MF78DP)</v>
      </c>
      <c r="C24" s="4">
        <v>2007.0</v>
      </c>
      <c r="D24" s="4" t="s">
        <v>127</v>
      </c>
      <c r="E24" s="4" t="s">
        <v>81</v>
      </c>
      <c r="F24" s="4" t="s">
        <v>128</v>
      </c>
      <c r="G24" s="4" t="s">
        <v>129</v>
      </c>
      <c r="H24" s="4" t="s">
        <v>130</v>
      </c>
      <c r="I24" s="5" t="s">
        <v>21</v>
      </c>
      <c r="J24" s="4" t="b">
        <f t="shared" si="2"/>
        <v>0</v>
      </c>
      <c r="K24" s="6" t="str">
        <f> if(isna(VLOOKUP($B24,geographic!$A:$B,1,0)), "no", "yes")</f>
        <v>yes</v>
      </c>
      <c r="L24" s="7" t="str">
        <f> if(isna(VLOOKUP($B24,scientific!$A:$B,1,0)), "no", "yes")</f>
        <v>yes</v>
      </c>
      <c r="M24" s="7" t="str">
        <f> if(isna(VLOOKUP($B24,datasets!$B:$C,1,0)), "no", "yes")</f>
        <v>yes</v>
      </c>
      <c r="N24" s="7" t="str">
        <f> if(isna(VLOOKUP($B24,processing!$B:$C,1,0)), "no", "yes")</f>
        <v>yes</v>
      </c>
      <c r="O24" s="7" t="str">
        <f> if(isna(VLOOKUP($B24,outputs!$B:$C,1,0)), "no", "yes")</f>
        <v>yes</v>
      </c>
      <c r="P24" s="7" t="str">
        <f> if(isna(VLOOKUP($B24,accuracy!$B:$I,1,0)), "no", "yes")</f>
        <v>yes</v>
      </c>
    </row>
    <row r="25" ht="12.75" customHeight="1">
      <c r="A25" s="5" t="s">
        <v>60</v>
      </c>
      <c r="B25" s="4" t="str">
        <f t="shared" si="1"/>
        <v>Bolch et al. 2008, Journal of Glaciology (VZSHSDVT)</v>
      </c>
      <c r="C25" s="5">
        <v>2008.0</v>
      </c>
      <c r="D25" s="5" t="s">
        <v>131</v>
      </c>
      <c r="E25" s="5" t="s">
        <v>132</v>
      </c>
      <c r="F25" s="5" t="s">
        <v>133</v>
      </c>
      <c r="G25" s="5" t="s">
        <v>134</v>
      </c>
      <c r="H25" s="5" t="s">
        <v>135</v>
      </c>
      <c r="I25" s="5" t="s">
        <v>21</v>
      </c>
      <c r="J25" s="4" t="b">
        <f t="shared" si="2"/>
        <v>0</v>
      </c>
      <c r="K25" s="6" t="str">
        <f> if(isna(VLOOKUP($B25,geographic!$A:$B,1,0)), "no", "yes")</f>
        <v>yes</v>
      </c>
      <c r="L25" s="7" t="str">
        <f> if(isna(VLOOKUP($B25,scientific!$A:$B,1,0)), "no", "yes")</f>
        <v>yes</v>
      </c>
      <c r="M25" s="7" t="str">
        <f> if(isna(VLOOKUP($B25,datasets!$B:$C,1,0)), "no", "yes")</f>
        <v>yes</v>
      </c>
      <c r="N25" s="7" t="str">
        <f> if(isna(VLOOKUP($B25,processing!$B:$C,1,0)), "no", "yes")</f>
        <v>yes</v>
      </c>
      <c r="O25" s="7" t="str">
        <f> if(isna(VLOOKUP($B25,outputs!$B:$C,1,0)), "no", "yes")</f>
        <v>yes</v>
      </c>
      <c r="P25" s="7" t="str">
        <f> if(isna(VLOOKUP($B25,accuracy!$B:$I,1,0)), "no", "yes")</f>
        <v>yes</v>
      </c>
    </row>
    <row r="26" ht="12.75" customHeight="1">
      <c r="A26" s="4"/>
      <c r="B26" s="4" t="str">
        <f t="shared" si="1"/>
        <v>Brannstrom et al. 2008, Land Use Policy (YP7JDRT2)</v>
      </c>
      <c r="C26" s="4">
        <v>2008.0</v>
      </c>
      <c r="D26" s="4" t="s">
        <v>136</v>
      </c>
      <c r="E26" s="4" t="s">
        <v>137</v>
      </c>
      <c r="F26" s="4" t="s">
        <v>138</v>
      </c>
      <c r="G26" s="4" t="s">
        <v>139</v>
      </c>
      <c r="H26" s="4" t="s">
        <v>140</v>
      </c>
      <c r="I26" s="5" t="s">
        <v>21</v>
      </c>
      <c r="J26" s="4" t="b">
        <f t="shared" si="2"/>
        <v>1</v>
      </c>
      <c r="K26" s="6" t="str">
        <f> if(isna(VLOOKUP($B26,geographic!$A:$B,1,0)), "no", "yes")</f>
        <v>yes</v>
      </c>
      <c r="L26" s="7" t="str">
        <f> if(isna(VLOOKUP($B26,scientific!$A:$B,1,0)), "no", "yes")</f>
        <v>yes</v>
      </c>
      <c r="M26" s="7" t="str">
        <f> if(isna(VLOOKUP($B26,datasets!$B:$C,1,0)), "no", "yes")</f>
        <v>no</v>
      </c>
      <c r="N26" s="7" t="str">
        <f> if(isna(VLOOKUP($B26,processing!$B:$C,1,0)), "no", "yes")</f>
        <v>no</v>
      </c>
      <c r="O26" s="7" t="str">
        <f> if(isna(VLOOKUP($B26,outputs!$B:$C,1,0)), "no", "yes")</f>
        <v>no</v>
      </c>
      <c r="P26" s="7" t="str">
        <f> if(isna(VLOOKUP($B26,accuracy!$B:$I,1,0)), "no", "yes")</f>
        <v>no</v>
      </c>
    </row>
    <row r="27" ht="12.75" customHeight="1">
      <c r="A27" s="9" t="s">
        <v>60</v>
      </c>
      <c r="B27" s="4" t="str">
        <f t="shared" si="1"/>
        <v>Casana and Cothren 2008, Antiquity (U3Q4U35X)</v>
      </c>
      <c r="C27" s="4">
        <v>2008.0</v>
      </c>
      <c r="D27" s="4" t="s">
        <v>141</v>
      </c>
      <c r="E27" s="4" t="s">
        <v>142</v>
      </c>
      <c r="F27" s="4" t="s">
        <v>143</v>
      </c>
      <c r="G27" s="4" t="s">
        <v>121</v>
      </c>
      <c r="H27" s="4" t="s">
        <v>144</v>
      </c>
      <c r="I27" s="5" t="s">
        <v>21</v>
      </c>
      <c r="J27" s="4" t="b">
        <f t="shared" si="2"/>
        <v>0</v>
      </c>
      <c r="K27" s="6" t="str">
        <f> if(isna(VLOOKUP($B27,geographic!$A:$B,1,0)), "no", "yes")</f>
        <v>yes</v>
      </c>
      <c r="L27" s="7" t="str">
        <f> if(isna(VLOOKUP($B27,scientific!$A:$B,1,0)), "no", "yes")</f>
        <v>yes</v>
      </c>
      <c r="M27" s="7" t="str">
        <f> if(isna(VLOOKUP($B27,datasets!$B:$C,1,0)), "no", "yes")</f>
        <v>yes</v>
      </c>
      <c r="N27" s="7" t="str">
        <f> if(isna(VLOOKUP($B27,processing!$B:$C,1,0)), "no", "yes")</f>
        <v>yes</v>
      </c>
      <c r="O27" s="7" t="str">
        <f> if(isna(VLOOKUP($B27,outputs!$B:$C,1,0)), "no", "yes")</f>
        <v>yes</v>
      </c>
      <c r="P27" s="7" t="str">
        <f> if(isna(VLOOKUP($B27,accuracy!$B:$I,1,0)), "no", "yes")</f>
        <v>yes</v>
      </c>
    </row>
    <row r="28" ht="12.75" customHeight="1">
      <c r="A28" s="9" t="s">
        <v>60</v>
      </c>
      <c r="B28" s="4" t="str">
        <f t="shared" si="1"/>
        <v>Fox and Cziferszky 2008, The Photogrammetric Record (2DJYIF82)</v>
      </c>
      <c r="C28" s="4">
        <v>2008.0</v>
      </c>
      <c r="D28" s="4" t="s">
        <v>145</v>
      </c>
      <c r="E28" s="4" t="s">
        <v>146</v>
      </c>
      <c r="F28" s="4" t="s">
        <v>147</v>
      </c>
      <c r="G28" s="4" t="s">
        <v>30</v>
      </c>
      <c r="H28" s="4" t="s">
        <v>148</v>
      </c>
      <c r="I28" s="5" t="s">
        <v>21</v>
      </c>
      <c r="J28" s="4" t="b">
        <f t="shared" si="2"/>
        <v>0</v>
      </c>
      <c r="K28" s="6" t="str">
        <f> if(isna(VLOOKUP($B28,geographic!$A:$B,1,0)), "no", "yes")</f>
        <v>yes</v>
      </c>
      <c r="L28" s="7" t="str">
        <f> if(isna(VLOOKUP($B28,scientific!$A:$B,1,0)), "no", "yes")</f>
        <v>yes</v>
      </c>
      <c r="M28" s="7" t="str">
        <f> if(isna(VLOOKUP($B28,datasets!$B:$C,1,0)), "no", "yes")</f>
        <v>yes</v>
      </c>
      <c r="N28" s="7" t="str">
        <f> if(isna(VLOOKUP($B28,processing!$B:$C,1,0)), "no", "yes")</f>
        <v>yes</v>
      </c>
      <c r="O28" s="7" t="str">
        <f> if(isna(VLOOKUP($B28,outputs!$B:$C,1,0)), "no", "yes")</f>
        <v>yes</v>
      </c>
      <c r="P28" s="7" t="str">
        <f> if(isna(VLOOKUP($B28,accuracy!$B:$I,1,0)), "no", "yes")</f>
        <v>yes</v>
      </c>
    </row>
    <row r="29" ht="12.75" customHeight="1">
      <c r="A29" s="9" t="s">
        <v>60</v>
      </c>
      <c r="B29" s="4" t="str">
        <f t="shared" si="1"/>
        <v>Galiatsatos et al. 2008, Photogrammetric Engineering and Remote Sensing (NP2PWBRU)</v>
      </c>
      <c r="C29" s="4">
        <v>2008.0</v>
      </c>
      <c r="D29" s="4" t="s">
        <v>149</v>
      </c>
      <c r="E29" s="4" t="s">
        <v>92</v>
      </c>
      <c r="F29" s="4" t="s">
        <v>150</v>
      </c>
      <c r="G29" s="4" t="s">
        <v>151</v>
      </c>
      <c r="H29" s="4" t="s">
        <v>152</v>
      </c>
      <c r="I29" s="5" t="s">
        <v>21</v>
      </c>
      <c r="J29" s="4" t="b">
        <f t="shared" si="2"/>
        <v>0</v>
      </c>
      <c r="K29" s="6" t="str">
        <f> if(isna(VLOOKUP($B29,geographic!$A:$B,1,0)), "no", "yes")</f>
        <v>yes</v>
      </c>
      <c r="L29" s="7" t="str">
        <f> if(isna(VLOOKUP($B29,scientific!$A:$B,1,0)), "no", "yes")</f>
        <v>yes</v>
      </c>
      <c r="M29" s="7" t="str">
        <f> if(isna(VLOOKUP($B29,datasets!$B:$C,1,0)), "no", "yes")</f>
        <v>yes</v>
      </c>
      <c r="N29" s="7" t="str">
        <f> if(isna(VLOOKUP($B29,processing!$B:$C,1,0)), "no", "yes")</f>
        <v>yes</v>
      </c>
      <c r="O29" s="7" t="str">
        <f> if(isna(VLOOKUP($B29,outputs!$B:$C,1,0)), "no", "yes")</f>
        <v>yes</v>
      </c>
      <c r="P29" s="7" t="str">
        <f> if(isna(VLOOKUP($B29,accuracy!$B:$I,1,0)), "no", "yes")</f>
        <v>yes</v>
      </c>
    </row>
    <row r="30" ht="12.75" customHeight="1">
      <c r="A30" s="9" t="s">
        <v>49</v>
      </c>
      <c r="B30" s="4" t="str">
        <f t="shared" si="1"/>
        <v>Galster et al. 2008, JAWRA Journal of the American Water Resources Association (SLY2YWWC)</v>
      </c>
      <c r="C30" s="4">
        <v>2008.0</v>
      </c>
      <c r="D30" s="4" t="s">
        <v>153</v>
      </c>
      <c r="E30" s="4" t="s">
        <v>154</v>
      </c>
      <c r="F30" s="4" t="s">
        <v>155</v>
      </c>
      <c r="G30" s="4" t="s">
        <v>156</v>
      </c>
      <c r="H30" s="4" t="s">
        <v>157</v>
      </c>
      <c r="I30" s="5" t="s">
        <v>21</v>
      </c>
      <c r="J30" s="4" t="b">
        <f t="shared" si="2"/>
        <v>1</v>
      </c>
      <c r="K30" s="6" t="str">
        <f> if(isna(VLOOKUP($B30,geographic!$A:$B,1,0)), "no", "yes")</f>
        <v>yes</v>
      </c>
      <c r="L30" s="7" t="str">
        <f> if(isna(VLOOKUP($B30,scientific!$A:$B,1,0)), "no", "yes")</f>
        <v>yes</v>
      </c>
      <c r="M30" s="7" t="str">
        <f> if(isna(VLOOKUP($B30,datasets!$B:$C,1,0)), "no", "yes")</f>
        <v>no</v>
      </c>
      <c r="N30" s="7" t="str">
        <f> if(isna(VLOOKUP($B30,processing!$B:$C,1,0)), "no", "yes")</f>
        <v>no</v>
      </c>
      <c r="O30" s="7" t="str">
        <f> if(isna(VLOOKUP($B30,outputs!$B:$C,1,0)), "no", "yes")</f>
        <v>no</v>
      </c>
      <c r="P30" s="7" t="str">
        <f> if(isna(VLOOKUP($B30,accuracy!$B:$I,1,0)), "no", "yes")</f>
        <v>no</v>
      </c>
    </row>
    <row r="31" ht="12.75" customHeight="1">
      <c r="A31" s="4"/>
      <c r="B31" s="4" t="str">
        <f t="shared" si="1"/>
        <v>Mondino and Chiabrando 2008, ISPRS Archives – Volume XXXVII Part B2 (ESZMRL5H)</v>
      </c>
      <c r="C31" s="4">
        <v>2008.0</v>
      </c>
      <c r="D31" s="4" t="s">
        <v>158</v>
      </c>
      <c r="E31" s="4" t="s">
        <v>159</v>
      </c>
      <c r="F31" s="4" t="s">
        <v>160</v>
      </c>
      <c r="G31" s="4" t="s">
        <v>161</v>
      </c>
      <c r="I31" s="5" t="s">
        <v>21</v>
      </c>
      <c r="J31" s="4" t="b">
        <f t="shared" si="2"/>
        <v>1</v>
      </c>
      <c r="K31" s="6" t="str">
        <f> if(isna(VLOOKUP($B31,geographic!$A:$B,1,0)), "no", "yes")</f>
        <v>yes</v>
      </c>
      <c r="L31" s="7" t="str">
        <f> if(isna(VLOOKUP($B31,scientific!$A:$B,1,0)), "no", "yes")</f>
        <v>yes</v>
      </c>
      <c r="M31" s="7" t="str">
        <f> if(isna(VLOOKUP($B31,datasets!$B:$C,1,0)), "no", "yes")</f>
        <v>no</v>
      </c>
      <c r="N31" s="7" t="str">
        <f> if(isna(VLOOKUP($B31,processing!$B:$C,1,0)), "no", "yes")</f>
        <v>no</v>
      </c>
      <c r="O31" s="7" t="str">
        <f> if(isna(VLOOKUP($B31,outputs!$B:$C,1,0)), "no", "yes")</f>
        <v>no</v>
      </c>
      <c r="P31" s="7" t="str">
        <f> if(isna(VLOOKUP($B31,accuracy!$B:$I,1,0)), "no", "yes")</f>
        <v>no</v>
      </c>
    </row>
    <row r="32" ht="12.75" customHeight="1">
      <c r="A32" s="5" t="s">
        <v>162</v>
      </c>
      <c r="B32" s="4" t="str">
        <f t="shared" si="1"/>
        <v>Véga and St-Onge 2008, Remote Sensing of Environment (7PV3VJZP)</v>
      </c>
      <c r="C32" s="4">
        <v>2008.0</v>
      </c>
      <c r="D32" s="4" t="s">
        <v>163</v>
      </c>
      <c r="E32" s="4" t="s">
        <v>164</v>
      </c>
      <c r="F32" s="4" t="s">
        <v>165</v>
      </c>
      <c r="G32" s="4" t="s">
        <v>36</v>
      </c>
      <c r="H32" s="4" t="s">
        <v>166</v>
      </c>
      <c r="I32" s="5" t="s">
        <v>21</v>
      </c>
      <c r="J32" s="4" t="b">
        <f t="shared" si="2"/>
        <v>0</v>
      </c>
      <c r="K32" s="6" t="str">
        <f> if(isna(VLOOKUP($B32,geographic!$A:$B,1,0)), "no", "yes")</f>
        <v>yes</v>
      </c>
      <c r="L32" s="7" t="str">
        <f> if(isna(VLOOKUP($B32,scientific!$A:$B,1,0)), "no", "yes")</f>
        <v>yes</v>
      </c>
      <c r="M32" s="7" t="str">
        <f> if(isna(VLOOKUP($B32,datasets!$B:$C,1,0)), "no", "yes")</f>
        <v>yes</v>
      </c>
      <c r="N32" s="7" t="str">
        <f> if(isna(VLOOKUP($B32,processing!$B:$C,1,0)), "no", "yes")</f>
        <v>yes</v>
      </c>
      <c r="O32" s="7" t="str">
        <f> if(isna(VLOOKUP($B32,outputs!$B:$C,1,0)), "no", "yes")</f>
        <v>yes</v>
      </c>
      <c r="P32" s="7" t="str">
        <f> if(isna(VLOOKUP($B32,accuracy!$B:$I,1,0)), "no", "yes")</f>
        <v>yes</v>
      </c>
    </row>
    <row r="33" ht="12.75" customHeight="1">
      <c r="A33" s="9" t="s">
        <v>60</v>
      </c>
      <c r="B33" s="4" t="str">
        <f t="shared" si="1"/>
        <v>Bitelli and Girelli 2009, Journal of Cultural Heritage (U5IZQNWE)</v>
      </c>
      <c r="C33" s="4">
        <v>2009.0</v>
      </c>
      <c r="D33" s="4" t="s">
        <v>167</v>
      </c>
      <c r="E33" s="4" t="s">
        <v>168</v>
      </c>
      <c r="F33" s="4" t="s">
        <v>169</v>
      </c>
      <c r="G33" s="4" t="s">
        <v>170</v>
      </c>
      <c r="H33" s="4" t="s">
        <v>171</v>
      </c>
      <c r="I33" s="5" t="s">
        <v>21</v>
      </c>
      <c r="J33" s="4" t="b">
        <f t="shared" si="2"/>
        <v>0</v>
      </c>
      <c r="K33" s="6" t="str">
        <f> if(isna(VLOOKUP($B33,geographic!$A:$B,1,0)), "no", "yes")</f>
        <v>yes</v>
      </c>
      <c r="L33" s="7" t="str">
        <f> if(isna(VLOOKUP($B33,scientific!$A:$B,1,0)), "no", "yes")</f>
        <v>yes</v>
      </c>
      <c r="M33" s="7" t="str">
        <f> if(isna(VLOOKUP($B33,datasets!$B:$C,1,0)), "no", "yes")</f>
        <v>yes</v>
      </c>
      <c r="N33" s="7" t="str">
        <f> if(isna(VLOOKUP($B33,processing!$B:$C,1,0)), "no", "yes")</f>
        <v>yes</v>
      </c>
      <c r="O33" s="7" t="str">
        <f> if(isna(VLOOKUP($B33,outputs!$B:$C,1,0)), "no", "yes")</f>
        <v>yes</v>
      </c>
      <c r="P33" s="7" t="str">
        <f> if(isna(VLOOKUP($B33,accuracy!$B:$I,1,0)), "no", "yes")</f>
        <v>yes</v>
      </c>
    </row>
    <row r="34" ht="12.75" customHeight="1">
      <c r="A34" s="4"/>
      <c r="B34" s="4" t="str">
        <f t="shared" si="1"/>
        <v>Hollingsworth et al. 2009, AGU Fall Meeting 2009 (UDIEK8LA)</v>
      </c>
      <c r="C34" s="4">
        <v>2009.0</v>
      </c>
      <c r="D34" s="4" t="s">
        <v>172</v>
      </c>
      <c r="E34" s="4" t="s">
        <v>173</v>
      </c>
      <c r="F34" s="4" t="s">
        <v>174</v>
      </c>
      <c r="G34" s="4" t="s">
        <v>175</v>
      </c>
      <c r="I34" s="5" t="s">
        <v>21</v>
      </c>
      <c r="J34" s="4" t="b">
        <f t="shared" si="2"/>
        <v>1</v>
      </c>
      <c r="K34" s="6" t="str">
        <f> if(isna(VLOOKUP($B34,geographic!$A:$B,1,0)), "no", "yes")</f>
        <v>yes</v>
      </c>
      <c r="L34" s="7" t="str">
        <f> if(isna(VLOOKUP($B34,scientific!$A:$B,1,0)), "no", "yes")</f>
        <v>yes</v>
      </c>
      <c r="M34" s="7" t="str">
        <f> if(isna(VLOOKUP($B34,datasets!$B:$C,1,0)), "no", "yes")</f>
        <v>no</v>
      </c>
      <c r="N34" s="7" t="str">
        <f> if(isna(VLOOKUP($B34,processing!$B:$C,1,0)), "no", "yes")</f>
        <v>no</v>
      </c>
      <c r="O34" s="7" t="str">
        <f> if(isna(VLOOKUP($B34,outputs!$B:$C,1,0)), "no", "yes")</f>
        <v>no</v>
      </c>
      <c r="P34" s="7" t="str">
        <f> if(isna(VLOOKUP($B34,accuracy!$B:$I,1,0)), "no", "yes")</f>
        <v>no</v>
      </c>
    </row>
    <row r="35" ht="12.75" customHeight="1">
      <c r="A35" s="4"/>
      <c r="B35" s="4" t="str">
        <f t="shared" si="1"/>
        <v>Nageswara Rao 2009, Journal of the Geological Society of India (HSY8JFWN)</v>
      </c>
      <c r="C35" s="4">
        <v>2009.0</v>
      </c>
      <c r="D35" s="4" t="s">
        <v>176</v>
      </c>
      <c r="E35" s="4" t="s">
        <v>177</v>
      </c>
      <c r="F35" s="4" t="s">
        <v>178</v>
      </c>
      <c r="G35" s="4" t="s">
        <v>179</v>
      </c>
      <c r="H35" s="4" t="s">
        <v>180</v>
      </c>
      <c r="I35" s="5" t="s">
        <v>21</v>
      </c>
      <c r="J35" s="4" t="b">
        <f t="shared" si="2"/>
        <v>1</v>
      </c>
      <c r="K35" s="6" t="str">
        <f> if(isna(VLOOKUP($B35,geographic!$A:$B,1,0)), "no", "yes")</f>
        <v>yes</v>
      </c>
      <c r="L35" s="7" t="str">
        <f> if(isna(VLOOKUP($B35,scientific!$A:$B,1,0)), "no", "yes")</f>
        <v>yes</v>
      </c>
      <c r="M35" s="7" t="str">
        <f> if(isna(VLOOKUP($B35,datasets!$B:$C,1,0)), "no", "yes")</f>
        <v>no</v>
      </c>
      <c r="N35" s="7" t="str">
        <f> if(isna(VLOOKUP($B35,processing!$B:$C,1,0)), "no", "yes")</f>
        <v>no</v>
      </c>
      <c r="O35" s="7" t="str">
        <f> if(isna(VLOOKUP($B35,outputs!$B:$C,1,0)), "no", "yes")</f>
        <v>no</v>
      </c>
      <c r="P35" s="7" t="str">
        <f> if(isna(VLOOKUP($B35,accuracy!$B:$I,1,0)), "no", "yes")</f>
        <v>no</v>
      </c>
    </row>
    <row r="36" ht="12.75" customHeight="1">
      <c r="A36" s="4"/>
      <c r="B36" s="4" t="str">
        <f t="shared" si="1"/>
        <v>Redweik et al. 2009, ISPRS Archives – Volume XXXVIII-1-4-7/W5 (P7HY4YUC)</v>
      </c>
      <c r="C36" s="4">
        <v>2009.0</v>
      </c>
      <c r="D36" s="4" t="s">
        <v>181</v>
      </c>
      <c r="E36" s="4" t="s">
        <v>182</v>
      </c>
      <c r="F36" s="4" t="s">
        <v>183</v>
      </c>
      <c r="G36" s="4" t="s">
        <v>184</v>
      </c>
      <c r="I36" s="5" t="s">
        <v>21</v>
      </c>
      <c r="J36" s="4" t="b">
        <f t="shared" si="2"/>
        <v>1</v>
      </c>
      <c r="K36" s="6" t="str">
        <f> if(isna(VLOOKUP($B36,geographic!$A:$B,1,0)), "no", "yes")</f>
        <v>yes</v>
      </c>
      <c r="L36" s="7" t="str">
        <f> if(isna(VLOOKUP($B36,scientific!$A:$B,1,0)), "no", "yes")</f>
        <v>yes</v>
      </c>
      <c r="M36" s="7" t="str">
        <f> if(isna(VLOOKUP($B36,datasets!$B:$C,1,0)), "no", "yes")</f>
        <v>no</v>
      </c>
      <c r="N36" s="7" t="str">
        <f> if(isna(VLOOKUP($B36,processing!$B:$C,1,0)), "no", "yes")</f>
        <v>no</v>
      </c>
      <c r="O36" s="7" t="str">
        <f> if(isna(VLOOKUP($B36,outputs!$B:$C,1,0)), "no", "yes")</f>
        <v>no</v>
      </c>
      <c r="P36" s="7" t="str">
        <f> if(isna(VLOOKUP($B36,accuracy!$B:$I,1,0)), "no", "yes")</f>
        <v>no</v>
      </c>
    </row>
    <row r="37" ht="12.75" customHeight="1">
      <c r="A37" s="4"/>
      <c r="B37" s="4" t="str">
        <f t="shared" si="1"/>
        <v>Scardozzi 2009, Remote Sensing for Environmental Monitoring, GIS Applications, and Geology IX (Q8BWC29J)</v>
      </c>
      <c r="C37" s="4">
        <v>2009.0</v>
      </c>
      <c r="D37" s="4" t="s">
        <v>185</v>
      </c>
      <c r="E37" s="4" t="s">
        <v>186</v>
      </c>
      <c r="F37" s="4" t="s">
        <v>187</v>
      </c>
      <c r="G37" s="4" t="s">
        <v>188</v>
      </c>
      <c r="H37" s="4" t="s">
        <v>189</v>
      </c>
      <c r="I37" s="5" t="s">
        <v>21</v>
      </c>
      <c r="J37" s="4" t="b">
        <f t="shared" si="2"/>
        <v>1</v>
      </c>
      <c r="K37" s="6" t="str">
        <f> if(isna(VLOOKUP($B37,geographic!$A:$B,1,0)), "no", "yes")</f>
        <v>yes</v>
      </c>
      <c r="L37" s="7" t="str">
        <f> if(isna(VLOOKUP($B37,scientific!$A:$B,1,0)), "no", "yes")</f>
        <v>yes</v>
      </c>
      <c r="M37" s="7" t="str">
        <f> if(isna(VLOOKUP($B37,datasets!$B:$C,1,0)), "no", "yes")</f>
        <v>no</v>
      </c>
      <c r="N37" s="7" t="str">
        <f> if(isna(VLOOKUP($B37,processing!$B:$C,1,0)), "no", "yes")</f>
        <v>no</v>
      </c>
      <c r="O37" s="7" t="str">
        <f> if(isna(VLOOKUP($B37,outputs!$B:$C,1,0)), "no", "yes")</f>
        <v>no</v>
      </c>
      <c r="P37" s="7" t="str">
        <f> if(isna(VLOOKUP($B37,accuracy!$B:$I,1,0)), "no", "yes")</f>
        <v>no</v>
      </c>
    </row>
    <row r="38" ht="12.75" customHeight="1">
      <c r="A38" s="4"/>
      <c r="B38" s="4" t="str">
        <f t="shared" si="1"/>
        <v>Smith et al. 2009, Earth Surface Processes and Landforms (22B758P4)</v>
      </c>
      <c r="C38" s="4">
        <v>2009.0</v>
      </c>
      <c r="D38" s="4" t="s">
        <v>190</v>
      </c>
      <c r="E38" s="4" t="s">
        <v>191</v>
      </c>
      <c r="F38" s="4" t="s">
        <v>192</v>
      </c>
      <c r="G38" s="4" t="s">
        <v>53</v>
      </c>
      <c r="H38" s="4" t="s">
        <v>193</v>
      </c>
      <c r="I38" s="5" t="s">
        <v>21</v>
      </c>
      <c r="J38" s="4" t="b">
        <f t="shared" si="2"/>
        <v>1</v>
      </c>
      <c r="K38" s="6" t="str">
        <f> if(isna(VLOOKUP($B38,geographic!$A:$B,1,0)), "no", "yes")</f>
        <v>yes</v>
      </c>
      <c r="L38" s="7" t="str">
        <f> if(isna(VLOOKUP($B38,scientific!$A:$B,1,0)), "no", "yes")</f>
        <v>yes</v>
      </c>
      <c r="M38" s="7" t="str">
        <f> if(isna(VLOOKUP($B38,datasets!$B:$C,1,0)), "no", "yes")</f>
        <v>no</v>
      </c>
      <c r="N38" s="7" t="str">
        <f> if(isna(VLOOKUP($B38,processing!$B:$C,1,0)), "no", "yes")</f>
        <v>no</v>
      </c>
      <c r="O38" s="7" t="str">
        <f> if(isna(VLOOKUP($B38,outputs!$B:$C,1,0)), "no", "yes")</f>
        <v>no</v>
      </c>
      <c r="P38" s="7" t="str">
        <f> if(isna(VLOOKUP($B38,accuracy!$B:$I,1,0)), "no", "yes")</f>
        <v>no</v>
      </c>
    </row>
    <row r="39" ht="12.75" customHeight="1">
      <c r="A39" s="11"/>
      <c r="B39" s="4" t="str">
        <f t="shared" si="1"/>
        <v>Castrianni et al. 2010, Advances in Geosciences (5LJF3ABI)</v>
      </c>
      <c r="C39" s="4">
        <v>2010.0</v>
      </c>
      <c r="D39" s="4" t="s">
        <v>194</v>
      </c>
      <c r="E39" s="4" t="s">
        <v>195</v>
      </c>
      <c r="F39" s="4" t="s">
        <v>196</v>
      </c>
      <c r="G39" s="4" t="s">
        <v>197</v>
      </c>
      <c r="H39" s="4" t="s">
        <v>198</v>
      </c>
      <c r="I39" s="5" t="s">
        <v>21</v>
      </c>
      <c r="J39" s="4" t="b">
        <f t="shared" si="2"/>
        <v>1</v>
      </c>
      <c r="K39" s="6" t="str">
        <f> if(isna(VLOOKUP($B39,geographic!$A:$B,1,0)), "no", "yes")</f>
        <v>yes</v>
      </c>
      <c r="L39" s="7" t="str">
        <f> if(isna(VLOOKUP($B39,scientific!$A:$B,1,0)), "no", "yes")</f>
        <v>yes</v>
      </c>
      <c r="M39" s="7" t="str">
        <f> if(isna(VLOOKUP($B39,datasets!$B:$C,1,0)), "no", "yes")</f>
        <v>no</v>
      </c>
      <c r="N39" s="7" t="str">
        <f> if(isna(VLOOKUP($B39,processing!$B:$C,1,0)), "no", "yes")</f>
        <v>no</v>
      </c>
      <c r="O39" s="7" t="str">
        <f> if(isna(VLOOKUP($B39,outputs!$B:$C,1,0)), "no", "yes")</f>
        <v>no</v>
      </c>
      <c r="P39" s="7" t="str">
        <f> if(isna(VLOOKUP($B39,accuracy!$B:$I,1,0)), "no", "yes")</f>
        <v>no</v>
      </c>
    </row>
    <row r="40" ht="12.75" customHeight="1">
      <c r="A40" s="11"/>
      <c r="B40" s="4" t="str">
        <f t="shared" si="1"/>
        <v>Chasmer et al. 2010, Canadian Journal of Remote Sensing (SWQ2JGRH)</v>
      </c>
      <c r="C40" s="4">
        <v>2010.0</v>
      </c>
      <c r="D40" s="4" t="s">
        <v>199</v>
      </c>
      <c r="E40" s="4" t="s">
        <v>200</v>
      </c>
      <c r="F40" s="4" t="s">
        <v>201</v>
      </c>
      <c r="G40" s="4" t="s">
        <v>202</v>
      </c>
      <c r="H40" s="4" t="s">
        <v>203</v>
      </c>
      <c r="I40" s="5" t="s">
        <v>21</v>
      </c>
      <c r="J40" s="4" t="b">
        <f t="shared" si="2"/>
        <v>1</v>
      </c>
      <c r="K40" s="6" t="str">
        <f> if(isna(VLOOKUP($B40,geographic!$A:$B,1,0)), "no", "yes")</f>
        <v>yes</v>
      </c>
      <c r="L40" s="7" t="str">
        <f> if(isna(VLOOKUP($B40,scientific!$A:$B,1,0)), "no", "yes")</f>
        <v>yes</v>
      </c>
      <c r="M40" s="7" t="str">
        <f> if(isna(VLOOKUP($B40,datasets!$B:$C,1,0)), "no", "yes")</f>
        <v>no</v>
      </c>
      <c r="N40" s="7" t="str">
        <f> if(isna(VLOOKUP($B40,processing!$B:$C,1,0)), "no", "yes")</f>
        <v>no</v>
      </c>
      <c r="O40" s="7" t="str">
        <f> if(isna(VLOOKUP($B40,outputs!$B:$C,1,0)), "no", "yes")</f>
        <v>no</v>
      </c>
      <c r="P40" s="7" t="str">
        <f> if(isna(VLOOKUP($B40,accuracy!$B:$I,1,0)), "no", "yes")</f>
        <v>no</v>
      </c>
    </row>
    <row r="41" ht="12.75" customHeight="1">
      <c r="A41" s="4"/>
      <c r="B41" s="4" t="str">
        <f t="shared" si="1"/>
        <v>Kim et al. 2010, Journal of Terrestrial Observation (NLQH2RKK)</v>
      </c>
      <c r="C41" s="4">
        <v>2010.0</v>
      </c>
      <c r="D41" s="4" t="s">
        <v>204</v>
      </c>
      <c r="E41" s="4" t="s">
        <v>205</v>
      </c>
      <c r="F41" s="4" t="s">
        <v>206</v>
      </c>
      <c r="G41" s="4" t="s">
        <v>207</v>
      </c>
      <c r="I41" s="5" t="s">
        <v>21</v>
      </c>
      <c r="J41" s="4" t="b">
        <f t="shared" si="2"/>
        <v>1</v>
      </c>
      <c r="K41" s="6" t="str">
        <f> if(isna(VLOOKUP($B41,geographic!$A:$B,1,0)), "no", "yes")</f>
        <v>yes</v>
      </c>
      <c r="L41" s="7" t="str">
        <f> if(isna(VLOOKUP($B41,scientific!$A:$B,1,0)), "no", "yes")</f>
        <v>yes</v>
      </c>
      <c r="M41" s="7" t="str">
        <f> if(isna(VLOOKUP($B41,datasets!$B:$C,1,0)), "no", "yes")</f>
        <v>no</v>
      </c>
      <c r="N41" s="7" t="str">
        <f> if(isna(VLOOKUP($B41,processing!$B:$C,1,0)), "no", "yes")</f>
        <v>no</v>
      </c>
      <c r="O41" s="7" t="str">
        <f> if(isna(VLOOKUP($B41,outputs!$B:$C,1,0)), "no", "yes")</f>
        <v>no</v>
      </c>
      <c r="P41" s="7" t="str">
        <f> if(isna(VLOOKUP($B41,accuracy!$B:$I,1,0)), "no", "yes")</f>
        <v>no</v>
      </c>
    </row>
    <row r="42" ht="12.75" customHeight="1">
      <c r="A42" s="5" t="s">
        <v>49</v>
      </c>
      <c r="B42" s="4" t="str">
        <f t="shared" si="1"/>
        <v>Koblet et al. 2010, The Cryosphere (D6TCSWWR)</v>
      </c>
      <c r="C42" s="4">
        <v>2010.0</v>
      </c>
      <c r="D42" s="4" t="s">
        <v>208</v>
      </c>
      <c r="E42" s="4" t="s">
        <v>209</v>
      </c>
      <c r="F42" s="4" t="s">
        <v>210</v>
      </c>
      <c r="G42" s="4" t="s">
        <v>211</v>
      </c>
      <c r="H42" s="4" t="s">
        <v>212</v>
      </c>
      <c r="I42" s="5" t="s">
        <v>32</v>
      </c>
      <c r="J42" s="4" t="b">
        <f t="shared" si="2"/>
        <v>0</v>
      </c>
      <c r="K42" s="6" t="str">
        <f> if(isna(VLOOKUP($B42,geographic!$A:$B,1,0)), "no", "yes")</f>
        <v>yes</v>
      </c>
      <c r="L42" s="7" t="str">
        <f> if(isna(VLOOKUP($B42,scientific!$A:$B,1,0)), "no", "yes")</f>
        <v>yes</v>
      </c>
      <c r="M42" s="7" t="str">
        <f> if(isna(VLOOKUP($B42,datasets!$B:$C,1,0)), "no", "yes")</f>
        <v>yes</v>
      </c>
      <c r="N42" s="7" t="str">
        <f> if(isna(VLOOKUP($B42,processing!$B:$C,1,0)), "no", "yes")</f>
        <v>yes</v>
      </c>
      <c r="O42" s="7" t="str">
        <f> if(isna(VLOOKUP($B42,outputs!$B:$C,1,0)), "no", "yes")</f>
        <v>yes</v>
      </c>
      <c r="P42" s="7" t="str">
        <f> if(isna(VLOOKUP($B42,accuracy!$B:$I,1,0)), "no", "yes")</f>
        <v>yes</v>
      </c>
    </row>
    <row r="43" ht="12.75" customHeight="1">
      <c r="A43" s="5" t="s">
        <v>49</v>
      </c>
      <c r="B43" s="4" t="str">
        <f t="shared" si="1"/>
        <v>Lane et al. 2010, Earth Surface Processes and Landforms (6YCLP6W5)</v>
      </c>
      <c r="C43" s="4">
        <v>2010.0</v>
      </c>
      <c r="D43" s="4" t="s">
        <v>213</v>
      </c>
      <c r="E43" s="4" t="s">
        <v>214</v>
      </c>
      <c r="F43" s="4" t="s">
        <v>215</v>
      </c>
      <c r="G43" s="4" t="s">
        <v>53</v>
      </c>
      <c r="H43" s="4" t="s">
        <v>216</v>
      </c>
      <c r="I43" s="5" t="s">
        <v>21</v>
      </c>
      <c r="J43" s="4" t="b">
        <f t="shared" si="2"/>
        <v>0</v>
      </c>
      <c r="K43" s="6" t="str">
        <f> if(isna(VLOOKUP($B43,geographic!$A:$B,1,0)), "no", "yes")</f>
        <v>yes</v>
      </c>
      <c r="L43" s="7" t="str">
        <f> if(isna(VLOOKUP($B43,scientific!$A:$B,1,0)), "no", "yes")</f>
        <v>yes</v>
      </c>
      <c r="M43" s="7" t="str">
        <f> if(isna(VLOOKUP($B43,datasets!$B:$C,1,0)), "no", "yes")</f>
        <v>yes</v>
      </c>
      <c r="N43" s="7" t="str">
        <f> if(isna(VLOOKUP($B43,processing!$B:$C,1,0)), "no", "yes")</f>
        <v>yes</v>
      </c>
      <c r="O43" s="7" t="str">
        <f> if(isna(VLOOKUP($B43,outputs!$B:$C,1,0)), "no", "yes")</f>
        <v>yes</v>
      </c>
      <c r="P43" s="7" t="str">
        <f> if(isna(VLOOKUP($B43,accuracy!$B:$I,1,0)), "no", "yes")</f>
        <v>yes</v>
      </c>
    </row>
    <row r="44" ht="12.75" customHeight="1">
      <c r="A44" s="4"/>
      <c r="B44" s="4" t="str">
        <f t="shared" si="1"/>
        <v>Morgan and Gergel 2010, Landscape Ecology (T69FDSQV)</v>
      </c>
      <c r="C44" s="4">
        <v>2010.0</v>
      </c>
      <c r="D44" s="4" t="s">
        <v>217</v>
      </c>
      <c r="E44" s="4" t="s">
        <v>218</v>
      </c>
      <c r="F44" s="4" t="s">
        <v>219</v>
      </c>
      <c r="G44" s="4" t="s">
        <v>220</v>
      </c>
      <c r="H44" s="4" t="s">
        <v>221</v>
      </c>
      <c r="I44" s="5" t="s">
        <v>21</v>
      </c>
      <c r="J44" s="4" t="b">
        <f t="shared" si="2"/>
        <v>1</v>
      </c>
      <c r="K44" s="6" t="str">
        <f> if(isna(VLOOKUP($B44,geographic!$A:$B,1,0)), "no", "yes")</f>
        <v>yes</v>
      </c>
      <c r="L44" s="7" t="str">
        <f> if(isna(VLOOKUP($B44,scientific!$A:$B,1,0)), "no", "yes")</f>
        <v>yes</v>
      </c>
      <c r="M44" s="7" t="str">
        <f> if(isna(VLOOKUP($B44,datasets!$B:$C,1,0)), "no", "yes")</f>
        <v>no</v>
      </c>
      <c r="N44" s="7" t="str">
        <f> if(isna(VLOOKUP($B44,processing!$B:$C,1,0)), "no", "yes")</f>
        <v>no</v>
      </c>
      <c r="O44" s="7" t="str">
        <f> if(isna(VLOOKUP($B44,outputs!$B:$C,1,0)), "no", "yes")</f>
        <v>no</v>
      </c>
      <c r="P44" s="7" t="str">
        <f> if(isna(VLOOKUP($B44,accuracy!$B:$I,1,0)), "no", "yes")</f>
        <v>no</v>
      </c>
    </row>
    <row r="45" ht="12.75" customHeight="1">
      <c r="A45" s="4"/>
      <c r="B45" s="4" t="str">
        <f t="shared" si="1"/>
        <v>Scardozzi 2010, Advances in Geosciences (CCIST653)</v>
      </c>
      <c r="C45" s="4">
        <v>2010.0</v>
      </c>
      <c r="D45" s="4" t="s">
        <v>222</v>
      </c>
      <c r="E45" s="4" t="s">
        <v>186</v>
      </c>
      <c r="F45" s="4" t="s">
        <v>223</v>
      </c>
      <c r="G45" s="4" t="s">
        <v>197</v>
      </c>
      <c r="H45" s="4" t="s">
        <v>224</v>
      </c>
      <c r="I45" s="5" t="s">
        <v>21</v>
      </c>
      <c r="J45" s="4" t="b">
        <f t="shared" si="2"/>
        <v>1</v>
      </c>
      <c r="K45" s="6" t="str">
        <f> if(isna(VLOOKUP($B45,geographic!$A:$B,1,0)), "no", "yes")</f>
        <v>yes</v>
      </c>
      <c r="L45" s="7" t="str">
        <f> if(isna(VLOOKUP($B45,scientific!$A:$B,1,0)), "no", "yes")</f>
        <v>yes</v>
      </c>
      <c r="M45" s="7" t="str">
        <f> if(isna(VLOOKUP($B45,datasets!$B:$C,1,0)), "no", "yes")</f>
        <v>no</v>
      </c>
      <c r="N45" s="7" t="str">
        <f> if(isna(VLOOKUP($B45,processing!$B:$C,1,0)), "no", "yes")</f>
        <v>no</v>
      </c>
      <c r="O45" s="7" t="str">
        <f> if(isna(VLOOKUP($B45,outputs!$B:$C,1,0)), "no", "yes")</f>
        <v>no</v>
      </c>
      <c r="P45" s="7" t="str">
        <f> if(isna(VLOOKUP($B45,accuracy!$B:$I,1,0)), "no", "yes")</f>
        <v>no</v>
      </c>
    </row>
    <row r="46" ht="12.75" customHeight="1">
      <c r="A46" s="5" t="s">
        <v>79</v>
      </c>
      <c r="B46" s="4" t="str">
        <f t="shared" si="1"/>
        <v>Surazakov and Aizen 2010, Photogrammetric Engineering &amp; Remote Sensing (QUZPQPWA)</v>
      </c>
      <c r="C46" s="5">
        <v>2010.0</v>
      </c>
      <c r="D46" s="13" t="s">
        <v>225</v>
      </c>
      <c r="E46" s="5" t="s">
        <v>226</v>
      </c>
      <c r="F46" s="5" t="s">
        <v>227</v>
      </c>
      <c r="G46" s="5" t="s">
        <v>25</v>
      </c>
      <c r="H46" s="5" t="s">
        <v>228</v>
      </c>
      <c r="I46" s="5" t="s">
        <v>21</v>
      </c>
      <c r="J46" s="4" t="b">
        <f t="shared" si="2"/>
        <v>0</v>
      </c>
      <c r="K46" s="6" t="str">
        <f> if(isna(VLOOKUP($B46,geographic!$A:$B,1,0)), "no", "yes")</f>
        <v>yes</v>
      </c>
      <c r="L46" s="7" t="str">
        <f> if(isna(VLOOKUP($B46,scientific!$A:$B,1,0)), "no", "yes")</f>
        <v>yes</v>
      </c>
      <c r="M46" s="7" t="str">
        <f> if(isna(VLOOKUP($B46,datasets!$B:$C,1,0)), "no", "yes")</f>
        <v>yes</v>
      </c>
      <c r="N46" s="7" t="str">
        <f> if(isna(VLOOKUP($B46,processing!$B:$C,1,0)), "no", "yes")</f>
        <v>yes</v>
      </c>
      <c r="O46" s="7" t="str">
        <f> if(isna(VLOOKUP($B46,outputs!$B:$C,1,0)), "no", "yes")</f>
        <v>yes</v>
      </c>
      <c r="P46" s="7" t="str">
        <f> if(isna(VLOOKUP($B46,accuracy!$B:$I,1,0)), "no", "yes")</f>
        <v>yes</v>
      </c>
    </row>
    <row r="47" ht="12.75" customHeight="1">
      <c r="A47" s="5" t="s">
        <v>79</v>
      </c>
      <c r="B47" s="4" t="str">
        <f t="shared" si="1"/>
        <v>Zemp et al. 2010, The Cryosphere (LHJ9M2T2)</v>
      </c>
      <c r="C47" s="4">
        <v>2010.0</v>
      </c>
      <c r="D47" s="4" t="s">
        <v>229</v>
      </c>
      <c r="E47" s="4" t="s">
        <v>230</v>
      </c>
      <c r="F47" s="4" t="s">
        <v>231</v>
      </c>
      <c r="G47" s="4" t="s">
        <v>211</v>
      </c>
      <c r="H47" s="4" t="s">
        <v>232</v>
      </c>
      <c r="I47" s="5" t="s">
        <v>21</v>
      </c>
      <c r="J47" s="4" t="b">
        <f t="shared" si="2"/>
        <v>1</v>
      </c>
      <c r="K47" s="6" t="str">
        <f> if(isna(VLOOKUP($B47,geographic!$A:$B,1,0)), "no", "yes")</f>
        <v>yes</v>
      </c>
      <c r="L47" s="7" t="str">
        <f> if(isna(VLOOKUP($B47,scientific!$A:$B,1,0)), "no", "yes")</f>
        <v>yes</v>
      </c>
      <c r="M47" s="7" t="str">
        <f> if(isna(VLOOKUP($B47,datasets!$B:$C,1,0)), "no", "yes")</f>
        <v>no</v>
      </c>
      <c r="N47" s="7" t="str">
        <f> if(isna(VLOOKUP($B47,processing!$B:$C,1,0)), "no", "yes")</f>
        <v>no</v>
      </c>
      <c r="O47" s="7" t="str">
        <f> if(isna(VLOOKUP($B47,outputs!$B:$C,1,0)), "no", "yes")</f>
        <v>no</v>
      </c>
      <c r="P47" s="7" t="str">
        <f> if(isna(VLOOKUP($B47,accuracy!$B:$I,1,0)), "no", "yes")</f>
        <v>no</v>
      </c>
    </row>
    <row r="48" ht="12.75" customHeight="1">
      <c r="A48" s="5" t="s">
        <v>43</v>
      </c>
      <c r="B48" s="4" t="str">
        <f t="shared" si="1"/>
        <v>Bolch et al. 2011, The Cryosphere (D5BPHY87)</v>
      </c>
      <c r="C48" s="4">
        <v>2011.0</v>
      </c>
      <c r="D48" s="4" t="s">
        <v>233</v>
      </c>
      <c r="E48" s="4" t="s">
        <v>132</v>
      </c>
      <c r="F48" s="4" t="s">
        <v>234</v>
      </c>
      <c r="G48" s="4" t="s">
        <v>211</v>
      </c>
      <c r="H48" s="4" t="s">
        <v>235</v>
      </c>
      <c r="I48" s="5" t="s">
        <v>21</v>
      </c>
      <c r="J48" s="4" t="b">
        <f t="shared" si="2"/>
        <v>0</v>
      </c>
      <c r="K48" s="6" t="str">
        <f> if(isna(VLOOKUP($B48,geographic!$A:$B,1,0)), "no", "yes")</f>
        <v>yes</v>
      </c>
      <c r="L48" s="7" t="str">
        <f> if(isna(VLOOKUP($B48,scientific!$A:$B,1,0)), "no", "yes")</f>
        <v>yes</v>
      </c>
      <c r="M48" s="7" t="str">
        <f> if(isna(VLOOKUP($B48,datasets!$B:$C,1,0)), "no", "yes")</f>
        <v>yes</v>
      </c>
      <c r="N48" s="7" t="str">
        <f> if(isna(VLOOKUP($B48,processing!$B:$C,1,0)), "no", "yes")</f>
        <v>yes</v>
      </c>
      <c r="O48" s="7" t="str">
        <f> if(isna(VLOOKUP($B48,outputs!$B:$C,1,0)), "no", "yes")</f>
        <v>yes</v>
      </c>
      <c r="P48" s="7" t="str">
        <f> if(isna(VLOOKUP($B48,accuracy!$B:$I,1,0)), "no", "yes")</f>
        <v>yes</v>
      </c>
    </row>
    <row r="49" ht="12.75" customHeight="1">
      <c r="A49" s="9" t="s">
        <v>60</v>
      </c>
      <c r="B49" s="4" t="str">
        <f t="shared" si="1"/>
        <v>Fowler 2011, International Journal of Remote Sensing (IDSY8GNA)</v>
      </c>
      <c r="C49" s="4">
        <v>2011.0</v>
      </c>
      <c r="D49" s="4" t="s">
        <v>236</v>
      </c>
      <c r="E49" s="4" t="s">
        <v>237</v>
      </c>
      <c r="F49" s="4" t="s">
        <v>238</v>
      </c>
      <c r="G49" s="4" t="s">
        <v>239</v>
      </c>
      <c r="H49" s="4" t="s">
        <v>240</v>
      </c>
      <c r="I49" s="5" t="s">
        <v>21</v>
      </c>
      <c r="J49" s="4" t="b">
        <f t="shared" si="2"/>
        <v>1</v>
      </c>
      <c r="K49" s="6" t="str">
        <f> if(isna(VLOOKUP($B49,geographic!$A:$B,1,0)), "no", "yes")</f>
        <v>yes</v>
      </c>
      <c r="L49" s="7" t="str">
        <f> if(isna(VLOOKUP($B49,scientific!$A:$B,1,0)), "no", "yes")</f>
        <v>yes</v>
      </c>
      <c r="M49" s="7" t="str">
        <f> if(isna(VLOOKUP($B49,datasets!$B:$C,1,0)), "no", "yes")</f>
        <v>no</v>
      </c>
      <c r="N49" s="7" t="str">
        <f> if(isna(VLOOKUP($B49,processing!$B:$C,1,0)), "no", "yes")</f>
        <v>no</v>
      </c>
      <c r="O49" s="7" t="str">
        <f> if(isna(VLOOKUP($B49,outputs!$B:$C,1,0)), "no", "yes")</f>
        <v>no</v>
      </c>
      <c r="P49" s="7" t="str">
        <f> if(isna(VLOOKUP($B49,accuracy!$B:$I,1,0)), "no", "yes")</f>
        <v>no</v>
      </c>
    </row>
    <row r="50" ht="12.75" customHeight="1">
      <c r="A50" s="5" t="s">
        <v>26</v>
      </c>
      <c r="B50" s="4" t="str">
        <f t="shared" si="1"/>
        <v>Lamsal et al. 2011, Journal of Mountain Science (8AWR2PHU)</v>
      </c>
      <c r="C50" s="5">
        <v>2011.0</v>
      </c>
      <c r="D50" s="13" t="s">
        <v>241</v>
      </c>
      <c r="E50" s="5" t="s">
        <v>242</v>
      </c>
      <c r="F50" s="5" t="s">
        <v>243</v>
      </c>
      <c r="G50" s="5" t="s">
        <v>244</v>
      </c>
      <c r="H50" s="5" t="s">
        <v>245</v>
      </c>
      <c r="I50" s="5" t="s">
        <v>21</v>
      </c>
      <c r="J50" s="4" t="b">
        <f t="shared" si="2"/>
        <v>0</v>
      </c>
      <c r="K50" s="6" t="str">
        <f> if(isna(VLOOKUP($B50,geographic!$A:$B,1,0)), "no", "yes")</f>
        <v>yes</v>
      </c>
      <c r="L50" s="7" t="str">
        <f> if(isna(VLOOKUP($B50,scientific!$A:$B,1,0)), "no", "yes")</f>
        <v>yes</v>
      </c>
      <c r="M50" s="7" t="str">
        <f> if(isna(VLOOKUP($B50,datasets!$B:$C,1,0)), "no", "yes")</f>
        <v>yes</v>
      </c>
      <c r="N50" s="7" t="str">
        <f> if(isna(VLOOKUP($B50,processing!$B:$C,1,0)), "no", "yes")</f>
        <v>yes</v>
      </c>
      <c r="O50" s="7" t="str">
        <f> if(isna(VLOOKUP($B50,outputs!$B:$C,1,0)), "no", "yes")</f>
        <v>yes</v>
      </c>
      <c r="P50" s="7" t="str">
        <f> if(isna(VLOOKUP($B50,accuracy!$B:$I,1,0)), "no", "yes")</f>
        <v>yes</v>
      </c>
    </row>
    <row r="51" ht="12.75" customHeight="1">
      <c r="A51" s="11"/>
      <c r="B51" s="4" t="str">
        <f t="shared" si="1"/>
        <v>Mackey and Roering 2011, Geological Society of America Bulletin (SATIYNUL)</v>
      </c>
      <c r="C51" s="4">
        <v>2011.0</v>
      </c>
      <c r="D51" s="4" t="s">
        <v>246</v>
      </c>
      <c r="E51" s="4" t="s">
        <v>247</v>
      </c>
      <c r="F51" s="4" t="s">
        <v>248</v>
      </c>
      <c r="G51" s="4" t="s">
        <v>249</v>
      </c>
      <c r="H51" s="4" t="s">
        <v>250</v>
      </c>
      <c r="I51" s="5" t="s">
        <v>21</v>
      </c>
      <c r="J51" s="4" t="b">
        <f t="shared" si="2"/>
        <v>1</v>
      </c>
      <c r="K51" s="6" t="str">
        <f> if(isna(VLOOKUP($B51,geographic!$A:$B,1,0)), "no", "yes")</f>
        <v>yes</v>
      </c>
      <c r="L51" s="7" t="str">
        <f> if(isna(VLOOKUP($B51,scientific!$A:$B,1,0)), "no", "yes")</f>
        <v>yes</v>
      </c>
      <c r="M51" s="7" t="str">
        <f> if(isna(VLOOKUP($B51,datasets!$B:$C,1,0)), "no", "yes")</f>
        <v>no</v>
      </c>
      <c r="N51" s="7" t="str">
        <f> if(isna(VLOOKUP($B51,processing!$B:$C,1,0)), "no", "yes")</f>
        <v>no</v>
      </c>
      <c r="O51" s="7" t="str">
        <f> if(isna(VLOOKUP($B51,outputs!$B:$C,1,0)), "no", "yes")</f>
        <v>no</v>
      </c>
      <c r="P51" s="7" t="str">
        <f> if(isna(VLOOKUP($B51,accuracy!$B:$I,1,0)), "no", "yes")</f>
        <v>no</v>
      </c>
    </row>
    <row r="52" ht="12.75" customHeight="1">
      <c r="A52" s="9" t="s">
        <v>60</v>
      </c>
      <c r="B52" s="4" t="str">
        <f t="shared" si="1"/>
        <v>Triglav‐Čekada et al. 2011, The Photogrammetric Record (E5HRBYHP)</v>
      </c>
      <c r="C52" s="4">
        <v>2011.0</v>
      </c>
      <c r="D52" s="4" t="s">
        <v>251</v>
      </c>
      <c r="E52" s="5" t="s">
        <v>252</v>
      </c>
      <c r="F52" s="4" t="s">
        <v>253</v>
      </c>
      <c r="G52" s="4" t="s">
        <v>30</v>
      </c>
      <c r="H52" s="4" t="s">
        <v>254</v>
      </c>
      <c r="I52" s="5" t="s">
        <v>21</v>
      </c>
      <c r="J52" s="4" t="b">
        <f t="shared" si="2"/>
        <v>0</v>
      </c>
      <c r="K52" s="6" t="str">
        <f> if(isna(VLOOKUP($B52,geographic!$A:$B,1,0)), "no", "yes")</f>
        <v>yes</v>
      </c>
      <c r="L52" s="7" t="str">
        <f> if(isna(VLOOKUP($B52,scientific!$A:$B,1,0)), "no", "yes")</f>
        <v>yes</v>
      </c>
      <c r="M52" s="7" t="str">
        <f> if(isna(VLOOKUP($B52,datasets!$B:$C,1,0)), "no", "yes")</f>
        <v>yes</v>
      </c>
      <c r="N52" s="7" t="str">
        <f> if(isna(VLOOKUP($B52,processing!$B:$C,1,0)), "no", "yes")</f>
        <v>yes</v>
      </c>
      <c r="O52" s="7" t="str">
        <f> if(isna(VLOOKUP($B52,outputs!$B:$C,1,0)), "no", "yes")</f>
        <v>yes</v>
      </c>
      <c r="P52" s="7" t="str">
        <f> if(isna(VLOOKUP($B52,accuracy!$B:$I,1,0)), "no", "yes")</f>
        <v>yes</v>
      </c>
    </row>
    <row r="53" ht="12.75" customHeight="1">
      <c r="A53" s="4"/>
      <c r="B53" s="4" t="str">
        <f t="shared" si="1"/>
        <v>Brinkmann et al. 2012, Landscape and Urban Planning (UEBEWVND)</v>
      </c>
      <c r="C53" s="4">
        <v>2012.0</v>
      </c>
      <c r="D53" s="4" t="s">
        <v>255</v>
      </c>
      <c r="E53" s="4" t="s">
        <v>256</v>
      </c>
      <c r="F53" s="4" t="s">
        <v>257</v>
      </c>
      <c r="G53" s="4" t="s">
        <v>258</v>
      </c>
      <c r="H53" s="4" t="s">
        <v>259</v>
      </c>
      <c r="I53" s="5" t="s">
        <v>21</v>
      </c>
      <c r="J53" s="4" t="b">
        <f t="shared" si="2"/>
        <v>1</v>
      </c>
      <c r="K53" s="6" t="str">
        <f> if(isna(VLOOKUP($B53,geographic!$A:$B,1,0)), "no", "yes")</f>
        <v>yes</v>
      </c>
      <c r="L53" s="7" t="str">
        <f> if(isna(VLOOKUP($B53,scientific!$A:$B,1,0)), "no", "yes")</f>
        <v>yes</v>
      </c>
      <c r="M53" s="7" t="str">
        <f> if(isna(VLOOKUP($B53,datasets!$B:$C,1,0)), "no", "yes")</f>
        <v>no</v>
      </c>
      <c r="N53" s="7" t="str">
        <f> if(isna(VLOOKUP($B53,processing!$B:$C,1,0)), "no", "yes")</f>
        <v>no</v>
      </c>
      <c r="O53" s="7" t="str">
        <f> if(isna(VLOOKUP($B53,outputs!$B:$C,1,0)), "no", "yes")</f>
        <v>no</v>
      </c>
      <c r="P53" s="7" t="str">
        <f> if(isna(VLOOKUP($B53,accuracy!$B:$I,1,0)), "no", "yes")</f>
        <v>no</v>
      </c>
    </row>
    <row r="54" ht="12.75" customHeight="1">
      <c r="A54" s="4"/>
      <c r="B54" s="4" t="str">
        <f t="shared" si="1"/>
        <v>Cowley and Stichelbaut 2012, European Journal of Archaeology (H99CQDD8)</v>
      </c>
      <c r="C54" s="4">
        <v>2012.0</v>
      </c>
      <c r="D54" s="4" t="s">
        <v>260</v>
      </c>
      <c r="E54" s="4" t="s">
        <v>261</v>
      </c>
      <c r="F54" s="4" t="s">
        <v>262</v>
      </c>
      <c r="G54" s="4" t="s">
        <v>263</v>
      </c>
      <c r="H54" s="4" t="s">
        <v>264</v>
      </c>
      <c r="I54" s="5" t="s">
        <v>21</v>
      </c>
      <c r="J54" s="4" t="b">
        <f t="shared" si="2"/>
        <v>1</v>
      </c>
      <c r="K54" s="6" t="str">
        <f> if(isna(VLOOKUP($B54,geographic!$A:$B,1,0)), "no", "yes")</f>
        <v>yes</v>
      </c>
      <c r="L54" s="7" t="str">
        <f> if(isna(VLOOKUP($B54,scientific!$A:$B,1,0)), "no", "yes")</f>
        <v>yes</v>
      </c>
      <c r="M54" s="7" t="str">
        <f> if(isna(VLOOKUP($B54,datasets!$B:$C,1,0)), "no", "yes")</f>
        <v>no</v>
      </c>
      <c r="N54" s="7" t="str">
        <f> if(isna(VLOOKUP($B54,processing!$B:$C,1,0)), "no", "yes")</f>
        <v>no</v>
      </c>
      <c r="O54" s="7" t="str">
        <f> if(isna(VLOOKUP($B54,outputs!$B:$C,1,0)), "no", "yes")</f>
        <v>no</v>
      </c>
      <c r="P54" s="7" t="str">
        <f> if(isna(VLOOKUP($B54,accuracy!$B:$I,1,0)), "no", "yes")</f>
        <v>no</v>
      </c>
    </row>
    <row r="55" ht="12.75" customHeight="1">
      <c r="A55" s="11"/>
      <c r="B55" s="4" t="str">
        <f t="shared" si="1"/>
        <v>Doering et al. 2012, Hydrological Processes (GIMYYC9R)</v>
      </c>
      <c r="C55" s="4">
        <v>2012.0</v>
      </c>
      <c r="D55" s="4" t="s">
        <v>265</v>
      </c>
      <c r="E55" s="4" t="s">
        <v>266</v>
      </c>
      <c r="F55" s="4" t="s">
        <v>267</v>
      </c>
      <c r="G55" s="4" t="s">
        <v>268</v>
      </c>
      <c r="H55" s="4" t="s">
        <v>269</v>
      </c>
      <c r="I55" s="5" t="s">
        <v>21</v>
      </c>
      <c r="J55" s="4" t="b">
        <f t="shared" si="2"/>
        <v>1</v>
      </c>
      <c r="K55" s="6" t="str">
        <f> if(isna(VLOOKUP($B55,geographic!$A:$B,1,0)), "no", "yes")</f>
        <v>yes</v>
      </c>
      <c r="L55" s="7" t="str">
        <f> if(isna(VLOOKUP($B55,scientific!$A:$B,1,0)), "no", "yes")</f>
        <v>yes</v>
      </c>
      <c r="M55" s="7" t="str">
        <f> if(isna(VLOOKUP($B55,datasets!$B:$C,1,0)), "no", "yes")</f>
        <v>no</v>
      </c>
      <c r="N55" s="7" t="str">
        <f> if(isna(VLOOKUP($B55,processing!$B:$C,1,0)), "no", "yes")</f>
        <v>no</v>
      </c>
      <c r="O55" s="7" t="str">
        <f> if(isna(VLOOKUP($B55,outputs!$B:$C,1,0)), "no", "yes")</f>
        <v>no</v>
      </c>
      <c r="P55" s="7" t="str">
        <f> if(isna(VLOOKUP($B55,accuracy!$B:$I,1,0)), "no", "yes")</f>
        <v>no</v>
      </c>
    </row>
    <row r="56" ht="12.75" customHeight="1">
      <c r="A56" s="9" t="s">
        <v>162</v>
      </c>
      <c r="B56" s="4" t="str">
        <f t="shared" si="1"/>
        <v>Gomez 2012, arXiv (87CUAK8B)</v>
      </c>
      <c r="C56" s="4">
        <v>2012.0</v>
      </c>
      <c r="D56" s="4" t="s">
        <v>270</v>
      </c>
      <c r="E56" s="4" t="s">
        <v>271</v>
      </c>
      <c r="F56" s="4" t="s">
        <v>272</v>
      </c>
      <c r="G56" s="5" t="s">
        <v>273</v>
      </c>
      <c r="I56" s="5" t="s">
        <v>21</v>
      </c>
      <c r="J56" s="4" t="b">
        <f t="shared" si="2"/>
        <v>0</v>
      </c>
      <c r="K56" s="6" t="str">
        <f> if(isna(VLOOKUP($B56,geographic!$A:$B,1,0)), "no", "yes")</f>
        <v>yes</v>
      </c>
      <c r="L56" s="7" t="str">
        <f> if(isna(VLOOKUP($B56,scientific!$A:$B,1,0)), "no", "yes")</f>
        <v>yes</v>
      </c>
      <c r="M56" s="7" t="str">
        <f> if(isna(VLOOKUP($B56,datasets!$B:$C,1,0)), "no", "yes")</f>
        <v>yes</v>
      </c>
      <c r="N56" s="7" t="str">
        <f> if(isna(VLOOKUP($B56,processing!$B:$C,1,0)), "no", "yes")</f>
        <v>yes</v>
      </c>
      <c r="O56" s="7" t="str">
        <f> if(isna(VLOOKUP($B56,outputs!$B:$C,1,0)), "no", "yes")</f>
        <v>yes</v>
      </c>
      <c r="P56" s="7" t="str">
        <f> if(isna(VLOOKUP($B56,accuracy!$B:$I,1,0)), "no", "yes")</f>
        <v>yes</v>
      </c>
    </row>
    <row r="57" ht="12.75" customHeight="1">
      <c r="A57" s="4"/>
      <c r="B57" s="4" t="str">
        <f t="shared" si="1"/>
        <v>Groen et al. 2012, GIScience &amp; Remote Sensing (X35JXHEJ)</v>
      </c>
      <c r="C57" s="4">
        <v>2012.0</v>
      </c>
      <c r="D57" s="4" t="s">
        <v>274</v>
      </c>
      <c r="E57" s="4" t="s">
        <v>275</v>
      </c>
      <c r="F57" s="4" t="s">
        <v>276</v>
      </c>
      <c r="G57" s="4" t="s">
        <v>277</v>
      </c>
      <c r="H57" s="4" t="s">
        <v>278</v>
      </c>
      <c r="I57" s="5" t="s">
        <v>21</v>
      </c>
      <c r="J57" s="4" t="b">
        <f t="shared" si="2"/>
        <v>1</v>
      </c>
      <c r="K57" s="6" t="str">
        <f> if(isna(VLOOKUP($B57,geographic!$A:$B,1,0)), "no", "yes")</f>
        <v>yes</v>
      </c>
      <c r="L57" s="7" t="str">
        <f> if(isna(VLOOKUP($B57,scientific!$A:$B,1,0)), "no", "yes")</f>
        <v>yes</v>
      </c>
      <c r="M57" s="7" t="str">
        <f> if(isna(VLOOKUP($B57,datasets!$B:$C,1,0)), "no", "yes")</f>
        <v>no</v>
      </c>
      <c r="N57" s="7" t="str">
        <f> if(isna(VLOOKUP($B57,processing!$B:$C,1,0)), "no", "yes")</f>
        <v>no</v>
      </c>
      <c r="O57" s="7" t="str">
        <f> if(isna(VLOOKUP($B57,outputs!$B:$C,1,0)), "no", "yes")</f>
        <v>no</v>
      </c>
      <c r="P57" s="7" t="str">
        <f> if(isna(VLOOKUP($B57,accuracy!$B:$I,1,0)), "no", "yes")</f>
        <v>no</v>
      </c>
    </row>
    <row r="58" ht="12.75" customHeight="1">
      <c r="A58" s="4"/>
      <c r="B58" s="4" t="str">
        <f t="shared" si="1"/>
        <v>Guzzetti et al. 2012, Earth-Science Reviews (MDP95PI6)</v>
      </c>
      <c r="C58" s="4">
        <v>2012.0</v>
      </c>
      <c r="D58" s="4" t="s">
        <v>279</v>
      </c>
      <c r="E58" s="4" t="s">
        <v>280</v>
      </c>
      <c r="F58" s="4" t="s">
        <v>281</v>
      </c>
      <c r="G58" s="4" t="s">
        <v>282</v>
      </c>
      <c r="H58" s="4" t="s">
        <v>283</v>
      </c>
      <c r="I58" s="5" t="s">
        <v>21</v>
      </c>
      <c r="J58" s="4" t="b">
        <f t="shared" si="2"/>
        <v>1</v>
      </c>
      <c r="K58" s="6" t="str">
        <f> if(isna(VLOOKUP($B58,geographic!$A:$B,1,0)), "no", "yes")</f>
        <v>yes</v>
      </c>
      <c r="L58" s="7" t="str">
        <f> if(isna(VLOOKUP($B58,scientific!$A:$B,1,0)), "no", "yes")</f>
        <v>yes</v>
      </c>
      <c r="M58" s="7" t="str">
        <f> if(isna(VLOOKUP($B58,datasets!$B:$C,1,0)), "no", "yes")</f>
        <v>no</v>
      </c>
      <c r="N58" s="7" t="str">
        <f> if(isna(VLOOKUP($B58,processing!$B:$C,1,0)), "no", "yes")</f>
        <v>no</v>
      </c>
      <c r="O58" s="7" t="str">
        <f> if(isna(VLOOKUP($B58,outputs!$B:$C,1,0)), "no", "yes")</f>
        <v>no</v>
      </c>
      <c r="P58" s="7" t="str">
        <f> if(isna(VLOOKUP($B58,accuracy!$B:$I,1,0)), "no", "yes")</f>
        <v>no</v>
      </c>
    </row>
    <row r="59" ht="12.75" customHeight="1">
      <c r="A59" s="4"/>
      <c r="B59" s="4" t="str">
        <f t="shared" si="1"/>
        <v>Hanson and Oltean 2012,  (M8GIU5FV)</v>
      </c>
      <c r="C59" s="4">
        <v>2012.0</v>
      </c>
      <c r="D59" s="4" t="s">
        <v>284</v>
      </c>
      <c r="E59" s="4" t="s">
        <v>285</v>
      </c>
      <c r="F59" s="4" t="s">
        <v>286</v>
      </c>
      <c r="I59" s="5" t="s">
        <v>21</v>
      </c>
      <c r="J59" s="4" t="b">
        <f t="shared" si="2"/>
        <v>1</v>
      </c>
      <c r="K59" s="6" t="str">
        <f> if(isna(VLOOKUP($B59,geographic!$A:$B,1,0)), "no", "yes")</f>
        <v>yes</v>
      </c>
      <c r="L59" s="7" t="str">
        <f> if(isna(VLOOKUP($B59,scientific!$A:$B,1,0)), "no", "yes")</f>
        <v>yes</v>
      </c>
      <c r="M59" s="7" t="str">
        <f> if(isna(VLOOKUP($B59,datasets!$B:$C,1,0)), "no", "yes")</f>
        <v>no</v>
      </c>
      <c r="N59" s="7" t="str">
        <f> if(isna(VLOOKUP($B59,processing!$B:$C,1,0)), "no", "yes")</f>
        <v>no</v>
      </c>
      <c r="O59" s="7" t="str">
        <f> if(isna(VLOOKUP($B59,outputs!$B:$C,1,0)), "no", "yes")</f>
        <v>no</v>
      </c>
      <c r="P59" s="7" t="str">
        <f> if(isna(VLOOKUP($B59,accuracy!$B:$I,1,0)), "no", "yes")</f>
        <v>no</v>
      </c>
    </row>
    <row r="60" ht="12.75" customHeight="1">
      <c r="A60" s="4"/>
      <c r="B60" s="4" t="str">
        <f t="shared" si="1"/>
        <v>Hollingsworth et al. 2012, Journal of Geophysical Research: Solid Earth (C4C55GF8)</v>
      </c>
      <c r="C60" s="4">
        <v>2012.0</v>
      </c>
      <c r="D60" s="4" t="s">
        <v>287</v>
      </c>
      <c r="E60" s="4" t="s">
        <v>173</v>
      </c>
      <c r="F60" s="4" t="s">
        <v>288</v>
      </c>
      <c r="G60" s="4" t="s">
        <v>289</v>
      </c>
      <c r="H60" s="4" t="s">
        <v>290</v>
      </c>
      <c r="I60" s="5" t="s">
        <v>21</v>
      </c>
      <c r="J60" s="4" t="b">
        <f t="shared" si="2"/>
        <v>1</v>
      </c>
      <c r="K60" s="6" t="str">
        <f> if(isna(VLOOKUP($B60,geographic!$A:$B,1,0)), "no", "yes")</f>
        <v>yes</v>
      </c>
      <c r="L60" s="7" t="str">
        <f> if(isna(VLOOKUP($B60,scientific!$A:$B,1,0)), "no", "yes")</f>
        <v>yes</v>
      </c>
      <c r="M60" s="7" t="str">
        <f> if(isna(VLOOKUP($B60,datasets!$B:$C,1,0)), "no", "yes")</f>
        <v>no</v>
      </c>
      <c r="N60" s="7" t="str">
        <f> if(isna(VLOOKUP($B60,processing!$B:$C,1,0)), "no", "yes")</f>
        <v>no</v>
      </c>
      <c r="O60" s="7" t="str">
        <f> if(isna(VLOOKUP($B60,outputs!$B:$C,1,0)), "no", "yes")</f>
        <v>no</v>
      </c>
      <c r="P60" s="7" t="str">
        <f> if(isna(VLOOKUP($B60,accuracy!$B:$I,1,0)), "no", "yes")</f>
        <v>no</v>
      </c>
    </row>
    <row r="61" ht="12.75" customHeight="1">
      <c r="A61" s="4"/>
      <c r="B61" s="4" t="str">
        <f t="shared" si="1"/>
        <v>Holzer et al. 2012, ESA Earth Observation and Cryosphere Science Conference (ECQP2KSJ)</v>
      </c>
      <c r="C61" s="4">
        <v>2012.0</v>
      </c>
      <c r="D61" s="4" t="s">
        <v>291</v>
      </c>
      <c r="E61" s="4" t="s">
        <v>292</v>
      </c>
      <c r="F61" s="4" t="s">
        <v>293</v>
      </c>
      <c r="G61" s="4" t="s">
        <v>294</v>
      </c>
      <c r="I61" s="5" t="s">
        <v>21</v>
      </c>
      <c r="J61" s="4" t="b">
        <f t="shared" si="2"/>
        <v>1</v>
      </c>
      <c r="K61" s="6" t="str">
        <f> if(isna(VLOOKUP($B61,geographic!$A:$B,1,0)), "no", "yes")</f>
        <v>yes</v>
      </c>
      <c r="L61" s="7" t="str">
        <f> if(isna(VLOOKUP($B61,scientific!$A:$B,1,0)), "no", "yes")</f>
        <v>yes</v>
      </c>
      <c r="M61" s="7" t="str">
        <f> if(isna(VLOOKUP($B61,datasets!$B:$C,1,0)), "no", "yes")</f>
        <v>no</v>
      </c>
      <c r="N61" s="7" t="str">
        <f> if(isna(VLOOKUP($B61,processing!$B:$C,1,0)), "no", "yes")</f>
        <v>no</v>
      </c>
      <c r="O61" s="7" t="str">
        <f> if(isna(VLOOKUP($B61,outputs!$B:$C,1,0)), "no", "yes")</f>
        <v>no</v>
      </c>
      <c r="P61" s="7" t="str">
        <f> if(isna(VLOOKUP($B61,accuracy!$B:$I,1,0)), "no", "yes")</f>
        <v>no</v>
      </c>
    </row>
    <row r="62" ht="12.75" customHeight="1">
      <c r="A62" s="5" t="s">
        <v>49</v>
      </c>
      <c r="B62" s="4" t="str">
        <f t="shared" si="1"/>
        <v>Klug et al. 2012, Tenth International Conference on Permafrost (5MLZ39V2)</v>
      </c>
      <c r="C62" s="4">
        <v>2012.0</v>
      </c>
      <c r="D62" s="4" t="s">
        <v>295</v>
      </c>
      <c r="E62" s="4" t="s">
        <v>296</v>
      </c>
      <c r="F62" s="4" t="s">
        <v>297</v>
      </c>
      <c r="G62" s="4" t="s">
        <v>298</v>
      </c>
      <c r="H62" s="4" t="s">
        <v>299</v>
      </c>
      <c r="I62" s="5" t="s">
        <v>32</v>
      </c>
      <c r="J62" s="4" t="b">
        <f t="shared" si="2"/>
        <v>0</v>
      </c>
      <c r="K62" s="6" t="str">
        <f> if(isna(VLOOKUP($B62,geographic!$A:$B,1,0)), "no", "yes")</f>
        <v>yes</v>
      </c>
      <c r="L62" s="7" t="str">
        <f> if(isna(VLOOKUP($B62,scientific!$A:$B,1,0)), "no", "yes")</f>
        <v>yes</v>
      </c>
      <c r="M62" s="7" t="str">
        <f> if(isna(VLOOKUP($B62,datasets!$B:$C,1,0)), "no", "yes")</f>
        <v>yes</v>
      </c>
      <c r="N62" s="7" t="str">
        <f> if(isna(VLOOKUP($B62,processing!$B:$C,1,0)), "no", "yes")</f>
        <v>yes</v>
      </c>
      <c r="O62" s="7" t="str">
        <f> if(isna(VLOOKUP($B62,outputs!$B:$C,1,0)), "no", "yes")</f>
        <v>yes</v>
      </c>
      <c r="P62" s="7" t="str">
        <f> if(isna(VLOOKUP($B62,accuracy!$B:$I,1,0)), "no", "yes")</f>
        <v>yes</v>
      </c>
    </row>
    <row r="63" ht="12.75" customHeight="1">
      <c r="A63" s="4"/>
      <c r="B63" s="4" t="str">
        <f t="shared" si="1"/>
        <v>Noaje and Sion 2012, ISPRS - International Archives of the Photogrammetry, Remote Sensing and Spatial Information Sciences (IN3ZXKIE)</v>
      </c>
      <c r="C63" s="4">
        <v>2012.0</v>
      </c>
      <c r="D63" s="4" t="s">
        <v>300</v>
      </c>
      <c r="E63" s="4" t="s">
        <v>301</v>
      </c>
      <c r="F63" s="4" t="s">
        <v>302</v>
      </c>
      <c r="G63" s="4" t="s">
        <v>303</v>
      </c>
      <c r="H63" s="4" t="s">
        <v>304</v>
      </c>
      <c r="I63" s="5" t="s">
        <v>21</v>
      </c>
      <c r="J63" s="4" t="b">
        <f t="shared" si="2"/>
        <v>1</v>
      </c>
      <c r="K63" s="6" t="str">
        <f> if(isna(VLOOKUP($B63,geographic!$A:$B,1,0)), "no", "yes")</f>
        <v>yes</v>
      </c>
      <c r="L63" s="7" t="str">
        <f> if(isna(VLOOKUP($B63,scientific!$A:$B,1,0)), "no", "yes")</f>
        <v>yes</v>
      </c>
      <c r="M63" s="7" t="str">
        <f> if(isna(VLOOKUP($B63,datasets!$B:$C,1,0)), "no", "yes")</f>
        <v>no</v>
      </c>
      <c r="N63" s="7" t="str">
        <f> if(isna(VLOOKUP($B63,processing!$B:$C,1,0)), "no", "yes")</f>
        <v>no</v>
      </c>
      <c r="O63" s="7" t="str">
        <f> if(isna(VLOOKUP($B63,outputs!$B:$C,1,0)), "no", "yes")</f>
        <v>no</v>
      </c>
      <c r="P63" s="7" t="str">
        <f> if(isna(VLOOKUP($B63,accuracy!$B:$I,1,0)), "no", "yes")</f>
        <v>no</v>
      </c>
    </row>
    <row r="64" ht="12.75" customHeight="1">
      <c r="A64" s="4"/>
      <c r="B64" s="4" t="str">
        <f t="shared" si="1"/>
        <v>Rivera et al. 2012, Climate of the Past (74TXXJIR)</v>
      </c>
      <c r="C64" s="4">
        <v>2012.0</v>
      </c>
      <c r="D64" s="4" t="s">
        <v>305</v>
      </c>
      <c r="E64" s="4" t="s">
        <v>306</v>
      </c>
      <c r="F64" s="4" t="s">
        <v>307</v>
      </c>
      <c r="G64" s="4" t="s">
        <v>308</v>
      </c>
      <c r="H64" s="4" t="s">
        <v>309</v>
      </c>
      <c r="I64" s="5" t="s">
        <v>21</v>
      </c>
      <c r="J64" s="4" t="b">
        <f t="shared" si="2"/>
        <v>1</v>
      </c>
      <c r="K64" s="6" t="str">
        <f> if(isna(VLOOKUP($B64,geographic!$A:$B,1,0)), "no", "yes")</f>
        <v>yes</v>
      </c>
      <c r="L64" s="7" t="str">
        <f> if(isna(VLOOKUP($B64,scientific!$A:$B,1,0)), "no", "yes")</f>
        <v>yes</v>
      </c>
      <c r="M64" s="7" t="str">
        <f> if(isna(VLOOKUP($B64,datasets!$B:$C,1,0)), "no", "yes")</f>
        <v>no</v>
      </c>
      <c r="N64" s="7" t="str">
        <f> if(isna(VLOOKUP($B64,processing!$B:$C,1,0)), "no", "yes")</f>
        <v>no</v>
      </c>
      <c r="O64" s="7" t="str">
        <f> if(isna(VLOOKUP($B64,outputs!$B:$C,1,0)), "no", "yes")</f>
        <v>no</v>
      </c>
      <c r="P64" s="7" t="str">
        <f> if(isna(VLOOKUP($B64,accuracy!$B:$I,1,0)), "no", "yes")</f>
        <v>no</v>
      </c>
    </row>
    <row r="65" ht="12.75" customHeight="1">
      <c r="A65" s="5" t="s">
        <v>60</v>
      </c>
      <c r="B65" s="4" t="str">
        <f t="shared" si="1"/>
        <v>Rocchini et al. 2012, Computers &amp; Geosciences (V4UW2P8U)</v>
      </c>
      <c r="C65" s="4">
        <v>2012.0</v>
      </c>
      <c r="D65" s="4" t="s">
        <v>310</v>
      </c>
      <c r="E65" s="4" t="s">
        <v>311</v>
      </c>
      <c r="F65" s="4" t="s">
        <v>312</v>
      </c>
      <c r="G65" s="4" t="s">
        <v>313</v>
      </c>
      <c r="H65" s="4" t="s">
        <v>314</v>
      </c>
      <c r="I65" s="5" t="s">
        <v>21</v>
      </c>
      <c r="J65" s="4" t="b">
        <f t="shared" si="2"/>
        <v>0</v>
      </c>
      <c r="K65" s="6" t="str">
        <f> if(isna(VLOOKUP($B65,geographic!$A:$B,1,0)), "no", "yes")</f>
        <v>yes</v>
      </c>
      <c r="L65" s="7" t="str">
        <f> if(isna(VLOOKUP($B65,scientific!$A:$B,1,0)), "no", "yes")</f>
        <v>yes</v>
      </c>
      <c r="M65" s="7" t="str">
        <f> if(isna(VLOOKUP($B65,datasets!$B:$C,1,0)), "no", "yes")</f>
        <v>yes</v>
      </c>
      <c r="N65" s="7" t="str">
        <f> if(isna(VLOOKUP($B65,processing!$B:$C,1,0)), "no", "yes")</f>
        <v>yes</v>
      </c>
      <c r="O65" s="7" t="str">
        <f> if(isna(VLOOKUP($B65,outputs!$B:$C,1,0)), "no", "yes")</f>
        <v>yes</v>
      </c>
      <c r="P65" s="7" t="str">
        <f> if(isna(VLOOKUP($B65,accuracy!$B:$I,1,0)), "no", "yes")</f>
        <v>yes</v>
      </c>
    </row>
    <row r="66" ht="12.75" customHeight="1">
      <c r="A66" s="5" t="s">
        <v>60</v>
      </c>
      <c r="B66" s="4" t="str">
        <f t="shared" si="1"/>
        <v>Verhoeven et al. 2012, Journal of Archeological Science (7TGQURPL)</v>
      </c>
      <c r="C66" s="5">
        <v>2012.0</v>
      </c>
      <c r="D66" s="5" t="s">
        <v>315</v>
      </c>
      <c r="E66" s="5" t="s">
        <v>316</v>
      </c>
      <c r="F66" s="14" t="s">
        <v>317</v>
      </c>
      <c r="G66" s="5" t="s">
        <v>318</v>
      </c>
      <c r="H66" s="15" t="s">
        <v>319</v>
      </c>
      <c r="I66" s="5" t="s">
        <v>21</v>
      </c>
      <c r="J66" s="4" t="b">
        <f t="shared" si="2"/>
        <v>0</v>
      </c>
      <c r="K66" s="6" t="str">
        <f> if(isna(VLOOKUP($B66,geographic!$A:$B,1,0)), "no", "yes")</f>
        <v>yes</v>
      </c>
      <c r="L66" s="7" t="str">
        <f> if(isna(VLOOKUP($B66,scientific!$A:$B,1,0)), "no", "yes")</f>
        <v>yes</v>
      </c>
      <c r="M66" s="7" t="str">
        <f> if(isna(VLOOKUP($B66,datasets!$B:$C,1,0)), "no", "yes")</f>
        <v>yes</v>
      </c>
      <c r="N66" s="7" t="str">
        <f> if(isna(VLOOKUP($B66,processing!$B:$C,1,0)), "no", "yes")</f>
        <v>yes</v>
      </c>
      <c r="O66" s="7" t="str">
        <f> if(isna(VLOOKUP($B66,outputs!$B:$C,1,0)), "no", "yes")</f>
        <v>yes</v>
      </c>
      <c r="P66" s="7" t="str">
        <f> if(isna(VLOOKUP($B66,accuracy!$B:$I,1,0)), "no", "yes")</f>
        <v>yes</v>
      </c>
    </row>
    <row r="67" ht="12.75" customHeight="1">
      <c r="A67" s="4"/>
      <c r="B67" s="4" t="str">
        <f t="shared" si="1"/>
        <v>Wiesmann et al. 2012, Proceedings - AutoCarto 2012 - Columbus, Ohio, USA - September 16-18, 2012 (F74P68C7)</v>
      </c>
      <c r="C67" s="4">
        <v>2012.0</v>
      </c>
      <c r="D67" s="4" t="s">
        <v>320</v>
      </c>
      <c r="E67" s="4" t="s">
        <v>321</v>
      </c>
      <c r="F67" s="4" t="s">
        <v>322</v>
      </c>
      <c r="G67" s="4" t="s">
        <v>323</v>
      </c>
      <c r="I67" s="5" t="s">
        <v>21</v>
      </c>
      <c r="J67" s="4" t="b">
        <f t="shared" si="2"/>
        <v>1</v>
      </c>
      <c r="K67" s="6" t="str">
        <f> if(isna(VLOOKUP($B67,geographic!$A:$B,1,0)), "no", "yes")</f>
        <v>yes</v>
      </c>
      <c r="L67" s="7" t="str">
        <f> if(isna(VLOOKUP($B67,scientific!$A:$B,1,0)), "no", "yes")</f>
        <v>yes</v>
      </c>
      <c r="M67" s="7" t="str">
        <f> if(isna(VLOOKUP($B67,datasets!$B:$C,1,0)), "no", "yes")</f>
        <v>no</v>
      </c>
      <c r="N67" s="7" t="str">
        <f> if(isna(VLOOKUP($B67,processing!$B:$C,1,0)), "no", "yes")</f>
        <v>no</v>
      </c>
      <c r="O67" s="7" t="str">
        <f> if(isna(VLOOKUP($B67,outputs!$B:$C,1,0)), "no", "yes")</f>
        <v>no</v>
      </c>
      <c r="P67" s="7" t="str">
        <f> if(isna(VLOOKUP($B67,accuracy!$B:$I,1,0)), "no", "yes")</f>
        <v>no</v>
      </c>
    </row>
    <row r="68" ht="12.75" customHeight="1">
      <c r="A68" s="9" t="s">
        <v>49</v>
      </c>
      <c r="B68" s="4" t="str">
        <f t="shared" si="1"/>
        <v>Aguilar et al. 2013, The Photogrammetric Record (Q3DHRVLE)</v>
      </c>
      <c r="C68" s="4">
        <v>2013.0</v>
      </c>
      <c r="D68" s="4" t="s">
        <v>324</v>
      </c>
      <c r="E68" s="4" t="s">
        <v>325</v>
      </c>
      <c r="F68" s="4" t="s">
        <v>326</v>
      </c>
      <c r="G68" s="4" t="s">
        <v>30</v>
      </c>
      <c r="H68" s="4" t="s">
        <v>327</v>
      </c>
      <c r="I68" s="5" t="s">
        <v>32</v>
      </c>
      <c r="J68" s="4" t="b">
        <f t="shared" si="2"/>
        <v>0</v>
      </c>
      <c r="K68" s="6" t="str">
        <f> if(isna(VLOOKUP($B68,geographic!$A:$B,1,0)), "no", "yes")</f>
        <v>yes</v>
      </c>
      <c r="L68" s="7" t="str">
        <f> if(isna(VLOOKUP($B68,scientific!$A:$B,1,0)), "no", "yes")</f>
        <v>yes</v>
      </c>
      <c r="M68" s="7" t="str">
        <f> if(isna(VLOOKUP($B68,datasets!$B:$C,1,0)), "no", "yes")</f>
        <v>yes</v>
      </c>
      <c r="N68" s="7" t="str">
        <f> if(isna(VLOOKUP($B68,processing!$B:$C,1,0)), "no", "yes")</f>
        <v>yes</v>
      </c>
      <c r="O68" s="7" t="str">
        <f> if(isna(VLOOKUP($B68,outputs!$B:$C,1,0)), "no", "yes")</f>
        <v>yes</v>
      </c>
      <c r="P68" s="7" t="str">
        <f> if(isna(VLOOKUP($B68,accuracy!$B:$I,1,0)), "no", "yes")</f>
        <v>yes</v>
      </c>
    </row>
    <row r="69" ht="12.75" customHeight="1">
      <c r="A69" s="4"/>
      <c r="B69" s="4" t="str">
        <f t="shared" si="1"/>
        <v>Comer and Harrower 2013,  (JTQWSKAG)</v>
      </c>
      <c r="C69" s="4">
        <v>2013.0</v>
      </c>
      <c r="D69" s="4" t="s">
        <v>328</v>
      </c>
      <c r="E69" s="4" t="s">
        <v>329</v>
      </c>
      <c r="F69" s="4" t="s">
        <v>330</v>
      </c>
      <c r="H69" s="4" t="s">
        <v>331</v>
      </c>
      <c r="I69" s="5" t="s">
        <v>21</v>
      </c>
      <c r="J69" s="4" t="b">
        <f t="shared" si="2"/>
        <v>1</v>
      </c>
      <c r="K69" s="6" t="str">
        <f> if(isna(VLOOKUP($B69,geographic!$A:$B,1,0)), "no", "yes")</f>
        <v>yes</v>
      </c>
      <c r="L69" s="7" t="str">
        <f> if(isna(VLOOKUP($B69,scientific!$A:$B,1,0)), "no", "yes")</f>
        <v>yes</v>
      </c>
      <c r="M69" s="7" t="str">
        <f> if(isna(VLOOKUP($B69,datasets!$B:$C,1,0)), "no", "yes")</f>
        <v>no</v>
      </c>
      <c r="N69" s="7" t="str">
        <f> if(isna(VLOOKUP($B69,processing!$B:$C,1,0)), "no", "yes")</f>
        <v>no</v>
      </c>
      <c r="O69" s="7" t="str">
        <f> if(isna(VLOOKUP($B69,outputs!$B:$C,1,0)), "no", "yes")</f>
        <v>no</v>
      </c>
      <c r="P69" s="7" t="str">
        <f> if(isna(VLOOKUP($B69,accuracy!$B:$I,1,0)), "no", "yes")</f>
        <v>no</v>
      </c>
    </row>
    <row r="70" ht="12.75" customHeight="1">
      <c r="A70" s="4"/>
      <c r="B70" s="4" t="str">
        <f t="shared" si="1"/>
        <v>Cowley et al. 2013, Archaeology from Historical Aerial and Satellite Archives (CKWZG6EX)</v>
      </c>
      <c r="C70" s="4">
        <v>2013.0</v>
      </c>
      <c r="D70" s="4" t="s">
        <v>332</v>
      </c>
      <c r="E70" s="4" t="s">
        <v>333</v>
      </c>
      <c r="F70" s="4" t="s">
        <v>334</v>
      </c>
      <c r="G70" s="4" t="s">
        <v>286</v>
      </c>
      <c r="H70" s="4" t="s">
        <v>335</v>
      </c>
      <c r="I70" s="5" t="s">
        <v>21</v>
      </c>
      <c r="J70" s="4" t="b">
        <f t="shared" si="2"/>
        <v>1</v>
      </c>
      <c r="K70" s="6" t="str">
        <f> if(isna(VLOOKUP($B70,geographic!$A:$B,1,0)), "no", "yes")</f>
        <v>yes</v>
      </c>
      <c r="L70" s="7" t="str">
        <f> if(isna(VLOOKUP($B70,scientific!$A:$B,1,0)), "no", "yes")</f>
        <v>yes</v>
      </c>
      <c r="M70" s="7" t="str">
        <f> if(isna(VLOOKUP($B70,datasets!$B:$C,1,0)), "no", "yes")</f>
        <v>no</v>
      </c>
      <c r="N70" s="7" t="str">
        <f> if(isna(VLOOKUP($B70,processing!$B:$C,1,0)), "no", "yes")</f>
        <v>no</v>
      </c>
      <c r="O70" s="7" t="str">
        <f> if(isna(VLOOKUP($B70,outputs!$B:$C,1,0)), "no", "yes")</f>
        <v>no</v>
      </c>
      <c r="P70" s="7" t="str">
        <f> if(isna(VLOOKUP($B70,accuracy!$B:$I,1,0)), "no", "yes")</f>
        <v>no</v>
      </c>
    </row>
    <row r="71" ht="12.75" customHeight="1">
      <c r="A71" s="9" t="s">
        <v>49</v>
      </c>
      <c r="B71" s="4" t="str">
        <f t="shared" si="1"/>
        <v>Ford 2013, Remote Sensing of Environment (GW8U4CWQ)</v>
      </c>
      <c r="C71" s="4">
        <v>2013.0</v>
      </c>
      <c r="D71" s="4" t="s">
        <v>336</v>
      </c>
      <c r="E71" s="4" t="s">
        <v>337</v>
      </c>
      <c r="F71" s="4" t="s">
        <v>338</v>
      </c>
      <c r="G71" s="4" t="s">
        <v>36</v>
      </c>
      <c r="H71" s="4" t="s">
        <v>339</v>
      </c>
      <c r="I71" s="5" t="s">
        <v>21</v>
      </c>
      <c r="J71" s="4" t="b">
        <f t="shared" si="2"/>
        <v>1</v>
      </c>
      <c r="K71" s="6" t="str">
        <f> if(isna(VLOOKUP($B71,geographic!$A:$B,1,0)), "no", "yes")</f>
        <v>yes</v>
      </c>
      <c r="L71" s="7" t="str">
        <f> if(isna(VLOOKUP($B71,scientific!$A:$B,1,0)), "no", "yes")</f>
        <v>yes</v>
      </c>
      <c r="M71" s="7" t="str">
        <f> if(isna(VLOOKUP($B71,datasets!$B:$C,1,0)), "no", "yes")</f>
        <v>no</v>
      </c>
      <c r="N71" s="7" t="str">
        <f> if(isna(VLOOKUP($B71,processing!$B:$C,1,0)), "no", "yes")</f>
        <v>no</v>
      </c>
      <c r="O71" s="7" t="str">
        <f> if(isna(VLOOKUP($B71,outputs!$B:$C,1,0)), "no", "yes")</f>
        <v>no</v>
      </c>
      <c r="P71" s="7" t="str">
        <f> if(isna(VLOOKUP($B71,accuracy!$B:$I,1,0)), "no", "yes")</f>
        <v>no</v>
      </c>
    </row>
    <row r="72" ht="12.75" customHeight="1">
      <c r="A72" s="11"/>
      <c r="B72" s="4" t="str">
        <f t="shared" si="1"/>
        <v>Fowler 2013, Archaeology from Historical Aerial and Satellite Archives (W2E5DTWL)</v>
      </c>
      <c r="C72" s="4">
        <v>2013.0</v>
      </c>
      <c r="D72" s="4" t="s">
        <v>340</v>
      </c>
      <c r="E72" s="4" t="s">
        <v>237</v>
      </c>
      <c r="F72" s="4" t="s">
        <v>341</v>
      </c>
      <c r="G72" s="4" t="s">
        <v>286</v>
      </c>
      <c r="H72" s="4" t="s">
        <v>342</v>
      </c>
      <c r="I72" s="5" t="s">
        <v>21</v>
      </c>
      <c r="J72" s="4" t="b">
        <f t="shared" si="2"/>
        <v>1</v>
      </c>
      <c r="K72" s="6" t="str">
        <f> if(isna(VLOOKUP($B72,geographic!$A:$B,1,0)), "no", "yes")</f>
        <v>yes</v>
      </c>
      <c r="L72" s="7" t="str">
        <f> if(isna(VLOOKUP($B72,scientific!$A:$B,1,0)), "no", "yes")</f>
        <v>yes</v>
      </c>
      <c r="M72" s="7" t="str">
        <f> if(isna(VLOOKUP($B72,datasets!$B:$C,1,0)), "no", "yes")</f>
        <v>no</v>
      </c>
      <c r="N72" s="7" t="str">
        <f> if(isna(VLOOKUP($B72,processing!$B:$C,1,0)), "no", "yes")</f>
        <v>no</v>
      </c>
      <c r="O72" s="7" t="str">
        <f> if(isna(VLOOKUP($B72,outputs!$B:$C,1,0)), "no", "yes")</f>
        <v>no</v>
      </c>
      <c r="P72" s="7" t="str">
        <f> if(isna(VLOOKUP($B72,accuracy!$B:$I,1,0)), "no", "yes")</f>
        <v>no</v>
      </c>
    </row>
    <row r="73" ht="12.75" customHeight="1">
      <c r="A73" s="4"/>
      <c r="B73" s="4" t="str">
        <f t="shared" si="1"/>
        <v>Hritz 2013, Journal of Archaeological Science (CMATFIIT)</v>
      </c>
      <c r="C73" s="4">
        <v>2013.0</v>
      </c>
      <c r="D73" s="4" t="s">
        <v>343</v>
      </c>
      <c r="E73" s="4" t="s">
        <v>344</v>
      </c>
      <c r="F73" s="4" t="s">
        <v>345</v>
      </c>
      <c r="G73" s="4" t="s">
        <v>111</v>
      </c>
      <c r="H73" s="4" t="s">
        <v>346</v>
      </c>
      <c r="I73" s="5" t="s">
        <v>21</v>
      </c>
      <c r="J73" s="4" t="b">
        <f t="shared" si="2"/>
        <v>1</v>
      </c>
      <c r="K73" s="6" t="str">
        <f> if(isna(VLOOKUP($B73,geographic!$A:$B,1,0)), "no", "yes")</f>
        <v>yes</v>
      </c>
      <c r="L73" s="7" t="str">
        <f> if(isna(VLOOKUP($B73,scientific!$A:$B,1,0)), "no", "yes")</f>
        <v>yes</v>
      </c>
      <c r="M73" s="7" t="str">
        <f> if(isna(VLOOKUP($B73,datasets!$B:$C,1,0)), "no", "yes")</f>
        <v>no</v>
      </c>
      <c r="N73" s="7" t="str">
        <f> if(isna(VLOOKUP($B73,processing!$B:$C,1,0)), "no", "yes")</f>
        <v>no</v>
      </c>
      <c r="O73" s="7" t="str">
        <f> if(isna(VLOOKUP($B73,outputs!$B:$C,1,0)), "no", "yes")</f>
        <v>no</v>
      </c>
      <c r="P73" s="7" t="str">
        <f> if(isna(VLOOKUP($B73,accuracy!$B:$I,1,0)), "no", "yes")</f>
        <v>no</v>
      </c>
    </row>
    <row r="74" ht="12.75" customHeight="1">
      <c r="A74" s="4"/>
      <c r="B74" s="4" t="str">
        <f t="shared" si="1"/>
        <v>Morgan and Gergel 2013, Canadian Journal of Forest Research (UFD6MYFJ)</v>
      </c>
      <c r="C74" s="4">
        <v>2013.0</v>
      </c>
      <c r="D74" s="4" t="s">
        <v>347</v>
      </c>
      <c r="E74" s="4" t="s">
        <v>218</v>
      </c>
      <c r="F74" s="4" t="s">
        <v>348</v>
      </c>
      <c r="G74" s="4" t="s">
        <v>349</v>
      </c>
      <c r="H74" s="4" t="s">
        <v>350</v>
      </c>
      <c r="I74" s="5" t="s">
        <v>21</v>
      </c>
      <c r="J74" s="4" t="b">
        <f t="shared" si="2"/>
        <v>1</v>
      </c>
      <c r="K74" s="6" t="str">
        <f> if(isna(VLOOKUP($B74,geographic!$A:$B,1,0)), "no", "yes")</f>
        <v>yes</v>
      </c>
      <c r="L74" s="7" t="str">
        <f> if(isna(VLOOKUP($B74,scientific!$A:$B,1,0)), "no", "yes")</f>
        <v>yes</v>
      </c>
      <c r="M74" s="7" t="str">
        <f> if(isna(VLOOKUP($B74,datasets!$B:$C,1,0)), "no", "yes")</f>
        <v>no</v>
      </c>
      <c r="N74" s="7" t="str">
        <f> if(isna(VLOOKUP($B74,processing!$B:$C,1,0)), "no", "yes")</f>
        <v>no</v>
      </c>
      <c r="O74" s="7" t="str">
        <f> if(isna(VLOOKUP($B74,outputs!$B:$C,1,0)), "no", "yes")</f>
        <v>no</v>
      </c>
      <c r="P74" s="7" t="str">
        <f> if(isna(VLOOKUP($B74,accuracy!$B:$I,1,0)), "no", "yes")</f>
        <v>no</v>
      </c>
    </row>
    <row r="75" ht="12.75" customHeight="1">
      <c r="A75" s="5" t="s">
        <v>60</v>
      </c>
      <c r="B75" s="4" t="str">
        <f t="shared" si="1"/>
        <v>Pérez Álvarez et al. 2013, Journal of Archaeological Science (A37E78PU)</v>
      </c>
      <c r="C75" s="4">
        <v>2013.0</v>
      </c>
      <c r="D75" s="4" t="s">
        <v>351</v>
      </c>
      <c r="E75" s="4" t="s">
        <v>352</v>
      </c>
      <c r="F75" s="4" t="s">
        <v>353</v>
      </c>
      <c r="G75" s="4" t="s">
        <v>111</v>
      </c>
      <c r="H75" s="4" t="s">
        <v>354</v>
      </c>
      <c r="I75" s="5" t="s">
        <v>21</v>
      </c>
      <c r="J75" s="4" t="b">
        <f t="shared" si="2"/>
        <v>0</v>
      </c>
      <c r="K75" s="6" t="str">
        <f> if(isna(VLOOKUP($B75,geographic!$A:$B,1,0)), "no", "yes")</f>
        <v>yes</v>
      </c>
      <c r="L75" s="7" t="str">
        <f> if(isna(VLOOKUP($B75,scientific!$A:$B,1,0)), "no", "yes")</f>
        <v>yes</v>
      </c>
      <c r="M75" s="7" t="str">
        <f> if(isna(VLOOKUP($B75,datasets!$B:$C,1,0)), "no", "yes")</f>
        <v>yes</v>
      </c>
      <c r="N75" s="7" t="str">
        <f> if(isna(VLOOKUP($B75,processing!$B:$C,1,0)), "no", "yes")</f>
        <v>yes</v>
      </c>
      <c r="O75" s="7" t="str">
        <f> if(isna(VLOOKUP($B75,outputs!$B:$C,1,0)), "no", "yes")</f>
        <v>yes</v>
      </c>
      <c r="P75" s="7" t="str">
        <f> if(isna(VLOOKUP($B75,accuracy!$B:$I,1,0)), "no", "yes")</f>
        <v>yes</v>
      </c>
    </row>
    <row r="76" ht="12.75" customHeight="1">
      <c r="A76" s="9" t="s">
        <v>79</v>
      </c>
      <c r="B76" s="4" t="str">
        <f t="shared" si="1"/>
        <v>Pieczonka et al. 2013, Remote Sensing of Environment (E6FMSYH2)</v>
      </c>
      <c r="C76" s="4">
        <v>2013.0</v>
      </c>
      <c r="D76" s="4" t="s">
        <v>355</v>
      </c>
      <c r="E76" s="4" t="s">
        <v>356</v>
      </c>
      <c r="F76" s="4" t="s">
        <v>357</v>
      </c>
      <c r="G76" s="4" t="s">
        <v>36</v>
      </c>
      <c r="H76" s="4" t="s">
        <v>358</v>
      </c>
      <c r="I76" s="5" t="s">
        <v>21</v>
      </c>
      <c r="J76" s="4" t="b">
        <f t="shared" si="2"/>
        <v>0</v>
      </c>
      <c r="K76" s="6" t="str">
        <f> if(isna(VLOOKUP($B76,geographic!$A:$B,1,0)), "no", "yes")</f>
        <v>yes</v>
      </c>
      <c r="L76" s="7" t="str">
        <f> if(isna(VLOOKUP($B76,scientific!$A:$B,1,0)), "no", "yes")</f>
        <v>yes</v>
      </c>
      <c r="M76" s="7" t="str">
        <f> if(isna(VLOOKUP($B76,datasets!$B:$C,1,0)), "no", "yes")</f>
        <v>yes</v>
      </c>
      <c r="N76" s="7" t="str">
        <f> if(isna(VLOOKUP($B76,processing!$B:$C,1,0)), "no", "yes")</f>
        <v>yes</v>
      </c>
      <c r="O76" s="7" t="str">
        <f> if(isna(VLOOKUP($B76,outputs!$B:$C,1,0)), "no", "yes")</f>
        <v>yes</v>
      </c>
      <c r="P76" s="7" t="str">
        <f> if(isna(VLOOKUP($B76,accuracy!$B:$I,1,0)), "no", "yes")</f>
        <v>yes</v>
      </c>
    </row>
    <row r="77" ht="12.75" customHeight="1">
      <c r="A77" s="4"/>
      <c r="B77" s="4" t="str">
        <f t="shared" si="1"/>
        <v>Pressel 2013, 54th AIAA/ASME/ASCE/AHS/ASC Structures, Structural Dynamics, and Materials Conference (YP849RWM)</v>
      </c>
      <c r="C77" s="4">
        <v>2013.0</v>
      </c>
      <c r="D77" s="4" t="s">
        <v>359</v>
      </c>
      <c r="E77" s="4" t="s">
        <v>360</v>
      </c>
      <c r="F77" s="4" t="s">
        <v>361</v>
      </c>
      <c r="G77" s="4" t="s">
        <v>362</v>
      </c>
      <c r="H77" s="4" t="s">
        <v>363</v>
      </c>
      <c r="I77" s="5" t="s">
        <v>21</v>
      </c>
      <c r="J77" s="4" t="b">
        <f t="shared" si="2"/>
        <v>1</v>
      </c>
      <c r="K77" s="6" t="str">
        <f> if(isna(VLOOKUP($B77,geographic!$A:$B,1,0)), "no", "yes")</f>
        <v>yes</v>
      </c>
      <c r="L77" s="7" t="str">
        <f> if(isna(VLOOKUP($B77,scientific!$A:$B,1,0)), "no", "yes")</f>
        <v>yes</v>
      </c>
      <c r="M77" s="7" t="str">
        <f> if(isna(VLOOKUP($B77,datasets!$B:$C,1,0)), "no", "yes")</f>
        <v>no</v>
      </c>
      <c r="N77" s="7" t="str">
        <f> if(isna(VLOOKUP($B77,processing!$B:$C,1,0)), "no", "yes")</f>
        <v>no</v>
      </c>
      <c r="O77" s="7" t="str">
        <f> if(isna(VLOOKUP($B77,outputs!$B:$C,1,0)), "no", "yes")</f>
        <v>no</v>
      </c>
      <c r="P77" s="7" t="str">
        <f> if(isna(VLOOKUP($B77,accuracy!$B:$I,1,0)), "no", "yes")</f>
        <v>no</v>
      </c>
    </row>
    <row r="78" ht="12.75" customHeight="1">
      <c r="A78" s="4"/>
      <c r="B78" s="4" t="str">
        <f t="shared" si="1"/>
        <v>Pressel 2013, Optics and Photonics News (WAILZJQ7)</v>
      </c>
      <c r="C78" s="4">
        <v>2013.0</v>
      </c>
      <c r="D78" s="4" t="s">
        <v>364</v>
      </c>
      <c r="E78" s="4" t="s">
        <v>360</v>
      </c>
      <c r="F78" s="4" t="s">
        <v>365</v>
      </c>
      <c r="G78" s="4" t="s">
        <v>366</v>
      </c>
      <c r="H78" s="4" t="s">
        <v>367</v>
      </c>
      <c r="I78" s="5" t="s">
        <v>21</v>
      </c>
      <c r="J78" s="4" t="b">
        <f t="shared" si="2"/>
        <v>1</v>
      </c>
      <c r="K78" s="6" t="str">
        <f> if(isna(VLOOKUP($B78,geographic!$A:$B,1,0)), "no", "yes")</f>
        <v>yes</v>
      </c>
      <c r="L78" s="7" t="str">
        <f> if(isna(VLOOKUP($B78,scientific!$A:$B,1,0)), "no", "yes")</f>
        <v>yes</v>
      </c>
      <c r="M78" s="7" t="str">
        <f> if(isna(VLOOKUP($B78,datasets!$B:$C,1,0)), "no", "yes")</f>
        <v>no</v>
      </c>
      <c r="N78" s="7" t="str">
        <f> if(isna(VLOOKUP($B78,processing!$B:$C,1,0)), "no", "yes")</f>
        <v>no</v>
      </c>
      <c r="O78" s="7" t="str">
        <f> if(isna(VLOOKUP($B78,outputs!$B:$C,1,0)), "no", "yes")</f>
        <v>no</v>
      </c>
      <c r="P78" s="7" t="str">
        <f> if(isna(VLOOKUP($B78,accuracy!$B:$I,1,0)), "no", "yes")</f>
        <v>no</v>
      </c>
    </row>
    <row r="79" ht="12.75" customHeight="1">
      <c r="A79" s="5" t="s">
        <v>60</v>
      </c>
      <c r="B79" s="4" t="str">
        <f t="shared" si="1"/>
        <v>Pulighe and Fava 2013, European Journal of Remote Sensing (CBLF77TD)</v>
      </c>
      <c r="C79" s="4">
        <v>2013.0</v>
      </c>
      <c r="D79" s="4" t="s">
        <v>368</v>
      </c>
      <c r="E79" s="4" t="s">
        <v>369</v>
      </c>
      <c r="F79" s="4" t="s">
        <v>370</v>
      </c>
      <c r="G79" s="4" t="s">
        <v>371</v>
      </c>
      <c r="H79" s="4" t="s">
        <v>372</v>
      </c>
      <c r="I79" s="5" t="s">
        <v>21</v>
      </c>
      <c r="J79" s="4" t="b">
        <f t="shared" si="2"/>
        <v>0</v>
      </c>
      <c r="K79" s="6" t="str">
        <f> if(isna(VLOOKUP($B79,geographic!$A:$B,1,0)), "no", "yes")</f>
        <v>yes</v>
      </c>
      <c r="L79" s="7" t="str">
        <f> if(isna(VLOOKUP($B79,scientific!$A:$B,1,0)), "no", "yes")</f>
        <v>yes</v>
      </c>
      <c r="M79" s="7" t="str">
        <f> if(isna(VLOOKUP($B79,datasets!$B:$C,1,0)), "no", "yes")</f>
        <v>yes</v>
      </c>
      <c r="N79" s="7" t="str">
        <f> if(isna(VLOOKUP($B79,processing!$B:$C,1,0)), "no", "yes")</f>
        <v>yes</v>
      </c>
      <c r="O79" s="7" t="str">
        <f> if(isna(VLOOKUP($B79,outputs!$B:$C,1,0)), "no", "yes")</f>
        <v>yes</v>
      </c>
      <c r="P79" s="7" t="str">
        <f> if(isna(VLOOKUP($B79,accuracy!$B:$I,1,0)), "no", "yes")</f>
        <v>yes</v>
      </c>
    </row>
    <row r="80" ht="12.75" customHeight="1">
      <c r="A80" s="4"/>
      <c r="B80" s="4" t="str">
        <f t="shared" si="1"/>
        <v>Scardozzi 2013, 33rd EARSeL Symposium. Towards Horizon 2020: Earth Observation and Social Perspectives (SITZZGDD)</v>
      </c>
      <c r="C80" s="4">
        <v>2013.0</v>
      </c>
      <c r="D80" s="4" t="s">
        <v>373</v>
      </c>
      <c r="E80" s="4" t="s">
        <v>186</v>
      </c>
      <c r="F80" s="4" t="s">
        <v>374</v>
      </c>
      <c r="G80" s="4" t="s">
        <v>375</v>
      </c>
      <c r="I80" s="5" t="s">
        <v>21</v>
      </c>
      <c r="J80" s="4" t="b">
        <f t="shared" si="2"/>
        <v>1</v>
      </c>
      <c r="K80" s="6" t="str">
        <f> if(isna(VLOOKUP($B80,geographic!$A:$B,1,0)), "no", "yes")</f>
        <v>yes</v>
      </c>
      <c r="L80" s="7" t="str">
        <f> if(isna(VLOOKUP($B80,scientific!$A:$B,1,0)), "no", "yes")</f>
        <v>yes</v>
      </c>
      <c r="M80" s="7" t="str">
        <f> if(isna(VLOOKUP($B80,datasets!$B:$C,1,0)), "no", "yes")</f>
        <v>no</v>
      </c>
      <c r="N80" s="7" t="str">
        <f> if(isna(VLOOKUP($B80,processing!$B:$C,1,0)), "no", "yes")</f>
        <v>no</v>
      </c>
      <c r="O80" s="7" t="str">
        <f> if(isna(VLOOKUP($B80,outputs!$B:$C,1,0)), "no", "yes")</f>
        <v>no</v>
      </c>
      <c r="P80" s="7" t="str">
        <f> if(isna(VLOOKUP($B80,accuracy!$B:$I,1,0)), "no", "yes")</f>
        <v>no</v>
      </c>
    </row>
    <row r="81" ht="12.75" customHeight="1">
      <c r="A81" s="9" t="s">
        <v>43</v>
      </c>
      <c r="B81" s="4" t="str">
        <f t="shared" si="1"/>
        <v>Sevara 2013, International Journal of Heritage in the Digital Era (HRXNERQE)</v>
      </c>
      <c r="C81" s="4">
        <v>2013.0</v>
      </c>
      <c r="D81" s="4" t="s">
        <v>376</v>
      </c>
      <c r="E81" s="4" t="s">
        <v>377</v>
      </c>
      <c r="F81" s="4" t="s">
        <v>378</v>
      </c>
      <c r="G81" s="4" t="s">
        <v>379</v>
      </c>
      <c r="H81" s="4" t="s">
        <v>380</v>
      </c>
      <c r="I81" s="5" t="s">
        <v>21</v>
      </c>
      <c r="J81" s="4" t="b">
        <f t="shared" si="2"/>
        <v>0</v>
      </c>
      <c r="K81" s="6" t="str">
        <f> if(isna(VLOOKUP($B81,geographic!$A:$B,1,0)), "no", "yes")</f>
        <v>yes</v>
      </c>
      <c r="L81" s="7" t="str">
        <f> if(isna(VLOOKUP($B81,scientific!$A:$B,1,0)), "no", "yes")</f>
        <v>yes</v>
      </c>
      <c r="M81" s="7" t="str">
        <f> if(isna(VLOOKUP($B81,datasets!$B:$C,1,0)), "no", "yes")</f>
        <v>yes</v>
      </c>
      <c r="N81" s="7" t="str">
        <f> if(isna(VLOOKUP($B81,processing!$B:$C,1,0)), "no", "yes")</f>
        <v>yes</v>
      </c>
      <c r="O81" s="7" t="str">
        <f> if(isna(VLOOKUP($B81,outputs!$B:$C,1,0)), "no", "yes")</f>
        <v>yes</v>
      </c>
      <c r="P81" s="7" t="str">
        <f> if(isna(VLOOKUP($B81,accuracy!$B:$I,1,0)), "no", "yes")</f>
        <v>yes</v>
      </c>
    </row>
    <row r="82" ht="12.75" customHeight="1">
      <c r="A82" s="5" t="s">
        <v>60</v>
      </c>
      <c r="B82" s="4" t="str">
        <f t="shared" si="1"/>
        <v>Verhoeven et al. 2013, Good Practice in Archaeological Diagnostics (BUHU8ZK4)</v>
      </c>
      <c r="C82" s="4">
        <v>2013.0</v>
      </c>
      <c r="D82" s="4" t="s">
        <v>381</v>
      </c>
      <c r="E82" s="4" t="s">
        <v>316</v>
      </c>
      <c r="F82" s="4" t="s">
        <v>382</v>
      </c>
      <c r="G82" s="4" t="s">
        <v>383</v>
      </c>
      <c r="H82" s="4" t="s">
        <v>384</v>
      </c>
      <c r="I82" s="5" t="s">
        <v>21</v>
      </c>
      <c r="J82" s="4" t="b">
        <f t="shared" si="2"/>
        <v>0</v>
      </c>
      <c r="K82" s="6" t="str">
        <f> if(isna(VLOOKUP($B82,geographic!$A:$B,1,0)), "no", "yes")</f>
        <v>yes</v>
      </c>
      <c r="L82" s="7" t="str">
        <f> if(isna(VLOOKUP($B82,scientific!$A:$B,1,0)), "no", "yes")</f>
        <v>yes</v>
      </c>
      <c r="M82" s="7" t="str">
        <f> if(isna(VLOOKUP($B82,datasets!$B:$C,1,0)), "no", "yes")</f>
        <v>yes</v>
      </c>
      <c r="N82" s="7" t="str">
        <f> if(isna(VLOOKUP($B82,processing!$B:$C,1,0)), "no", "yes")</f>
        <v>yes</v>
      </c>
      <c r="O82" s="7" t="str">
        <f> if(isna(VLOOKUP($B82,outputs!$B:$C,1,0)), "no", "yes")</f>
        <v>yes</v>
      </c>
      <c r="P82" s="7" t="str">
        <f> if(isna(VLOOKUP($B82,accuracy!$B:$I,1,0)), "no", "yes")</f>
        <v>yes</v>
      </c>
    </row>
    <row r="83" ht="12.75" customHeight="1">
      <c r="A83" s="4"/>
      <c r="B83" s="4" t="str">
        <f t="shared" si="1"/>
        <v>Zentai 2013, Geocarto International (I4I5H6DP)</v>
      </c>
      <c r="C83" s="4">
        <v>2013.0</v>
      </c>
      <c r="D83" s="4" t="s">
        <v>385</v>
      </c>
      <c r="E83" s="4" t="s">
        <v>386</v>
      </c>
      <c r="F83" s="4" t="s">
        <v>387</v>
      </c>
      <c r="G83" s="4" t="s">
        <v>388</v>
      </c>
      <c r="H83" s="4" t="s">
        <v>389</v>
      </c>
      <c r="I83" s="5" t="s">
        <v>21</v>
      </c>
      <c r="J83" s="4" t="b">
        <f t="shared" si="2"/>
        <v>1</v>
      </c>
      <c r="K83" s="6" t="str">
        <f> if(isna(VLOOKUP($B83,geographic!$A:$B,1,0)), "no", "yes")</f>
        <v>yes</v>
      </c>
      <c r="L83" s="7" t="str">
        <f> if(isna(VLOOKUP($B83,scientific!$A:$B,1,0)), "no", "yes")</f>
        <v>yes</v>
      </c>
      <c r="M83" s="7" t="str">
        <f> if(isna(VLOOKUP($B83,datasets!$B:$C,1,0)), "no", "yes")</f>
        <v>no</v>
      </c>
      <c r="N83" s="7" t="str">
        <f> if(isna(VLOOKUP($B83,processing!$B:$C,1,0)), "no", "yes")</f>
        <v>no</v>
      </c>
      <c r="O83" s="7" t="str">
        <f> if(isna(VLOOKUP($B83,outputs!$B:$C,1,0)), "no", "yes")</f>
        <v>no</v>
      </c>
      <c r="P83" s="7" t="str">
        <f> if(isna(VLOOKUP($B83,accuracy!$B:$I,1,0)), "no", "yes")</f>
        <v>no</v>
      </c>
    </row>
    <row r="84" ht="12.75" customHeight="1">
      <c r="A84" s="9" t="s">
        <v>60</v>
      </c>
      <c r="B84" s="4" t="str">
        <f t="shared" si="1"/>
        <v>Cléri et al. 2014, ISPRS Annals of Photogrammetry, Remote Sensing and Spatial Information Sciences (GQWSUEFF)</v>
      </c>
      <c r="C84" s="4">
        <v>2014.0</v>
      </c>
      <c r="D84" s="4" t="s">
        <v>390</v>
      </c>
      <c r="E84" s="4" t="s">
        <v>391</v>
      </c>
      <c r="F84" s="4" t="s">
        <v>392</v>
      </c>
      <c r="G84" s="4" t="s">
        <v>393</v>
      </c>
      <c r="H84" s="4" t="s">
        <v>394</v>
      </c>
      <c r="I84" s="5" t="s">
        <v>21</v>
      </c>
      <c r="J84" s="4" t="b">
        <f t="shared" si="2"/>
        <v>1</v>
      </c>
      <c r="K84" s="6" t="str">
        <f> if(isna(VLOOKUP($B84,geographic!$A:$B,1,0)), "no", "yes")</f>
        <v>yes</v>
      </c>
      <c r="L84" s="7" t="str">
        <f> if(isna(VLOOKUP($B84,scientific!$A:$B,1,0)), "no", "yes")</f>
        <v>yes</v>
      </c>
      <c r="M84" s="7" t="str">
        <f> if(isna(VLOOKUP($B84,datasets!$B:$C,1,0)), "no", "yes")</f>
        <v>no</v>
      </c>
      <c r="N84" s="7" t="str">
        <f> if(isna(VLOOKUP($B84,processing!$B:$C,1,0)), "no", "yes")</f>
        <v>no</v>
      </c>
      <c r="O84" s="7" t="str">
        <f> if(isna(VLOOKUP($B84,outputs!$B:$C,1,0)), "no", "yes")</f>
        <v>no</v>
      </c>
      <c r="P84" s="7" t="str">
        <f> if(isna(VLOOKUP($B84,accuracy!$B:$I,1,0)), "no", "yes")</f>
        <v>no</v>
      </c>
    </row>
    <row r="85" ht="12.75" customHeight="1">
      <c r="A85" s="5" t="s">
        <v>49</v>
      </c>
      <c r="B85" s="4" t="str">
        <f t="shared" si="1"/>
        <v>Jao et al. 2014, Environments (QQMI8N9T)</v>
      </c>
      <c r="C85" s="4">
        <v>2014.0</v>
      </c>
      <c r="D85" s="4" t="s">
        <v>395</v>
      </c>
      <c r="E85" s="4" t="s">
        <v>396</v>
      </c>
      <c r="F85" s="4" t="s">
        <v>397</v>
      </c>
      <c r="G85" s="4" t="s">
        <v>398</v>
      </c>
      <c r="H85" s="4" t="s">
        <v>399</v>
      </c>
      <c r="I85" s="5" t="s">
        <v>32</v>
      </c>
      <c r="J85" s="4" t="b">
        <f t="shared" si="2"/>
        <v>0</v>
      </c>
      <c r="K85" s="6" t="str">
        <f> if(isna(VLOOKUP($B85,geographic!$A:$B,1,0)), "no", "yes")</f>
        <v>yes</v>
      </c>
      <c r="L85" s="7" t="str">
        <f> if(isna(VLOOKUP($B85,scientific!$A:$B,1,0)), "no", "yes")</f>
        <v>yes</v>
      </c>
      <c r="M85" s="7" t="str">
        <f> if(isna(VLOOKUP($B85,datasets!$B:$C,1,0)), "no", "yes")</f>
        <v>yes</v>
      </c>
      <c r="N85" s="7" t="str">
        <f> if(isna(VLOOKUP($B85,processing!$B:$C,1,0)), "no", "yes")</f>
        <v>yes</v>
      </c>
      <c r="O85" s="7" t="str">
        <f> if(isna(VLOOKUP($B85,outputs!$B:$C,1,0)), "no", "yes")</f>
        <v>yes</v>
      </c>
      <c r="P85" s="7" t="str">
        <f> if(isna(VLOOKUP($B85,accuracy!$B:$I,1,0)), "no", "yes")</f>
        <v>yes</v>
      </c>
    </row>
    <row r="86" ht="12.75" customHeight="1">
      <c r="A86" s="4"/>
      <c r="B86" s="4" t="str">
        <f t="shared" si="1"/>
        <v>Mészáros et al. 2014, Geographica Pannonica (9DVRTYSF)</v>
      </c>
      <c r="C86" s="4">
        <v>2014.0</v>
      </c>
      <c r="D86" s="4" t="s">
        <v>400</v>
      </c>
      <c r="E86" s="4" t="s">
        <v>401</v>
      </c>
      <c r="F86" s="4" t="s">
        <v>402</v>
      </c>
      <c r="G86" s="4" t="s">
        <v>403</v>
      </c>
      <c r="H86" s="4" t="s">
        <v>404</v>
      </c>
      <c r="I86" s="5" t="s">
        <v>21</v>
      </c>
      <c r="J86" s="4" t="b">
        <f t="shared" si="2"/>
        <v>1</v>
      </c>
      <c r="K86" s="6" t="str">
        <f> if(isna(VLOOKUP($B86,geographic!$A:$B,1,0)), "no", "yes")</f>
        <v>yes</v>
      </c>
      <c r="L86" s="7" t="str">
        <f> if(isna(VLOOKUP($B86,scientific!$A:$B,1,0)), "no", "yes")</f>
        <v>yes</v>
      </c>
      <c r="M86" s="7" t="str">
        <f> if(isna(VLOOKUP($B86,datasets!$B:$C,1,0)), "no", "yes")</f>
        <v>no</v>
      </c>
      <c r="N86" s="7" t="str">
        <f> if(isna(VLOOKUP($B86,processing!$B:$C,1,0)), "no", "yes")</f>
        <v>no</v>
      </c>
      <c r="O86" s="7" t="str">
        <f> if(isna(VLOOKUP($B86,outputs!$B:$C,1,0)), "no", "yes")</f>
        <v>no</v>
      </c>
      <c r="P86" s="7" t="str">
        <f> if(isna(VLOOKUP($B86,accuracy!$B:$I,1,0)), "no", "yes")</f>
        <v>no</v>
      </c>
    </row>
    <row r="87" ht="12.75" customHeight="1">
      <c r="A87" s="5" t="s">
        <v>26</v>
      </c>
      <c r="B87" s="4" t="str">
        <f t="shared" si="1"/>
        <v>Nebiker et al. 2014, Remote Sensing (TTUA98S8)</v>
      </c>
      <c r="C87" s="4">
        <v>2014.0</v>
      </c>
      <c r="D87" s="4" t="s">
        <v>405</v>
      </c>
      <c r="E87" s="4" t="s">
        <v>406</v>
      </c>
      <c r="F87" s="4" t="s">
        <v>407</v>
      </c>
      <c r="G87" s="4" t="s">
        <v>408</v>
      </c>
      <c r="H87" s="4" t="s">
        <v>409</v>
      </c>
      <c r="I87" s="5" t="s">
        <v>85</v>
      </c>
      <c r="J87" s="4" t="b">
        <f t="shared" si="2"/>
        <v>0</v>
      </c>
      <c r="K87" s="6" t="str">
        <f> if(isna(VLOOKUP($B87,geographic!$A:$B,1,0)), "no", "yes")</f>
        <v>yes</v>
      </c>
      <c r="L87" s="7" t="str">
        <f> if(isna(VLOOKUP($B87,scientific!$A:$B,1,0)), "no", "yes")</f>
        <v>yes</v>
      </c>
      <c r="M87" s="7" t="str">
        <f> if(isna(VLOOKUP($B87,datasets!$B:$C,1,0)), "no", "yes")</f>
        <v>yes</v>
      </c>
      <c r="N87" s="7" t="str">
        <f> if(isna(VLOOKUP($B87,processing!$B:$C,1,0)), "no", "yes")</f>
        <v>yes</v>
      </c>
      <c r="O87" s="7" t="str">
        <f> if(isna(VLOOKUP($B87,outputs!$B:$C,1,0)), "no", "yes")</f>
        <v>yes</v>
      </c>
      <c r="P87" s="7" t="str">
        <f> if(isna(VLOOKUP($B87,accuracy!$B:$I,1,0)), "no", "yes")</f>
        <v>yes</v>
      </c>
    </row>
    <row r="88" ht="12.75" customHeight="1">
      <c r="A88" s="4"/>
      <c r="B88" s="4" t="str">
        <f t="shared" si="1"/>
        <v>Ohmann et al. 2014, Remote Sensing of Environment (QPWZGUDW)</v>
      </c>
      <c r="C88" s="4">
        <v>2014.0</v>
      </c>
      <c r="D88" s="4" t="s">
        <v>410</v>
      </c>
      <c r="E88" s="4" t="s">
        <v>411</v>
      </c>
      <c r="F88" s="4" t="s">
        <v>412</v>
      </c>
      <c r="G88" s="4" t="s">
        <v>36</v>
      </c>
      <c r="H88" s="4" t="s">
        <v>413</v>
      </c>
      <c r="I88" s="5" t="s">
        <v>21</v>
      </c>
      <c r="J88" s="4" t="b">
        <f t="shared" si="2"/>
        <v>1</v>
      </c>
      <c r="K88" s="6" t="str">
        <f> if(isna(VLOOKUP($B88,geographic!$A:$B,1,0)), "no", "yes")</f>
        <v>yes</v>
      </c>
      <c r="L88" s="7" t="str">
        <f> if(isna(VLOOKUP($B88,scientific!$A:$B,1,0)), "no", "yes")</f>
        <v>yes</v>
      </c>
      <c r="M88" s="7" t="str">
        <f> if(isna(VLOOKUP($B88,datasets!$B:$C,1,0)), "no", "yes")</f>
        <v>no</v>
      </c>
      <c r="N88" s="7" t="str">
        <f> if(isna(VLOOKUP($B88,processing!$B:$C,1,0)), "no", "yes")</f>
        <v>no</v>
      </c>
      <c r="O88" s="7" t="str">
        <f> if(isna(VLOOKUP($B88,outputs!$B:$C,1,0)), "no", "yes")</f>
        <v>no</v>
      </c>
      <c r="P88" s="7" t="str">
        <f> if(isna(VLOOKUP($B88,accuracy!$B:$I,1,0)), "no", "yes")</f>
        <v>no</v>
      </c>
    </row>
    <row r="89" ht="12.75" customHeight="1">
      <c r="A89" s="5" t="s">
        <v>49</v>
      </c>
      <c r="B89" s="4" t="str">
        <f t="shared" si="1"/>
        <v>Pérez et al. 2014, The Photogrammetric Record (QI38W8V2)</v>
      </c>
      <c r="C89" s="4">
        <v>2014.0</v>
      </c>
      <c r="D89" s="4" t="s">
        <v>414</v>
      </c>
      <c r="E89" s="4" t="s">
        <v>415</v>
      </c>
      <c r="F89" s="4" t="s">
        <v>416</v>
      </c>
      <c r="G89" s="4" t="s">
        <v>30</v>
      </c>
      <c r="H89" s="4" t="s">
        <v>417</v>
      </c>
      <c r="I89" s="5" t="s">
        <v>21</v>
      </c>
      <c r="J89" s="4" t="b">
        <f t="shared" si="2"/>
        <v>0</v>
      </c>
      <c r="K89" s="6" t="str">
        <f> if(isna(VLOOKUP($B89,geographic!$A:$B,1,0)), "no", "yes")</f>
        <v>yes</v>
      </c>
      <c r="L89" s="7" t="str">
        <f> if(isna(VLOOKUP($B89,scientific!$A:$B,1,0)), "no", "yes")</f>
        <v>yes</v>
      </c>
      <c r="M89" s="7" t="str">
        <f> if(isna(VLOOKUP($B89,datasets!$B:$C,1,0)), "no", "yes")</f>
        <v>yes</v>
      </c>
      <c r="N89" s="7" t="str">
        <f> if(isna(VLOOKUP($B89,processing!$B:$C,1,0)), "no", "yes")</f>
        <v>yes</v>
      </c>
      <c r="O89" s="7" t="str">
        <f> if(isna(VLOOKUP($B89,outputs!$B:$C,1,0)), "no", "yes")</f>
        <v>yes</v>
      </c>
      <c r="P89" s="7" t="str">
        <f> if(isna(VLOOKUP($B89,accuracy!$B:$I,1,0)), "no", "yes")</f>
        <v>yes</v>
      </c>
    </row>
    <row r="90" ht="12.75" customHeight="1">
      <c r="A90" s="4"/>
      <c r="B90" s="4" t="str">
        <f t="shared" si="1"/>
        <v>Pressel 2014, An Optical Believe It or Not: Key Lessons Learned III (M33LNIYT)</v>
      </c>
      <c r="C90" s="4">
        <v>2014.0</v>
      </c>
      <c r="D90" s="4" t="s">
        <v>418</v>
      </c>
      <c r="E90" s="4" t="s">
        <v>360</v>
      </c>
      <c r="F90" s="4" t="s">
        <v>419</v>
      </c>
      <c r="G90" s="4" t="s">
        <v>420</v>
      </c>
      <c r="H90" s="4" t="s">
        <v>421</v>
      </c>
      <c r="I90" s="5" t="s">
        <v>21</v>
      </c>
      <c r="J90" s="4" t="b">
        <f t="shared" si="2"/>
        <v>1</v>
      </c>
      <c r="K90" s="6" t="str">
        <f> if(isna(VLOOKUP($B90,geographic!$A:$B,1,0)), "no", "yes")</f>
        <v>yes</v>
      </c>
      <c r="L90" s="7" t="str">
        <f> if(isna(VLOOKUP($B90,scientific!$A:$B,1,0)), "no", "yes")</f>
        <v>yes</v>
      </c>
      <c r="M90" s="7" t="str">
        <f> if(isna(VLOOKUP($B90,datasets!$B:$C,1,0)), "no", "yes")</f>
        <v>no</v>
      </c>
      <c r="N90" s="7" t="str">
        <f> if(isna(VLOOKUP($B90,processing!$B:$C,1,0)), "no", "yes")</f>
        <v>no</v>
      </c>
      <c r="O90" s="7" t="str">
        <f> if(isna(VLOOKUP($B90,outputs!$B:$C,1,0)), "no", "yes")</f>
        <v>no</v>
      </c>
      <c r="P90" s="7" t="str">
        <f> if(isna(VLOOKUP($B90,accuracy!$B:$I,1,0)), "no", "yes")</f>
        <v>no</v>
      </c>
    </row>
    <row r="91" ht="12.75" customHeight="1">
      <c r="A91" s="4"/>
      <c r="B91" s="4" t="str">
        <f t="shared" si="1"/>
        <v>Waltrop 2014, Studies in Intelligence (TC9JRI5J)</v>
      </c>
      <c r="C91" s="4">
        <v>2014.0</v>
      </c>
      <c r="D91" s="4" t="s">
        <v>422</v>
      </c>
      <c r="E91" s="4" t="s">
        <v>423</v>
      </c>
      <c r="F91" s="4" t="s">
        <v>424</v>
      </c>
      <c r="G91" s="4" t="s">
        <v>425</v>
      </c>
      <c r="I91" s="5" t="s">
        <v>21</v>
      </c>
      <c r="J91" s="4" t="b">
        <f t="shared" si="2"/>
        <v>1</v>
      </c>
      <c r="K91" s="6" t="str">
        <f> if(isna(VLOOKUP($B91,geographic!$A:$B,1,0)), "no", "yes")</f>
        <v>yes</v>
      </c>
      <c r="L91" s="7" t="str">
        <f> if(isna(VLOOKUP($B91,scientific!$A:$B,1,0)), "no", "yes")</f>
        <v>yes</v>
      </c>
      <c r="M91" s="7" t="str">
        <f> if(isna(VLOOKUP($B91,datasets!$B:$C,1,0)), "no", "yes")</f>
        <v>no</v>
      </c>
      <c r="N91" s="7" t="str">
        <f> if(isna(VLOOKUP($B91,processing!$B:$C,1,0)), "no", "yes")</f>
        <v>no</v>
      </c>
      <c r="O91" s="7" t="str">
        <f> if(isna(VLOOKUP($B91,outputs!$B:$C,1,0)), "no", "yes")</f>
        <v>no</v>
      </c>
      <c r="P91" s="7" t="str">
        <f> if(isna(VLOOKUP($B91,accuracy!$B:$I,1,0)), "no", "yes")</f>
        <v>no</v>
      </c>
    </row>
    <row r="92" ht="12.75" customHeight="1">
      <c r="A92" s="4"/>
      <c r="B92" s="4" t="str">
        <f t="shared" si="1"/>
        <v>Conesa et al. 2015, Archaeological Prospection (Q3BE6WDT)</v>
      </c>
      <c r="C92" s="4">
        <v>2015.0</v>
      </c>
      <c r="D92" s="4" t="s">
        <v>426</v>
      </c>
      <c r="E92" s="4" t="s">
        <v>427</v>
      </c>
      <c r="F92" s="4" t="s">
        <v>428</v>
      </c>
      <c r="G92" s="4" t="s">
        <v>89</v>
      </c>
      <c r="H92" s="4" t="s">
        <v>429</v>
      </c>
      <c r="I92" s="5" t="s">
        <v>21</v>
      </c>
      <c r="J92" s="4" t="b">
        <f t="shared" si="2"/>
        <v>1</v>
      </c>
      <c r="K92" s="6" t="str">
        <f> if(isna(VLOOKUP($B92,geographic!$A:$B,1,0)), "no", "yes")</f>
        <v>yes</v>
      </c>
      <c r="L92" s="7" t="str">
        <f> if(isna(VLOOKUP($B92,scientific!$A:$B,1,0)), "no", "yes")</f>
        <v>yes</v>
      </c>
      <c r="M92" s="7" t="str">
        <f> if(isna(VLOOKUP($B92,datasets!$B:$C,1,0)), "no", "yes")</f>
        <v>no</v>
      </c>
      <c r="N92" s="7" t="str">
        <f> if(isna(VLOOKUP($B92,processing!$B:$C,1,0)), "no", "yes")</f>
        <v>no</v>
      </c>
      <c r="O92" s="7" t="str">
        <f> if(isna(VLOOKUP($B92,outputs!$B:$C,1,0)), "no", "yes")</f>
        <v>no</v>
      </c>
      <c r="P92" s="7" t="str">
        <f> if(isna(VLOOKUP($B92,accuracy!$B:$I,1,0)), "no", "yes")</f>
        <v>no</v>
      </c>
    </row>
    <row r="93" ht="12.75" customHeight="1">
      <c r="A93" s="9" t="s">
        <v>49</v>
      </c>
      <c r="B93" s="4" t="str">
        <f t="shared" si="1"/>
        <v>Derrien et al. 2015, Geophysical Research Letters (FW4KPDXH)</v>
      </c>
      <c r="C93" s="5">
        <v>2015.0</v>
      </c>
      <c r="D93" s="5" t="s">
        <v>430</v>
      </c>
      <c r="E93" s="5" t="s">
        <v>431</v>
      </c>
      <c r="F93" s="5" t="s">
        <v>432</v>
      </c>
      <c r="G93" s="5" t="s">
        <v>433</v>
      </c>
      <c r="H93" s="5" t="s">
        <v>434</v>
      </c>
      <c r="I93" s="5" t="s">
        <v>32</v>
      </c>
      <c r="J93" s="4" t="b">
        <f t="shared" si="2"/>
        <v>0</v>
      </c>
      <c r="K93" s="6" t="str">
        <f> if(isna(VLOOKUP($B93,geographic!$A:$B,1,0)), "no", "yes")</f>
        <v>yes</v>
      </c>
      <c r="L93" s="7" t="str">
        <f> if(isna(VLOOKUP($B93,scientific!$A:$B,1,0)), "no", "yes")</f>
        <v>yes</v>
      </c>
      <c r="M93" s="7" t="str">
        <f> if(isna(VLOOKUP($B93,datasets!$B:$C,1,0)), "no", "yes")</f>
        <v>yes</v>
      </c>
      <c r="N93" s="7" t="str">
        <f> if(isna(VLOOKUP($B93,processing!$B:$C,1,0)), "no", "yes")</f>
        <v>yes</v>
      </c>
      <c r="O93" s="7" t="str">
        <f> if(isna(VLOOKUP($B93,outputs!$B:$C,1,0)), "no", "yes")</f>
        <v>yes</v>
      </c>
      <c r="P93" s="7" t="str">
        <f> if(isna(VLOOKUP($B93,accuracy!$B:$I,1,0)), "no", "yes")</f>
        <v>yes</v>
      </c>
    </row>
    <row r="94" ht="12.75" customHeight="1">
      <c r="A94" s="9" t="s">
        <v>49</v>
      </c>
      <c r="B94" s="4" t="str">
        <f t="shared" si="1"/>
        <v>Frankl et al. 2015, International Journal of Digital Earth (KR7QGQ96)</v>
      </c>
      <c r="C94" s="4">
        <v>2015.0</v>
      </c>
      <c r="D94" s="4" t="s">
        <v>435</v>
      </c>
      <c r="E94" s="4" t="s">
        <v>436</v>
      </c>
      <c r="F94" s="4" t="s">
        <v>437</v>
      </c>
      <c r="G94" s="4" t="s">
        <v>438</v>
      </c>
      <c r="H94" s="4" t="s">
        <v>439</v>
      </c>
      <c r="I94" s="5" t="s">
        <v>32</v>
      </c>
      <c r="J94" s="4" t="b">
        <f t="shared" si="2"/>
        <v>0</v>
      </c>
      <c r="K94" s="6" t="str">
        <f> if(isna(VLOOKUP($B94,geographic!$A:$B,1,0)), "no", "yes")</f>
        <v>yes</v>
      </c>
      <c r="L94" s="7" t="str">
        <f> if(isna(VLOOKUP($B94,scientific!$A:$B,1,0)), "no", "yes")</f>
        <v>yes</v>
      </c>
      <c r="M94" s="7" t="str">
        <f> if(isna(VLOOKUP($B94,datasets!$B:$C,1,0)), "no", "yes")</f>
        <v>yes</v>
      </c>
      <c r="N94" s="7" t="str">
        <f> if(isna(VLOOKUP($B94,processing!$B:$C,1,0)), "no", "yes")</f>
        <v>yes</v>
      </c>
      <c r="O94" s="7" t="str">
        <f> if(isna(VLOOKUP($B94,outputs!$B:$C,1,0)), "no", "yes")</f>
        <v>yes</v>
      </c>
      <c r="P94" s="7" t="str">
        <f> if(isna(VLOOKUP($B94,accuracy!$B:$I,1,0)), "no", "yes")</f>
        <v>yes</v>
      </c>
    </row>
    <row r="95" ht="12.75" customHeight="1">
      <c r="A95" s="9" t="s">
        <v>49</v>
      </c>
      <c r="B95" s="4" t="str">
        <f t="shared" si="1"/>
        <v>Gomez et al. 2015, Geomorphology (96JUIQK7)</v>
      </c>
      <c r="C95" s="4">
        <v>2015.0</v>
      </c>
      <c r="D95" s="4" t="s">
        <v>440</v>
      </c>
      <c r="E95" s="4" t="s">
        <v>441</v>
      </c>
      <c r="F95" s="4" t="s">
        <v>442</v>
      </c>
      <c r="G95" s="4" t="s">
        <v>58</v>
      </c>
      <c r="H95" s="4" t="s">
        <v>443</v>
      </c>
      <c r="I95" s="5" t="s">
        <v>32</v>
      </c>
      <c r="J95" s="4" t="b">
        <f t="shared" si="2"/>
        <v>0</v>
      </c>
      <c r="K95" s="6" t="str">
        <f> if(isna(VLOOKUP($B95,geographic!$A:$B,1,0)), "no", "yes")</f>
        <v>yes</v>
      </c>
      <c r="L95" s="7" t="str">
        <f> if(isna(VLOOKUP($B95,scientific!$A:$B,1,0)), "no", "yes")</f>
        <v>yes</v>
      </c>
      <c r="M95" s="7" t="str">
        <f> if(isna(VLOOKUP($B95,datasets!$B:$C,1,0)), "no", "yes")</f>
        <v>yes</v>
      </c>
      <c r="N95" s="7" t="str">
        <f> if(isna(VLOOKUP($B95,processing!$B:$C,1,0)), "no", "yes")</f>
        <v>yes</v>
      </c>
      <c r="O95" s="7" t="str">
        <f> if(isna(VLOOKUP($B95,outputs!$B:$C,1,0)), "no", "yes")</f>
        <v>yes</v>
      </c>
      <c r="P95" s="7" t="str">
        <f> if(isna(VLOOKUP($B95,accuracy!$B:$I,1,0)), "no", "yes")</f>
        <v>yes</v>
      </c>
    </row>
    <row r="96" ht="12.75" customHeight="1">
      <c r="A96" s="9" t="s">
        <v>43</v>
      </c>
      <c r="B96" s="4" t="str">
        <f t="shared" si="1"/>
        <v>Holzer et al. 2015, The Cryosphere (5UI9RGTX)</v>
      </c>
      <c r="C96" s="4">
        <v>2015.0</v>
      </c>
      <c r="D96" s="4" t="s">
        <v>444</v>
      </c>
      <c r="E96" s="4" t="s">
        <v>292</v>
      </c>
      <c r="F96" s="4" t="s">
        <v>445</v>
      </c>
      <c r="G96" s="4" t="s">
        <v>211</v>
      </c>
      <c r="H96" s="4" t="s">
        <v>446</v>
      </c>
      <c r="I96" s="5" t="s">
        <v>21</v>
      </c>
      <c r="J96" s="4" t="b">
        <f t="shared" si="2"/>
        <v>0</v>
      </c>
      <c r="K96" s="6" t="str">
        <f> if(isna(VLOOKUP($B96,geographic!$A:$B,1,0)), "no", "yes")</f>
        <v>yes</v>
      </c>
      <c r="L96" s="7" t="str">
        <f> if(isna(VLOOKUP($B96,scientific!$A:$B,1,0)), "no", "yes")</f>
        <v>yes</v>
      </c>
      <c r="M96" s="7" t="str">
        <f> if(isna(VLOOKUP($B96,datasets!$B:$C,1,0)), "no", "yes")</f>
        <v>yes</v>
      </c>
      <c r="N96" s="7" t="str">
        <f> if(isna(VLOOKUP($B96,processing!$B:$C,1,0)), "no", "yes")</f>
        <v>yes</v>
      </c>
      <c r="O96" s="7" t="str">
        <f> if(isna(VLOOKUP($B96,outputs!$B:$C,1,0)), "no", "yes")</f>
        <v>yes</v>
      </c>
      <c r="P96" s="7" t="str">
        <f> if(isna(VLOOKUP($B96,accuracy!$B:$I,1,0)), "no", "yes")</f>
        <v>yes</v>
      </c>
    </row>
    <row r="97" ht="12.75" customHeight="1">
      <c r="A97" s="4"/>
      <c r="B97" s="4" t="str">
        <f t="shared" si="1"/>
        <v>Kaczmarek et al. 2015, Environmental Earth Sciences (F8HE9ZKL)</v>
      </c>
      <c r="C97" s="4">
        <v>2015.0</v>
      </c>
      <c r="D97" s="4" t="s">
        <v>447</v>
      </c>
      <c r="E97" s="4" t="s">
        <v>448</v>
      </c>
      <c r="F97" s="4" t="s">
        <v>449</v>
      </c>
      <c r="G97" s="4" t="s">
        <v>450</v>
      </c>
      <c r="H97" s="4" t="s">
        <v>451</v>
      </c>
      <c r="I97" s="5" t="s">
        <v>21</v>
      </c>
      <c r="J97" s="4" t="b">
        <f t="shared" si="2"/>
        <v>1</v>
      </c>
      <c r="K97" s="6" t="str">
        <f> if(isna(VLOOKUP($B97,geographic!$A:$B,1,0)), "no", "yes")</f>
        <v>yes</v>
      </c>
      <c r="L97" s="7" t="str">
        <f> if(isna(VLOOKUP($B97,scientific!$A:$B,1,0)), "no", "yes")</f>
        <v>yes</v>
      </c>
      <c r="M97" s="7" t="str">
        <f> if(isna(VLOOKUP($B97,datasets!$B:$C,1,0)), "no", "yes")</f>
        <v>no</v>
      </c>
      <c r="N97" s="7" t="str">
        <f> if(isna(VLOOKUP($B97,processing!$B:$C,1,0)), "no", "yes")</f>
        <v>no</v>
      </c>
      <c r="O97" s="7" t="str">
        <f> if(isna(VLOOKUP($B97,outputs!$B:$C,1,0)), "no", "yes")</f>
        <v>no</v>
      </c>
      <c r="P97" s="7" t="str">
        <f> if(isna(VLOOKUP($B97,accuracy!$B:$I,1,0)), "no", "yes")</f>
        <v>no</v>
      </c>
    </row>
    <row r="98" ht="12.75" customHeight="1">
      <c r="A98" s="4"/>
      <c r="B98" s="4" t="str">
        <f t="shared" si="1"/>
        <v>Masiokas et al. 2015, Journal of Glaciology (RK5AJFEA)</v>
      </c>
      <c r="C98" s="4">
        <v>2015.0</v>
      </c>
      <c r="D98" s="4" t="s">
        <v>452</v>
      </c>
      <c r="E98" s="4" t="s">
        <v>453</v>
      </c>
      <c r="F98" s="4" t="s">
        <v>454</v>
      </c>
      <c r="G98" s="4" t="s">
        <v>134</v>
      </c>
      <c r="H98" s="4" t="s">
        <v>455</v>
      </c>
      <c r="I98" s="5" t="s">
        <v>21</v>
      </c>
      <c r="J98" s="4" t="b">
        <f t="shared" si="2"/>
        <v>1</v>
      </c>
      <c r="K98" s="6" t="str">
        <f> if(isna(VLOOKUP($B98,geographic!$A:$B,1,0)), "no", "yes")</f>
        <v>yes</v>
      </c>
      <c r="L98" s="7" t="str">
        <f> if(isna(VLOOKUP($B98,scientific!$A:$B,1,0)), "no", "yes")</f>
        <v>yes</v>
      </c>
      <c r="M98" s="7" t="str">
        <f> if(isna(VLOOKUP($B98,datasets!$B:$C,1,0)), "no", "yes")</f>
        <v>no</v>
      </c>
      <c r="N98" s="7" t="str">
        <f> if(isna(VLOOKUP($B98,processing!$B:$C,1,0)), "no", "yes")</f>
        <v>no</v>
      </c>
      <c r="O98" s="7" t="str">
        <f> if(isna(VLOOKUP($B98,outputs!$B:$C,1,0)), "no", "yes")</f>
        <v>no</v>
      </c>
      <c r="P98" s="7" t="str">
        <f> if(isna(VLOOKUP($B98,accuracy!$B:$I,1,0)), "no", "yes")</f>
        <v>no</v>
      </c>
    </row>
    <row r="99" ht="12.75" customHeight="1">
      <c r="A99" s="5" t="s">
        <v>79</v>
      </c>
      <c r="B99" s="4" t="str">
        <f t="shared" si="1"/>
        <v>Maurer 2015,  (U584VP9I)</v>
      </c>
      <c r="C99" s="4">
        <v>2015.0</v>
      </c>
      <c r="D99" s="4" t="s">
        <v>456</v>
      </c>
      <c r="E99" s="4" t="s">
        <v>457</v>
      </c>
      <c r="F99" s="4" t="s">
        <v>458</v>
      </c>
      <c r="I99" s="5" t="s">
        <v>21</v>
      </c>
      <c r="J99" s="4" t="b">
        <f t="shared" si="2"/>
        <v>1</v>
      </c>
      <c r="K99" s="6" t="str">
        <f> if(isna(VLOOKUP($B99,geographic!$A:$B,1,0)), "no", "yes")</f>
        <v>yes</v>
      </c>
      <c r="L99" s="7" t="str">
        <f> if(isna(VLOOKUP($B99,scientific!$A:$B,1,0)), "no", "yes")</f>
        <v>yes</v>
      </c>
      <c r="M99" s="7" t="str">
        <f> if(isna(VLOOKUP($B99,datasets!$B:$C,1,0)), "no", "yes")</f>
        <v>no</v>
      </c>
      <c r="N99" s="7" t="str">
        <f> if(isna(VLOOKUP($B99,processing!$B:$C,1,0)), "no", "yes")</f>
        <v>no</v>
      </c>
      <c r="O99" s="7" t="str">
        <f> if(isna(VLOOKUP($B99,outputs!$B:$C,1,0)), "no", "yes")</f>
        <v>no</v>
      </c>
      <c r="P99" s="7" t="str">
        <f> if(isna(VLOOKUP($B99,accuracy!$B:$I,1,0)), "no", "yes")</f>
        <v>no</v>
      </c>
    </row>
    <row r="100" ht="12.75" customHeight="1">
      <c r="A100" s="5" t="s">
        <v>79</v>
      </c>
      <c r="B100" s="4" t="str">
        <f t="shared" si="1"/>
        <v>Maurer and Rupper 2015, ISPRS Journal of Photogrammetry and Remote Sensing (CJDLGEZ6)</v>
      </c>
      <c r="C100" s="4">
        <v>2015.0</v>
      </c>
      <c r="D100" s="4" t="s">
        <v>459</v>
      </c>
      <c r="E100" s="4" t="s">
        <v>460</v>
      </c>
      <c r="F100" s="4" t="s">
        <v>461</v>
      </c>
      <c r="G100" s="4" t="s">
        <v>462</v>
      </c>
      <c r="H100" s="4" t="s">
        <v>463</v>
      </c>
      <c r="I100" s="5" t="s">
        <v>85</v>
      </c>
      <c r="J100" s="4" t="b">
        <f t="shared" si="2"/>
        <v>0</v>
      </c>
      <c r="K100" s="6" t="str">
        <f> if(isna(VLOOKUP($B100,geographic!$A:$B,1,0)), "no", "yes")</f>
        <v>yes</v>
      </c>
      <c r="L100" s="7" t="str">
        <f> if(isna(VLOOKUP($B100,scientific!$A:$B,1,0)), "no", "yes")</f>
        <v>yes</v>
      </c>
      <c r="M100" s="7" t="str">
        <f> if(isna(VLOOKUP($B100,datasets!$B:$C,1,0)), "no", "yes")</f>
        <v>yes</v>
      </c>
      <c r="N100" s="7" t="str">
        <f> if(isna(VLOOKUP($B100,processing!$B:$C,1,0)), "no", "yes")</f>
        <v>yes</v>
      </c>
      <c r="O100" s="7" t="str">
        <f> if(isna(VLOOKUP($B100,outputs!$B:$C,1,0)), "no", "yes")</f>
        <v>yes</v>
      </c>
      <c r="P100" s="7" t="str">
        <f> if(isna(VLOOKUP($B100,accuracy!$B:$I,1,0)), "no", "yes")</f>
        <v>yes</v>
      </c>
    </row>
    <row r="101" ht="12.75" customHeight="1">
      <c r="A101" s="5" t="s">
        <v>162</v>
      </c>
      <c r="B101" s="4" t="str">
        <f t="shared" si="1"/>
        <v>Micheletti et al. 2015, The Photogrammetric Record (D54J7ZC4)</v>
      </c>
      <c r="C101" s="4">
        <v>2015.0</v>
      </c>
      <c r="D101" s="4" t="s">
        <v>464</v>
      </c>
      <c r="E101" s="4" t="s">
        <v>465</v>
      </c>
      <c r="F101" s="4" t="s">
        <v>466</v>
      </c>
      <c r="G101" s="4" t="s">
        <v>30</v>
      </c>
      <c r="H101" s="4" t="s">
        <v>467</v>
      </c>
      <c r="I101" s="5" t="s">
        <v>21</v>
      </c>
      <c r="J101" s="4" t="b">
        <f t="shared" si="2"/>
        <v>0</v>
      </c>
      <c r="K101" s="6" t="str">
        <f> if(isna(VLOOKUP($B101,geographic!$A:$B,1,0)), "no", "yes")</f>
        <v>yes</v>
      </c>
      <c r="L101" s="7" t="str">
        <f> if(isna(VLOOKUP($B101,scientific!$A:$B,1,0)), "no", "yes")</f>
        <v>yes</v>
      </c>
      <c r="M101" s="7" t="str">
        <f> if(isna(VLOOKUP($B101,datasets!$B:$C,1,0)), "no", "yes")</f>
        <v>yes</v>
      </c>
      <c r="N101" s="7" t="str">
        <f> if(isna(VLOOKUP($B101,processing!$B:$C,1,0)), "no", "yes")</f>
        <v>yes</v>
      </c>
      <c r="O101" s="7" t="str">
        <f> if(isna(VLOOKUP($B101,outputs!$B:$C,1,0)), "no", "yes")</f>
        <v>yes</v>
      </c>
      <c r="P101" s="7" t="str">
        <f> if(isna(VLOOKUP($B101,accuracy!$B:$I,1,0)), "no", "yes")</f>
        <v>yes</v>
      </c>
    </row>
    <row r="102" ht="12.75" customHeight="1">
      <c r="A102" s="5" t="s">
        <v>49</v>
      </c>
      <c r="B102" s="4" t="str">
        <f t="shared" si="1"/>
        <v>Nurminen et al. 2015, Remote Sensing (ZVQJ9Z46)</v>
      </c>
      <c r="C102" s="4">
        <v>2015.0</v>
      </c>
      <c r="D102" s="4" t="s">
        <v>468</v>
      </c>
      <c r="E102" s="4" t="s">
        <v>469</v>
      </c>
      <c r="F102" s="4" t="s">
        <v>470</v>
      </c>
      <c r="G102" s="4" t="s">
        <v>408</v>
      </c>
      <c r="H102" s="4" t="s">
        <v>471</v>
      </c>
      <c r="I102" s="5" t="s">
        <v>472</v>
      </c>
      <c r="J102" s="4" t="b">
        <f t="shared" si="2"/>
        <v>0</v>
      </c>
      <c r="K102" s="6" t="str">
        <f> if(isna(VLOOKUP($B102,geographic!$A:$B,1,0)), "no", "yes")</f>
        <v>yes</v>
      </c>
      <c r="L102" s="7" t="str">
        <f> if(isna(VLOOKUP($B102,scientific!$A:$B,1,0)), "no", "yes")</f>
        <v>yes</v>
      </c>
      <c r="M102" s="7" t="str">
        <f> if(isna(VLOOKUP($B102,datasets!$B:$C,1,0)), "no", "yes")</f>
        <v>yes</v>
      </c>
      <c r="N102" s="7" t="str">
        <f> if(isna(VLOOKUP($B102,processing!$B:$C,1,0)), "no", "yes")</f>
        <v>yes</v>
      </c>
      <c r="O102" s="7" t="str">
        <f> if(isna(VLOOKUP($B102,outputs!$B:$C,1,0)), "no", "yes")</f>
        <v>yes</v>
      </c>
      <c r="P102" s="7" t="str">
        <f> if(isna(VLOOKUP($B102,accuracy!$B:$I,1,0)), "no", "yes")</f>
        <v>yes</v>
      </c>
    </row>
    <row r="103" ht="12.75" customHeight="1">
      <c r="A103" s="5" t="s">
        <v>43</v>
      </c>
      <c r="B103" s="4" t="str">
        <f t="shared" si="1"/>
        <v>Pellicciotti et al. 2015, Journal of Glaciology (I497FPR3)</v>
      </c>
      <c r="C103" s="5">
        <v>2015.0</v>
      </c>
      <c r="D103" s="5" t="s">
        <v>473</v>
      </c>
      <c r="E103" s="5" t="s">
        <v>474</v>
      </c>
      <c r="F103" s="5" t="s">
        <v>475</v>
      </c>
      <c r="G103" s="5" t="s">
        <v>134</v>
      </c>
      <c r="H103" s="5" t="s">
        <v>476</v>
      </c>
      <c r="I103" s="5" t="s">
        <v>21</v>
      </c>
      <c r="J103" s="4" t="b">
        <f t="shared" si="2"/>
        <v>0</v>
      </c>
      <c r="K103" s="6" t="str">
        <f> if(isna(VLOOKUP($B103,geographic!$A:$B,1,0)), "no", "yes")</f>
        <v>yes</v>
      </c>
      <c r="L103" s="7" t="str">
        <f> if(isna(VLOOKUP($B103,scientific!$A:$B,1,0)), "no", "yes")</f>
        <v>yes</v>
      </c>
      <c r="M103" s="7" t="str">
        <f> if(isna(VLOOKUP($B103,datasets!$B:$C,1,0)), "no", "yes")</f>
        <v>yes</v>
      </c>
      <c r="N103" s="7" t="str">
        <f> if(isna(VLOOKUP($B103,processing!$B:$C,1,0)), "no", "yes")</f>
        <v>yes</v>
      </c>
      <c r="O103" s="7" t="str">
        <f> if(isna(VLOOKUP($B103,outputs!$B:$C,1,0)), "no", "yes")</f>
        <v>yes</v>
      </c>
      <c r="P103" s="7" t="str">
        <f> if(isna(VLOOKUP($B103,accuracy!$B:$I,1,0)), "no", "yes")</f>
        <v>yes</v>
      </c>
    </row>
    <row r="104" ht="12.75" customHeight="1">
      <c r="A104" s="9" t="s">
        <v>79</v>
      </c>
      <c r="B104" s="4" t="str">
        <f t="shared" si="1"/>
        <v>Pieczonka and Bolch 2015, Global and Planetary Change (6YYMSPRM)</v>
      </c>
      <c r="C104" s="4">
        <v>2015.0</v>
      </c>
      <c r="D104" s="4" t="s">
        <v>477</v>
      </c>
      <c r="E104" s="4" t="s">
        <v>478</v>
      </c>
      <c r="F104" s="4" t="s">
        <v>479</v>
      </c>
      <c r="G104" s="4" t="s">
        <v>480</v>
      </c>
      <c r="H104" s="4" t="s">
        <v>481</v>
      </c>
      <c r="I104" s="5" t="s">
        <v>21</v>
      </c>
      <c r="J104" s="4" t="b">
        <f t="shared" si="2"/>
        <v>0</v>
      </c>
      <c r="K104" s="6" t="str">
        <f> if(isna(VLOOKUP($B104,geographic!$A:$B,1,0)), "no", "yes")</f>
        <v>yes</v>
      </c>
      <c r="L104" s="7" t="str">
        <f> if(isna(VLOOKUP($B104,scientific!$A:$B,1,0)), "no", "yes")</f>
        <v>yes</v>
      </c>
      <c r="M104" s="7" t="str">
        <f> if(isna(VLOOKUP($B104,datasets!$B:$C,1,0)), "no", "yes")</f>
        <v>yes</v>
      </c>
      <c r="N104" s="7" t="str">
        <f> if(isna(VLOOKUP($B104,processing!$B:$C,1,0)), "no", "yes")</f>
        <v>yes</v>
      </c>
      <c r="O104" s="7" t="str">
        <f> if(isna(VLOOKUP($B104,outputs!$B:$C,1,0)), "no", "yes")</f>
        <v>yes</v>
      </c>
      <c r="P104" s="7" t="str">
        <f> if(isna(VLOOKUP($B104,accuracy!$B:$I,1,0)), "no", "yes")</f>
        <v>yes</v>
      </c>
    </row>
    <row r="105" ht="12.75" customHeight="1">
      <c r="A105" s="5" t="s">
        <v>79</v>
      </c>
      <c r="B105" s="4" t="str">
        <f t="shared" si="1"/>
        <v>Risbøl et al. 2015, Journal of Cultural Heritage (7T8X95KY)</v>
      </c>
      <c r="C105" s="4">
        <v>2015.0</v>
      </c>
      <c r="D105" s="4" t="s">
        <v>482</v>
      </c>
      <c r="E105" s="4" t="s">
        <v>483</v>
      </c>
      <c r="F105" s="4" t="s">
        <v>484</v>
      </c>
      <c r="G105" s="4" t="s">
        <v>170</v>
      </c>
      <c r="H105" s="4" t="s">
        <v>485</v>
      </c>
      <c r="I105" s="5" t="s">
        <v>21</v>
      </c>
      <c r="J105" s="4" t="b">
        <f t="shared" si="2"/>
        <v>0</v>
      </c>
      <c r="K105" s="6" t="str">
        <f> if(isna(VLOOKUP($B105,geographic!$A:$B,1,0)), "no", "yes")</f>
        <v>yes</v>
      </c>
      <c r="L105" s="7" t="str">
        <f> if(isna(VLOOKUP($B105,scientific!$A:$B,1,0)), "no", "yes")</f>
        <v>yes</v>
      </c>
      <c r="M105" s="7" t="str">
        <f> if(isna(VLOOKUP($B105,datasets!$B:$C,1,0)), "no", "yes")</f>
        <v>yes</v>
      </c>
      <c r="N105" s="7" t="str">
        <f> if(isna(VLOOKUP($B105,processing!$B:$C,1,0)), "no", "yes")</f>
        <v>yes</v>
      </c>
      <c r="O105" s="7" t="str">
        <f> if(isna(VLOOKUP($B105,outputs!$B:$C,1,0)), "no", "yes")</f>
        <v>yes</v>
      </c>
      <c r="P105" s="7" t="str">
        <f> if(isna(VLOOKUP($B105,accuracy!$B:$I,1,0)), "no", "yes")</f>
        <v>yes</v>
      </c>
    </row>
    <row r="106" ht="12.75" customHeight="1">
      <c r="A106" s="5" t="s">
        <v>162</v>
      </c>
      <c r="B106" s="4" t="str">
        <f t="shared" si="1"/>
        <v>Vastaranta et al. 2015, Scandinavian Journal of Forest Research (UJKIFHZ9)</v>
      </c>
      <c r="C106" s="5">
        <v>2015.0</v>
      </c>
      <c r="D106" s="4" t="s">
        <v>486</v>
      </c>
      <c r="E106" s="4" t="s">
        <v>487</v>
      </c>
      <c r="F106" s="4" t="s">
        <v>488</v>
      </c>
      <c r="G106" s="4" t="s">
        <v>489</v>
      </c>
      <c r="H106" s="4" t="s">
        <v>490</v>
      </c>
      <c r="I106" s="5" t="s">
        <v>21</v>
      </c>
      <c r="J106" s="4" t="b">
        <f t="shared" si="2"/>
        <v>0</v>
      </c>
      <c r="K106" s="6" t="str">
        <f> if(isna(VLOOKUP($B106,geographic!$A:$B,1,0)), "no", "yes")</f>
        <v>yes</v>
      </c>
      <c r="L106" s="7" t="str">
        <f> if(isna(VLOOKUP($B106,scientific!$A:$B,1,0)), "no", "yes")</f>
        <v>yes</v>
      </c>
      <c r="M106" s="7" t="str">
        <f> if(isna(VLOOKUP($B106,datasets!$B:$C,1,0)), "no", "yes")</f>
        <v>yes</v>
      </c>
      <c r="N106" s="7" t="str">
        <f> if(isna(VLOOKUP($B106,processing!$B:$C,1,0)), "no", "yes")</f>
        <v>yes</v>
      </c>
      <c r="O106" s="7" t="str">
        <f> if(isna(VLOOKUP($B106,outputs!$B:$C,1,0)), "no", "yes")</f>
        <v>yes</v>
      </c>
      <c r="P106" s="7" t="str">
        <f> if(isna(VLOOKUP($B106,accuracy!$B:$I,1,0)), "no", "yes")</f>
        <v>yes</v>
      </c>
    </row>
    <row r="107" ht="12.75" customHeight="1">
      <c r="A107" s="9" t="s">
        <v>49</v>
      </c>
      <c r="B107" s="4" t="str">
        <f> CONCATENATE(E107," ",C107,", ",F107, " (", D107,")")</f>
        <v>Agapiou et al. 2016, Archaeological Prospection (3AS9P3GM)</v>
      </c>
      <c r="C107" s="4">
        <v>2016.0</v>
      </c>
      <c r="D107" s="4" t="s">
        <v>491</v>
      </c>
      <c r="E107" s="4" t="s">
        <v>492</v>
      </c>
      <c r="F107" s="4" t="s">
        <v>89</v>
      </c>
      <c r="H107" s="4" t="s">
        <v>493</v>
      </c>
      <c r="I107" s="5" t="s">
        <v>21</v>
      </c>
      <c r="J107" s="4" t="b">
        <f t="shared" si="2"/>
        <v>1</v>
      </c>
      <c r="K107" s="6" t="str">
        <f> if(isna(VLOOKUP($B107,geographic!$A:$B,1,0)), "no", "yes")</f>
        <v>no</v>
      </c>
      <c r="L107" s="7" t="str">
        <f> if(isna(VLOOKUP($B107,scientific!$A:$B,1,0)), "no", "yes")</f>
        <v>yes</v>
      </c>
      <c r="M107" s="7" t="str">
        <f> if(isna(VLOOKUP($B107,datasets!$B:$C,1,0)), "no", "yes")</f>
        <v>no</v>
      </c>
      <c r="N107" s="7" t="str">
        <f> if(isna(VLOOKUP($B107,processing!$B:$C,1,0)), "no", "yes")</f>
        <v>no</v>
      </c>
      <c r="O107" s="7" t="str">
        <f> if(isna(VLOOKUP($B107,outputs!$B:$C,1,0)), "no", "yes")</f>
        <v>no</v>
      </c>
      <c r="P107" s="7" t="str">
        <f> if(isna(VLOOKUP($B107,accuracy!$B:$I,1,0)), "no", "yes")</f>
        <v>no</v>
      </c>
    </row>
    <row r="108" ht="12.75" customHeight="1">
      <c r="A108" s="9" t="s">
        <v>60</v>
      </c>
      <c r="B108" s="4" t="str">
        <f t="shared" ref="B108:B319" si="3"> CONCATENATE(E108," ",C108,", ",G108, " (", D108,")")</f>
        <v>Arenson et al. 2016, Permafrost and Periglacial Processes (TIL2ZE99)</v>
      </c>
      <c r="C108" s="4">
        <v>2016.0</v>
      </c>
      <c r="D108" s="4" t="s">
        <v>494</v>
      </c>
      <c r="E108" s="4" t="s">
        <v>495</v>
      </c>
      <c r="F108" s="4" t="s">
        <v>496</v>
      </c>
      <c r="G108" s="4" t="s">
        <v>497</v>
      </c>
      <c r="H108" s="4" t="s">
        <v>498</v>
      </c>
      <c r="I108" s="5" t="s">
        <v>21</v>
      </c>
      <c r="J108" s="4" t="b">
        <f t="shared" si="2"/>
        <v>1</v>
      </c>
      <c r="K108" s="6" t="str">
        <f> if(isna(VLOOKUP($B108,geographic!$A:$B,1,0)), "no", "yes")</f>
        <v>yes</v>
      </c>
      <c r="L108" s="7" t="str">
        <f> if(isna(VLOOKUP($B108,scientific!$A:$B,1,0)), "no", "yes")</f>
        <v>yes</v>
      </c>
      <c r="M108" s="7" t="str">
        <f> if(isna(VLOOKUP($B108,datasets!$B:$C,1,0)), "no", "yes")</f>
        <v>no</v>
      </c>
      <c r="N108" s="7" t="str">
        <f> if(isna(VLOOKUP($B108,processing!$B:$C,1,0)), "no", "yes")</f>
        <v>no</v>
      </c>
      <c r="O108" s="7" t="str">
        <f> if(isna(VLOOKUP($B108,outputs!$B:$C,1,0)), "no", "yes")</f>
        <v>no</v>
      </c>
      <c r="P108" s="7" t="str">
        <f> if(isna(VLOOKUP($B108,accuracy!$B:$I,1,0)), "no", "yes")</f>
        <v>no</v>
      </c>
    </row>
    <row r="109" ht="12.75" customHeight="1">
      <c r="A109" s="9" t="s">
        <v>49</v>
      </c>
      <c r="B109" s="4" t="str">
        <f t="shared" si="3"/>
        <v>Berveglieri et al. 2016, IEEE Journal of Selected Topics in Applied Earth Observations and Remote Sensing (7BFYB2XH)</v>
      </c>
      <c r="C109" s="4">
        <v>2016.0</v>
      </c>
      <c r="D109" s="4" t="s">
        <v>499</v>
      </c>
      <c r="E109" s="4" t="s">
        <v>500</v>
      </c>
      <c r="F109" s="4" t="s">
        <v>501</v>
      </c>
      <c r="G109" s="4" t="s">
        <v>502</v>
      </c>
      <c r="H109" s="4" t="s">
        <v>503</v>
      </c>
      <c r="I109" s="5" t="s">
        <v>21</v>
      </c>
      <c r="J109" s="4" t="b">
        <f t="shared" si="2"/>
        <v>0</v>
      </c>
      <c r="K109" s="6" t="str">
        <f> if(isna(VLOOKUP($B109,geographic!$A:$B,1,0)), "no", "yes")</f>
        <v>yes</v>
      </c>
      <c r="L109" s="7" t="str">
        <f> if(isna(VLOOKUP($B109,scientific!$A:$B,1,0)), "no", "yes")</f>
        <v>yes</v>
      </c>
      <c r="M109" s="7" t="str">
        <f> if(isna(VLOOKUP($B109,datasets!$B:$C,1,0)), "no", "yes")</f>
        <v>yes</v>
      </c>
      <c r="N109" s="7" t="str">
        <f> if(isna(VLOOKUP($B109,processing!$B:$C,1,0)), "no", "yes")</f>
        <v>yes</v>
      </c>
      <c r="O109" s="7" t="str">
        <f> if(isna(VLOOKUP($B109,outputs!$B:$C,1,0)), "no", "yes")</f>
        <v>yes</v>
      </c>
      <c r="P109" s="7" t="str">
        <f> if(isna(VLOOKUP($B109,accuracy!$B:$I,1,0)), "no", "yes")</f>
        <v>yes</v>
      </c>
    </row>
    <row r="110" ht="12.75" customHeight="1">
      <c r="A110" s="4"/>
      <c r="B110" s="4" t="str">
        <f t="shared" si="3"/>
        <v>Caddell 2016, Intelligence and National Security (IISPL86F)</v>
      </c>
      <c r="C110" s="4">
        <v>2016.0</v>
      </c>
      <c r="D110" s="4" t="s">
        <v>504</v>
      </c>
      <c r="E110" s="4" t="s">
        <v>505</v>
      </c>
      <c r="F110" s="4" t="s">
        <v>506</v>
      </c>
      <c r="G110" s="4" t="s">
        <v>507</v>
      </c>
      <c r="H110" s="4" t="s">
        <v>508</v>
      </c>
      <c r="I110" s="5" t="s">
        <v>21</v>
      </c>
      <c r="J110" s="4" t="b">
        <f t="shared" si="2"/>
        <v>1</v>
      </c>
      <c r="K110" s="6" t="str">
        <f> if(isna(VLOOKUP($B110,geographic!$A:$B,1,0)), "no", "yes")</f>
        <v>yes</v>
      </c>
      <c r="L110" s="7" t="str">
        <f> if(isna(VLOOKUP($B110,scientific!$A:$B,1,0)), "no", "yes")</f>
        <v>yes</v>
      </c>
      <c r="M110" s="7" t="str">
        <f> if(isna(VLOOKUP($B110,datasets!$B:$C,1,0)), "no", "yes")</f>
        <v>no</v>
      </c>
      <c r="N110" s="7" t="str">
        <f> if(isna(VLOOKUP($B110,processing!$B:$C,1,0)), "no", "yes")</f>
        <v>no</v>
      </c>
      <c r="O110" s="7" t="str">
        <f> if(isna(VLOOKUP($B110,outputs!$B:$C,1,0)), "no", "yes")</f>
        <v>no</v>
      </c>
      <c r="P110" s="7" t="str">
        <f> if(isna(VLOOKUP($B110,accuracy!$B:$I,1,0)), "no", "yes")</f>
        <v>no</v>
      </c>
    </row>
    <row r="111" ht="12.75" customHeight="1">
      <c r="A111" s="9" t="s">
        <v>60</v>
      </c>
      <c r="B111" s="4" t="str">
        <f t="shared" si="3"/>
        <v>Chen and Tseng 2016, ISPRS - International Archives of the Photogrammetry, Remote Sensing and Spatial Information Sciences (VZJYESES)</v>
      </c>
      <c r="C111" s="4">
        <v>2016.0</v>
      </c>
      <c r="D111" s="4" t="s">
        <v>509</v>
      </c>
      <c r="E111" s="4" t="s">
        <v>510</v>
      </c>
      <c r="F111" s="4" t="s">
        <v>511</v>
      </c>
      <c r="G111" s="4" t="s">
        <v>303</v>
      </c>
      <c r="H111" s="4" t="s">
        <v>512</v>
      </c>
      <c r="I111" s="5" t="s">
        <v>21</v>
      </c>
      <c r="J111" s="4" t="b">
        <f t="shared" si="2"/>
        <v>1</v>
      </c>
      <c r="K111" s="6" t="str">
        <f> if(isna(VLOOKUP($B111,geographic!$A:$B,1,0)), "no", "yes")</f>
        <v>yes</v>
      </c>
      <c r="L111" s="7" t="str">
        <f> if(isna(VLOOKUP($B111,scientific!$A:$B,1,0)), "no", "yes")</f>
        <v>yes</v>
      </c>
      <c r="M111" s="7" t="str">
        <f> if(isna(VLOOKUP($B111,datasets!$B:$C,1,0)), "no", "yes")</f>
        <v>no</v>
      </c>
      <c r="N111" s="7" t="str">
        <f> if(isna(VLOOKUP($B111,processing!$B:$C,1,0)), "no", "yes")</f>
        <v>no</v>
      </c>
      <c r="O111" s="7" t="str">
        <f> if(isna(VLOOKUP($B111,outputs!$B:$C,1,0)), "no", "yes")</f>
        <v>no</v>
      </c>
      <c r="P111" s="7" t="str">
        <f> if(isna(VLOOKUP($B111,accuracy!$B:$I,1,0)), "no", "yes")</f>
        <v>no</v>
      </c>
    </row>
    <row r="112" ht="12.75" customHeight="1">
      <c r="A112" s="9" t="s">
        <v>49</v>
      </c>
      <c r="B112" s="4" t="str">
        <f t="shared" si="3"/>
        <v>Gonçalves 2016, ISPRS - International Archives of the Photogrammetry, Remote Sensing and Spatial Information Sciences (4N97ZMU9)</v>
      </c>
      <c r="C112" s="4">
        <v>2016.0</v>
      </c>
      <c r="D112" s="4" t="s">
        <v>513</v>
      </c>
      <c r="E112" s="4" t="s">
        <v>514</v>
      </c>
      <c r="F112" s="4" t="s">
        <v>515</v>
      </c>
      <c r="G112" s="4" t="s">
        <v>303</v>
      </c>
      <c r="H112" s="4" t="s">
        <v>516</v>
      </c>
      <c r="I112" s="5" t="s">
        <v>32</v>
      </c>
      <c r="J112" s="4" t="b">
        <f t="shared" si="2"/>
        <v>0</v>
      </c>
      <c r="K112" s="6" t="str">
        <f> if(isna(VLOOKUP($B112,geographic!$A:$B,1,0)), "no", "yes")</f>
        <v>yes</v>
      </c>
      <c r="L112" s="7" t="str">
        <f> if(isna(VLOOKUP($B112,scientific!$A:$B,1,0)), "no", "yes")</f>
        <v>yes</v>
      </c>
      <c r="M112" s="7" t="str">
        <f> if(isna(VLOOKUP($B112,datasets!$B:$C,1,0)), "no", "yes")</f>
        <v>yes</v>
      </c>
      <c r="N112" s="7" t="str">
        <f> if(isna(VLOOKUP($B112,processing!$B:$C,1,0)), "no", "yes")</f>
        <v>yes</v>
      </c>
      <c r="O112" s="7" t="str">
        <f> if(isna(VLOOKUP($B112,outputs!$B:$C,1,0)), "no", "yes")</f>
        <v>yes</v>
      </c>
      <c r="P112" s="7" t="str">
        <f> if(isna(VLOOKUP($B112,accuracy!$B:$I,1,0)), "no", "yes")</f>
        <v>yes</v>
      </c>
    </row>
    <row r="113" ht="12.75" customHeight="1">
      <c r="A113" s="5" t="s">
        <v>49</v>
      </c>
      <c r="B113" s="4" t="str">
        <f t="shared" si="3"/>
        <v>Holzer et al. 2016, Climate Change, Glacier Response, and Vegetation Dynamics in the Himalaya (9WCWY7AK)</v>
      </c>
      <c r="C113" s="4">
        <v>2016.0</v>
      </c>
      <c r="D113" s="4" t="s">
        <v>517</v>
      </c>
      <c r="E113" s="4" t="s">
        <v>292</v>
      </c>
      <c r="F113" s="4" t="s">
        <v>518</v>
      </c>
      <c r="G113" s="4" t="s">
        <v>519</v>
      </c>
      <c r="H113" s="4" t="s">
        <v>520</v>
      </c>
      <c r="I113" s="5" t="s">
        <v>32</v>
      </c>
      <c r="J113" s="4" t="b">
        <f t="shared" si="2"/>
        <v>1</v>
      </c>
      <c r="K113" s="6" t="str">
        <f> if(isna(VLOOKUP($B113,geographic!$A:$B,1,0)), "no", "yes")</f>
        <v>yes</v>
      </c>
      <c r="L113" s="7" t="str">
        <f> if(isna(VLOOKUP($B113,scientific!$A:$B,1,0)), "no", "yes")</f>
        <v>yes</v>
      </c>
      <c r="M113" s="7" t="str">
        <f> if(isna(VLOOKUP($B113,datasets!$B:$C,1,0)), "no", "yes")</f>
        <v>no</v>
      </c>
      <c r="N113" s="7" t="str">
        <f> if(isna(VLOOKUP($B113,processing!$B:$C,1,0)), "no", "yes")</f>
        <v>no</v>
      </c>
      <c r="O113" s="7" t="str">
        <f> if(isna(VLOOKUP($B113,outputs!$B:$C,1,0)), "no", "yes")</f>
        <v>no</v>
      </c>
      <c r="P113" s="7" t="str">
        <f> if(isna(VLOOKUP($B113,accuracy!$B:$I,1,0)), "no", "yes")</f>
        <v>no</v>
      </c>
    </row>
    <row r="114" ht="12.75" customHeight="1">
      <c r="A114" s="5" t="s">
        <v>49</v>
      </c>
      <c r="B114" s="4" t="str">
        <f t="shared" si="3"/>
        <v>Ishiguro et al. 2016, Geomorphology (GSL8VV32)</v>
      </c>
      <c r="C114" s="4">
        <v>2016.0</v>
      </c>
      <c r="D114" s="4" t="s">
        <v>521</v>
      </c>
      <c r="E114" s="4" t="s">
        <v>522</v>
      </c>
      <c r="F114" s="4" t="s">
        <v>523</v>
      </c>
      <c r="G114" s="4" t="s">
        <v>58</v>
      </c>
      <c r="H114" s="4" t="s">
        <v>524</v>
      </c>
      <c r="I114" s="5" t="s">
        <v>32</v>
      </c>
      <c r="J114" s="4" t="b">
        <f t="shared" si="2"/>
        <v>0</v>
      </c>
      <c r="K114" s="6" t="str">
        <f> if(isna(VLOOKUP($B114,geographic!$A:$B,1,0)), "no", "yes")</f>
        <v>yes</v>
      </c>
      <c r="L114" s="7" t="str">
        <f> if(isna(VLOOKUP($B114,scientific!$A:$B,1,0)), "no", "yes")</f>
        <v>yes</v>
      </c>
      <c r="M114" s="7" t="str">
        <f> if(isna(VLOOKUP($B114,datasets!$B:$C,1,0)), "no", "yes")</f>
        <v>yes</v>
      </c>
      <c r="N114" s="7" t="str">
        <f> if(isna(VLOOKUP($B114,processing!$B:$C,1,0)), "no", "yes")</f>
        <v>yes</v>
      </c>
      <c r="O114" s="7" t="str">
        <f> if(isna(VLOOKUP($B114,outputs!$B:$C,1,0)), "no", "yes")</f>
        <v>yes</v>
      </c>
      <c r="P114" s="7" t="str">
        <f> if(isna(VLOOKUP($B114,accuracy!$B:$I,1,0)), "no", "yes")</f>
        <v>yes</v>
      </c>
    </row>
    <row r="115" ht="12.75" customHeight="1">
      <c r="A115" s="5" t="s">
        <v>79</v>
      </c>
      <c r="B115" s="4" t="str">
        <f t="shared" si="3"/>
        <v>Korsgaard et al. 2016, Scientific Data (UKJUNZNC)</v>
      </c>
      <c r="C115" s="4">
        <v>2016.0</v>
      </c>
      <c r="D115" s="4" t="s">
        <v>525</v>
      </c>
      <c r="E115" s="4" t="s">
        <v>526</v>
      </c>
      <c r="F115" s="4" t="s">
        <v>527</v>
      </c>
      <c r="G115" s="4" t="s">
        <v>528</v>
      </c>
      <c r="H115" s="4" t="s">
        <v>529</v>
      </c>
      <c r="I115" s="5" t="s">
        <v>21</v>
      </c>
      <c r="J115" s="4" t="b">
        <f t="shared" si="2"/>
        <v>0</v>
      </c>
      <c r="K115" s="6" t="str">
        <f> if(isna(VLOOKUP($B115,geographic!$A:$B,1,0)), "no", "yes")</f>
        <v>yes</v>
      </c>
      <c r="L115" s="7" t="str">
        <f> if(isna(VLOOKUP($B115,scientific!$A:$B,1,0)), "no", "yes")</f>
        <v>yes</v>
      </c>
      <c r="M115" s="7" t="str">
        <f> if(isna(VLOOKUP($B115,datasets!$B:$C,1,0)), "no", "yes")</f>
        <v>yes</v>
      </c>
      <c r="N115" s="7" t="str">
        <f> if(isna(VLOOKUP($B115,processing!$B:$C,1,0)), "no", "yes")</f>
        <v>yes</v>
      </c>
      <c r="O115" s="7" t="str">
        <f> if(isna(VLOOKUP($B115,outputs!$B:$C,1,0)), "no", "yes")</f>
        <v>yes</v>
      </c>
      <c r="P115" s="7" t="str">
        <f> if(isna(VLOOKUP($B115,accuracy!$B:$I,1,0)), "no", "yes")</f>
        <v>yes</v>
      </c>
    </row>
    <row r="116" ht="12.75" customHeight="1">
      <c r="A116" s="5" t="s">
        <v>49</v>
      </c>
      <c r="B116" s="4" t="str">
        <f t="shared" si="3"/>
        <v>Lamsal et al. 2016, Hydrological Processes (83JZ9Q8V)</v>
      </c>
      <c r="C116" s="4">
        <v>2016.0</v>
      </c>
      <c r="D116" s="4" t="s">
        <v>530</v>
      </c>
      <c r="E116" s="4" t="s">
        <v>242</v>
      </c>
      <c r="F116" s="4" t="s">
        <v>531</v>
      </c>
      <c r="G116" s="4" t="s">
        <v>268</v>
      </c>
      <c r="H116" s="4" t="s">
        <v>532</v>
      </c>
      <c r="I116" s="5" t="s">
        <v>32</v>
      </c>
      <c r="J116" s="4" t="b">
        <f t="shared" si="2"/>
        <v>0</v>
      </c>
      <c r="K116" s="6" t="str">
        <f> if(isna(VLOOKUP($B116,geographic!$A:$B,1,0)), "no", "yes")</f>
        <v>yes</v>
      </c>
      <c r="L116" s="7" t="str">
        <f> if(isna(VLOOKUP($B116,scientific!$A:$B,1,0)), "no", "yes")</f>
        <v>yes</v>
      </c>
      <c r="M116" s="7" t="str">
        <f> if(isna(VLOOKUP($B116,datasets!$B:$C,1,0)), "no", "yes")</f>
        <v>yes</v>
      </c>
      <c r="N116" s="7" t="str">
        <f> if(isna(VLOOKUP($B116,processing!$B:$C,1,0)), "no", "yes")</f>
        <v>yes</v>
      </c>
      <c r="O116" s="7" t="str">
        <f> if(isna(VLOOKUP($B116,outputs!$B:$C,1,0)), "no", "yes")</f>
        <v>yes</v>
      </c>
      <c r="P116" s="7" t="str">
        <f> if(isna(VLOOKUP($B116,accuracy!$B:$I,1,0)), "no", "yes")</f>
        <v>yes</v>
      </c>
    </row>
    <row r="117" ht="12.75" customHeight="1">
      <c r="A117" s="9" t="s">
        <v>79</v>
      </c>
      <c r="B117" s="4" t="str">
        <f t="shared" si="3"/>
        <v>Magnússon et al. 2016, The Cryosphere (F6IX3QIF)</v>
      </c>
      <c r="C117" s="4">
        <v>2016.0</v>
      </c>
      <c r="D117" s="4" t="s">
        <v>533</v>
      </c>
      <c r="E117" s="4" t="s">
        <v>534</v>
      </c>
      <c r="F117" s="4" t="s">
        <v>535</v>
      </c>
      <c r="G117" s="4" t="s">
        <v>211</v>
      </c>
      <c r="H117" s="4" t="s">
        <v>536</v>
      </c>
      <c r="I117" s="5" t="s">
        <v>21</v>
      </c>
      <c r="J117" s="4" t="b">
        <f t="shared" si="2"/>
        <v>0</v>
      </c>
      <c r="K117" s="6" t="str">
        <f> if(isna(VLOOKUP($B117,geographic!$A:$B,1,0)), "no", "yes")</f>
        <v>yes</v>
      </c>
      <c r="L117" s="7" t="str">
        <f> if(isna(VLOOKUP($B117,scientific!$A:$B,1,0)), "no", "yes")</f>
        <v>yes</v>
      </c>
      <c r="M117" s="7" t="str">
        <f> if(isna(VLOOKUP($B117,datasets!$B:$C,1,0)), "no", "yes")</f>
        <v>yes</v>
      </c>
      <c r="N117" s="7" t="str">
        <f> if(isna(VLOOKUP($B117,processing!$B:$C,1,0)), "no", "yes")</f>
        <v>yes</v>
      </c>
      <c r="O117" s="7" t="str">
        <f> if(isna(VLOOKUP($B117,outputs!$B:$C,1,0)), "no", "yes")</f>
        <v>yes</v>
      </c>
      <c r="P117" s="7" t="str">
        <f> if(isna(VLOOKUP($B117,accuracy!$B:$I,1,0)), "no", "yes")</f>
        <v>yes</v>
      </c>
    </row>
    <row r="118" ht="12.75" customHeight="1">
      <c r="A118" s="11"/>
      <c r="B118" s="4" t="str">
        <f t="shared" si="3"/>
        <v>Malmros et al. 2016, Journal of Glaciology (PYAK2HCD)</v>
      </c>
      <c r="C118" s="4">
        <v>2016.0</v>
      </c>
      <c r="D118" s="4" t="s">
        <v>537</v>
      </c>
      <c r="E118" s="4" t="s">
        <v>538</v>
      </c>
      <c r="F118" s="4" t="s">
        <v>539</v>
      </c>
      <c r="G118" s="4" t="s">
        <v>134</v>
      </c>
      <c r="H118" s="4" t="s">
        <v>540</v>
      </c>
      <c r="I118" s="5" t="s">
        <v>21</v>
      </c>
      <c r="J118" s="4" t="b">
        <f t="shared" si="2"/>
        <v>1</v>
      </c>
      <c r="K118" s="6" t="str">
        <f> if(isna(VLOOKUP($B118,geographic!$A:$B,1,0)), "no", "yes")</f>
        <v>yes</v>
      </c>
      <c r="L118" s="7" t="str">
        <f> if(isna(VLOOKUP($B118,scientific!$A:$B,1,0)), "no", "yes")</f>
        <v>yes</v>
      </c>
      <c r="M118" s="7" t="str">
        <f> if(isna(VLOOKUP($B118,datasets!$B:$C,1,0)), "no", "yes")</f>
        <v>no</v>
      </c>
      <c r="N118" s="7" t="str">
        <f> if(isna(VLOOKUP($B118,processing!$B:$C,1,0)), "no", "yes")</f>
        <v>no</v>
      </c>
      <c r="O118" s="7" t="str">
        <f> if(isna(VLOOKUP($B118,outputs!$B:$C,1,0)), "no", "yes")</f>
        <v>no</v>
      </c>
      <c r="P118" s="7" t="str">
        <f> if(isna(VLOOKUP($B118,accuracy!$B:$I,1,0)), "no", "yes")</f>
        <v>no</v>
      </c>
    </row>
    <row r="119" ht="12.75" customHeight="1">
      <c r="A119" s="5" t="s">
        <v>79</v>
      </c>
      <c r="B119" s="4" t="str">
        <f t="shared" si="3"/>
        <v>Maurer et al. 2016, The Cryosphere (RDFY8VGI)</v>
      </c>
      <c r="C119" s="4">
        <v>2016.0</v>
      </c>
      <c r="D119" s="4" t="s">
        <v>541</v>
      </c>
      <c r="E119" s="4" t="s">
        <v>542</v>
      </c>
      <c r="F119" s="4" t="s">
        <v>543</v>
      </c>
      <c r="G119" s="4" t="s">
        <v>211</v>
      </c>
      <c r="H119" s="4" t="s">
        <v>544</v>
      </c>
      <c r="I119" s="5" t="s">
        <v>21</v>
      </c>
      <c r="J119" s="4" t="b">
        <f t="shared" si="2"/>
        <v>0</v>
      </c>
      <c r="K119" s="6" t="str">
        <f> if(isna(VLOOKUP($B119,geographic!$A:$B,1,0)), "no", "yes")</f>
        <v>yes</v>
      </c>
      <c r="L119" s="7" t="str">
        <f> if(isna(VLOOKUP($B119,scientific!$A:$B,1,0)), "no", "yes")</f>
        <v>yes</v>
      </c>
      <c r="M119" s="7" t="str">
        <f> if(isna(VLOOKUP($B119,datasets!$B:$C,1,0)), "no", "yes")</f>
        <v>yes</v>
      </c>
      <c r="N119" s="7" t="str">
        <f> if(isna(VLOOKUP($B119,processing!$B:$C,1,0)), "no", "yes")</f>
        <v>yes</v>
      </c>
      <c r="O119" s="7" t="str">
        <f> if(isna(VLOOKUP($B119,outputs!$B:$C,1,0)), "no", "yes")</f>
        <v>yes</v>
      </c>
      <c r="P119" s="7" t="str">
        <f> if(isna(VLOOKUP($B119,accuracy!$B:$I,1,0)), "no", "yes")</f>
        <v>yes</v>
      </c>
    </row>
    <row r="120" ht="12.75" customHeight="1">
      <c r="A120" s="5" t="s">
        <v>43</v>
      </c>
      <c r="B120" s="4" t="str">
        <f t="shared" si="3"/>
        <v>Mihai et al. 2016, Procedia Environmental Sciences (KTXXTV3Y)</v>
      </c>
      <c r="C120" s="4">
        <v>2016.0</v>
      </c>
      <c r="D120" s="4" t="s">
        <v>545</v>
      </c>
      <c r="E120" s="4" t="s">
        <v>546</v>
      </c>
      <c r="F120" s="4" t="s">
        <v>547</v>
      </c>
      <c r="G120" s="4" t="s">
        <v>548</v>
      </c>
      <c r="H120" s="4" t="s">
        <v>549</v>
      </c>
      <c r="I120" s="5" t="s">
        <v>21</v>
      </c>
      <c r="J120" s="4" t="b">
        <f t="shared" si="2"/>
        <v>0</v>
      </c>
      <c r="K120" s="6" t="str">
        <f> if(isna(VLOOKUP($B120,geographic!$A:$B,1,0)), "no", "yes")</f>
        <v>yes</v>
      </c>
      <c r="L120" s="7" t="str">
        <f> if(isna(VLOOKUP($B120,scientific!$A:$B,1,0)), "no", "yes")</f>
        <v>yes</v>
      </c>
      <c r="M120" s="7" t="str">
        <f> if(isna(VLOOKUP($B120,datasets!$B:$C,1,0)), "no", "yes")</f>
        <v>yes</v>
      </c>
      <c r="N120" s="7" t="str">
        <f> if(isna(VLOOKUP($B120,processing!$B:$C,1,0)), "no", "yes")</f>
        <v>yes</v>
      </c>
      <c r="O120" s="7" t="str">
        <f> if(isna(VLOOKUP($B120,outputs!$B:$C,1,0)), "no", "yes")</f>
        <v>yes</v>
      </c>
      <c r="P120" s="7" t="str">
        <f> if(isna(VLOOKUP($B120,accuracy!$B:$I,1,0)), "no", "yes")</f>
        <v>yes</v>
      </c>
    </row>
    <row r="121" ht="12.75" customHeight="1">
      <c r="A121" s="5" t="s">
        <v>550</v>
      </c>
      <c r="B121" s="4" t="str">
        <f t="shared" si="3"/>
        <v>Nagarajan and Schenk 2016, ISPRS Journal of Photogrammetry and Remote Sensing (Q45H8ZC2)</v>
      </c>
      <c r="C121" s="4">
        <v>2016.0</v>
      </c>
      <c r="D121" s="4" t="s">
        <v>551</v>
      </c>
      <c r="E121" s="4" t="s">
        <v>552</v>
      </c>
      <c r="F121" s="4" t="s">
        <v>553</v>
      </c>
      <c r="G121" s="4" t="s">
        <v>462</v>
      </c>
      <c r="H121" s="4" t="s">
        <v>554</v>
      </c>
      <c r="I121" s="5" t="s">
        <v>85</v>
      </c>
      <c r="J121" s="4" t="b">
        <f t="shared" si="2"/>
        <v>0</v>
      </c>
      <c r="K121" s="6" t="str">
        <f> if(isna(VLOOKUP($B121,geographic!$A:$B,1,0)), "no", "yes")</f>
        <v>yes</v>
      </c>
      <c r="L121" s="7" t="str">
        <f> if(isna(VLOOKUP($B121,scientific!$A:$B,1,0)), "no", "yes")</f>
        <v>yes</v>
      </c>
      <c r="M121" s="7" t="str">
        <f> if(isna(VLOOKUP($B121,datasets!$B:$C,1,0)), "no", "yes")</f>
        <v>yes</v>
      </c>
      <c r="N121" s="7" t="str">
        <f> if(isna(VLOOKUP($B121,processing!$B:$C,1,0)), "no", "yes")</f>
        <v>yes</v>
      </c>
      <c r="O121" s="7" t="str">
        <f> if(isna(VLOOKUP($B121,outputs!$B:$C,1,0)), "no", "yes")</f>
        <v>yes</v>
      </c>
      <c r="P121" s="7" t="str">
        <f> if(isna(VLOOKUP($B121,accuracy!$B:$I,1,0)), "no", "yes")</f>
        <v>yes</v>
      </c>
    </row>
    <row r="122" ht="12.75" customHeight="1">
      <c r="A122" s="5" t="s">
        <v>162</v>
      </c>
      <c r="B122" s="4" t="str">
        <f t="shared" si="3"/>
        <v>Papworth et al. 2016, Journal of Archaeological Science (B5ILGT3L)</v>
      </c>
      <c r="C122" s="4">
        <v>2016.0</v>
      </c>
      <c r="D122" s="4" t="s">
        <v>555</v>
      </c>
      <c r="E122" s="4" t="s">
        <v>556</v>
      </c>
      <c r="F122" s="4" t="s">
        <v>557</v>
      </c>
      <c r="G122" s="4" t="s">
        <v>111</v>
      </c>
      <c r="H122" s="4" t="s">
        <v>558</v>
      </c>
      <c r="I122" s="5" t="s">
        <v>21</v>
      </c>
      <c r="J122" s="4" t="b">
        <f t="shared" si="2"/>
        <v>0</v>
      </c>
      <c r="K122" s="6" t="str">
        <f> if(isna(VLOOKUP($B122,geographic!$A:$B,1,0)), "no", "yes")</f>
        <v>yes</v>
      </c>
      <c r="L122" s="7" t="str">
        <f> if(isna(VLOOKUP($B122,scientific!$A:$B,1,0)), "no", "yes")</f>
        <v>yes</v>
      </c>
      <c r="M122" s="7" t="str">
        <f> if(isna(VLOOKUP($B122,datasets!$B:$C,1,0)), "no", "yes")</f>
        <v>yes</v>
      </c>
      <c r="N122" s="7" t="str">
        <f> if(isna(VLOOKUP($B122,processing!$B:$C,1,0)), "no", "yes")</f>
        <v>yes</v>
      </c>
      <c r="O122" s="7" t="str">
        <f> if(isna(VLOOKUP($B122,outputs!$B:$C,1,0)), "no", "yes")</f>
        <v>yes</v>
      </c>
      <c r="P122" s="7" t="str">
        <f> if(isna(VLOOKUP($B122,accuracy!$B:$I,1,0)), "no", "yes")</f>
        <v>yes</v>
      </c>
    </row>
    <row r="123" ht="12.75" customHeight="1">
      <c r="A123" s="4"/>
      <c r="B123" s="4" t="str">
        <f t="shared" si="3"/>
        <v>Paudel et al. 2016, Journal of Mountain Science (PD92SW53)</v>
      </c>
      <c r="C123" s="4">
        <v>2016.0</v>
      </c>
      <c r="D123" s="4" t="s">
        <v>559</v>
      </c>
      <c r="E123" s="4" t="s">
        <v>560</v>
      </c>
      <c r="F123" s="4" t="s">
        <v>561</v>
      </c>
      <c r="G123" s="4" t="s">
        <v>244</v>
      </c>
      <c r="H123" s="4" t="s">
        <v>562</v>
      </c>
      <c r="I123" s="5" t="s">
        <v>21</v>
      </c>
      <c r="J123" s="4" t="b">
        <f t="shared" si="2"/>
        <v>1</v>
      </c>
      <c r="K123" s="6" t="str">
        <f> if(isna(VLOOKUP($B123,geographic!$A:$B,1,0)), "no", "yes")</f>
        <v>yes</v>
      </c>
      <c r="L123" s="7" t="str">
        <f> if(isna(VLOOKUP($B123,scientific!$A:$B,1,0)), "no", "yes")</f>
        <v>yes</v>
      </c>
      <c r="M123" s="7" t="str">
        <f> if(isna(VLOOKUP($B123,datasets!$B:$C,1,0)), "no", "yes")</f>
        <v>no</v>
      </c>
      <c r="N123" s="7" t="str">
        <f> if(isna(VLOOKUP($B123,processing!$B:$C,1,0)), "no", "yes")</f>
        <v>no</v>
      </c>
      <c r="O123" s="7" t="str">
        <f> if(isna(VLOOKUP($B123,outputs!$B:$C,1,0)), "no", "yes")</f>
        <v>no</v>
      </c>
      <c r="P123" s="7" t="str">
        <f> if(isna(VLOOKUP($B123,accuracy!$B:$I,1,0)), "no", "yes")</f>
        <v>no</v>
      </c>
    </row>
    <row r="124" ht="12.75" customHeight="1">
      <c r="A124" s="5" t="s">
        <v>43</v>
      </c>
      <c r="B124" s="4" t="str">
        <f t="shared" si="3"/>
        <v>Ragettli et al. 2016, The Cryosphere (LNXI6UYT)</v>
      </c>
      <c r="C124" s="4">
        <v>2016.0</v>
      </c>
      <c r="D124" s="4" t="s">
        <v>563</v>
      </c>
      <c r="E124" s="4" t="s">
        <v>564</v>
      </c>
      <c r="F124" s="4" t="s">
        <v>565</v>
      </c>
      <c r="G124" s="4" t="s">
        <v>211</v>
      </c>
      <c r="H124" s="4" t="s">
        <v>566</v>
      </c>
      <c r="I124" s="5" t="s">
        <v>21</v>
      </c>
      <c r="J124" s="4" t="b">
        <f t="shared" si="2"/>
        <v>0</v>
      </c>
      <c r="K124" s="6" t="str">
        <f> if(isna(VLOOKUP($B124,geographic!$A:$B,1,0)), "no", "yes")</f>
        <v>yes</v>
      </c>
      <c r="L124" s="7" t="str">
        <f> if(isna(VLOOKUP($B124,scientific!$A:$B,1,0)), "no", "yes")</f>
        <v>yes</v>
      </c>
      <c r="M124" s="7" t="str">
        <f> if(isna(VLOOKUP($B124,datasets!$B:$C,1,0)), "no", "yes")</f>
        <v>yes</v>
      </c>
      <c r="N124" s="7" t="str">
        <f> if(isna(VLOOKUP($B124,processing!$B:$C,1,0)), "no", "yes")</f>
        <v>yes</v>
      </c>
      <c r="O124" s="7" t="str">
        <f> if(isna(VLOOKUP($B124,outputs!$B:$C,1,0)), "no", "yes")</f>
        <v>yes</v>
      </c>
      <c r="P124" s="7" t="str">
        <f> if(isna(VLOOKUP($B124,accuracy!$B:$I,1,0)), "no", "yes")</f>
        <v>yes</v>
      </c>
    </row>
    <row r="125" ht="12.75" customHeight="1">
      <c r="A125" s="4"/>
      <c r="B125" s="4" t="str">
        <f t="shared" si="3"/>
        <v>Rastner et al. 2016, Global and Planetary Change (BSHG7G66)</v>
      </c>
      <c r="C125" s="4">
        <v>2016.0</v>
      </c>
      <c r="D125" s="4" t="s">
        <v>567</v>
      </c>
      <c r="E125" s="4" t="s">
        <v>568</v>
      </c>
      <c r="F125" s="4" t="s">
        <v>569</v>
      </c>
      <c r="G125" s="4" t="s">
        <v>480</v>
      </c>
      <c r="H125" s="4" t="s">
        <v>570</v>
      </c>
      <c r="I125" s="5" t="s">
        <v>21</v>
      </c>
      <c r="J125" s="4" t="b">
        <f t="shared" si="2"/>
        <v>1</v>
      </c>
      <c r="K125" s="6" t="str">
        <f> if(isna(VLOOKUP($B125,geographic!$A:$B,1,0)), "no", "yes")</f>
        <v>yes</v>
      </c>
      <c r="L125" s="7" t="str">
        <f> if(isna(VLOOKUP($B125,scientific!$A:$B,1,0)), "no", "yes")</f>
        <v>yes</v>
      </c>
      <c r="M125" s="7" t="str">
        <f> if(isna(VLOOKUP($B125,datasets!$B:$C,1,0)), "no", "yes")</f>
        <v>no</v>
      </c>
      <c r="N125" s="7" t="str">
        <f> if(isna(VLOOKUP($B125,processing!$B:$C,1,0)), "no", "yes")</f>
        <v>no</v>
      </c>
      <c r="O125" s="7" t="str">
        <f> if(isna(VLOOKUP($B125,outputs!$B:$C,1,0)), "no", "yes")</f>
        <v>no</v>
      </c>
      <c r="P125" s="7" t="str">
        <f> if(isna(VLOOKUP($B125,accuracy!$B:$I,1,0)), "no", "yes")</f>
        <v>no</v>
      </c>
    </row>
    <row r="126" ht="12.75" customHeight="1">
      <c r="A126" s="5" t="s">
        <v>49</v>
      </c>
      <c r="B126" s="4" t="str">
        <f t="shared" si="3"/>
        <v>Redweik et al. 2016, The Photogrammetric Record (LDJRWPWA)</v>
      </c>
      <c r="C126" s="4">
        <v>2016.0</v>
      </c>
      <c r="D126" s="4" t="s">
        <v>571</v>
      </c>
      <c r="E126" s="4" t="s">
        <v>182</v>
      </c>
      <c r="F126" s="4" t="s">
        <v>572</v>
      </c>
      <c r="G126" s="4" t="s">
        <v>30</v>
      </c>
      <c r="H126" s="4" t="s">
        <v>573</v>
      </c>
      <c r="I126" s="5" t="s">
        <v>21</v>
      </c>
      <c r="J126" s="4" t="b">
        <f t="shared" si="2"/>
        <v>0</v>
      </c>
      <c r="K126" s="6" t="str">
        <f> if(isna(VLOOKUP($B126,geographic!$A:$B,1,0)), "no", "yes")</f>
        <v>yes</v>
      </c>
      <c r="L126" s="7" t="str">
        <f> if(isna(VLOOKUP($B126,scientific!$A:$B,1,0)), "no", "yes")</f>
        <v>yes</v>
      </c>
      <c r="M126" s="7" t="str">
        <f> if(isna(VLOOKUP($B126,datasets!$B:$C,1,0)), "no", "yes")</f>
        <v>yes</v>
      </c>
      <c r="N126" s="7" t="str">
        <f> if(isna(VLOOKUP($B126,processing!$B:$C,1,0)), "no", "yes")</f>
        <v>yes</v>
      </c>
      <c r="O126" s="7" t="str">
        <f> if(isna(VLOOKUP($B126,outputs!$B:$C,1,0)), "no", "yes")</f>
        <v>yes</v>
      </c>
      <c r="P126" s="7" t="str">
        <f> if(isna(VLOOKUP($B126,accuracy!$B:$I,1,0)), "no", "yes")</f>
        <v>yes</v>
      </c>
    </row>
    <row r="127" ht="12.75" customHeight="1">
      <c r="A127" s="9" t="s">
        <v>43</v>
      </c>
      <c r="B127" s="4" t="str">
        <f t="shared" si="3"/>
        <v>Sevara 2016, Archaeological Prospection (DCCSS6YM)</v>
      </c>
      <c r="C127" s="4">
        <v>2016.0</v>
      </c>
      <c r="D127" s="4" t="s">
        <v>574</v>
      </c>
      <c r="E127" s="4" t="s">
        <v>377</v>
      </c>
      <c r="F127" s="4" t="s">
        <v>575</v>
      </c>
      <c r="G127" s="4" t="s">
        <v>89</v>
      </c>
      <c r="H127" s="4" t="s">
        <v>576</v>
      </c>
      <c r="I127" s="5" t="s">
        <v>21</v>
      </c>
      <c r="J127" s="4" t="b">
        <f t="shared" si="2"/>
        <v>1</v>
      </c>
      <c r="K127" s="6" t="str">
        <f> if(isna(VLOOKUP($B127,geographic!$A:$B,1,0)), "no", "yes")</f>
        <v>yes</v>
      </c>
      <c r="L127" s="7" t="str">
        <f> if(isna(VLOOKUP($B127,scientific!$A:$B,1,0)), "no", "yes")</f>
        <v>yes</v>
      </c>
      <c r="M127" s="7" t="str">
        <f> if(isna(VLOOKUP($B127,datasets!$B:$C,1,0)), "no", "yes")</f>
        <v>no</v>
      </c>
      <c r="N127" s="7" t="str">
        <f> if(isna(VLOOKUP($B127,processing!$B:$C,1,0)), "no", "yes")</f>
        <v>no</v>
      </c>
      <c r="O127" s="7" t="str">
        <f> if(isna(VLOOKUP($B127,outputs!$B:$C,1,0)), "no", "yes")</f>
        <v>no</v>
      </c>
      <c r="P127" s="7" t="str">
        <f> if(isna(VLOOKUP($B127,accuracy!$B:$I,1,0)), "no", "yes")</f>
        <v>no</v>
      </c>
    </row>
    <row r="128" ht="12.75" customHeight="1">
      <c r="A128" s="4"/>
      <c r="B128" s="4" t="str">
        <f t="shared" si="3"/>
        <v>Stichelbaut et al. 2016, Applied Geography (TF2C3JDG)</v>
      </c>
      <c r="C128" s="4">
        <v>2016.0</v>
      </c>
      <c r="D128" s="4" t="s">
        <v>577</v>
      </c>
      <c r="E128" s="4" t="s">
        <v>578</v>
      </c>
      <c r="F128" s="4" t="s">
        <v>579</v>
      </c>
      <c r="G128" s="4" t="s">
        <v>580</v>
      </c>
      <c r="H128" s="4" t="s">
        <v>581</v>
      </c>
      <c r="I128" s="5" t="s">
        <v>21</v>
      </c>
      <c r="J128" s="4" t="b">
        <f t="shared" si="2"/>
        <v>1</v>
      </c>
      <c r="K128" s="6" t="str">
        <f> if(isna(VLOOKUP($B128,geographic!$A:$B,1,0)), "no", "yes")</f>
        <v>yes</v>
      </c>
      <c r="L128" s="7" t="str">
        <f> if(isna(VLOOKUP($B128,scientific!$A:$B,1,0)), "no", "yes")</f>
        <v>yes</v>
      </c>
      <c r="M128" s="7" t="str">
        <f> if(isna(VLOOKUP($B128,datasets!$B:$C,1,0)), "no", "yes")</f>
        <v>no</v>
      </c>
      <c r="N128" s="7" t="str">
        <f> if(isna(VLOOKUP($B128,processing!$B:$C,1,0)), "no", "yes")</f>
        <v>no</v>
      </c>
      <c r="O128" s="7" t="str">
        <f> if(isna(VLOOKUP($B128,outputs!$B:$C,1,0)), "no", "yes")</f>
        <v>no</v>
      </c>
      <c r="P128" s="7" t="str">
        <f> if(isna(VLOOKUP($B128,accuracy!$B:$I,1,0)), "no", "yes")</f>
        <v>no</v>
      </c>
    </row>
    <row r="129" ht="12.75" customHeight="1">
      <c r="A129" s="5" t="s">
        <v>60</v>
      </c>
      <c r="B129" s="4" t="str">
        <f t="shared" si="3"/>
        <v>Vautier et al. 2016, Earth Surface Processes and Landforms (A8RIYP3A)</v>
      </c>
      <c r="C129" s="4">
        <v>2016.0</v>
      </c>
      <c r="D129" s="4" t="s">
        <v>582</v>
      </c>
      <c r="E129" s="4" t="s">
        <v>583</v>
      </c>
      <c r="F129" s="4" t="s">
        <v>584</v>
      </c>
      <c r="G129" s="4" t="s">
        <v>53</v>
      </c>
      <c r="H129" s="4" t="s">
        <v>585</v>
      </c>
      <c r="I129" s="5" t="s">
        <v>21</v>
      </c>
      <c r="J129" s="4" t="b">
        <f t="shared" si="2"/>
        <v>0</v>
      </c>
      <c r="K129" s="6" t="str">
        <f> if(isna(VLOOKUP($B129,geographic!$A:$B,1,0)), "no", "yes")</f>
        <v>yes</v>
      </c>
      <c r="L129" s="7" t="str">
        <f> if(isna(VLOOKUP($B129,scientific!$A:$B,1,0)), "no", "yes")</f>
        <v>yes</v>
      </c>
      <c r="M129" s="7" t="str">
        <f> if(isna(VLOOKUP($B129,datasets!$B:$C,1,0)), "no", "yes")</f>
        <v>yes</v>
      </c>
      <c r="N129" s="7" t="str">
        <f> if(isna(VLOOKUP($B129,processing!$B:$C,1,0)), "no", "yes")</f>
        <v>yes</v>
      </c>
      <c r="O129" s="7" t="str">
        <f> if(isna(VLOOKUP($B129,outputs!$B:$C,1,0)), "no", "yes")</f>
        <v>yes</v>
      </c>
      <c r="P129" s="7" t="str">
        <f> if(isna(VLOOKUP($B129,accuracy!$B:$I,1,0)), "no", "yes")</f>
        <v>yes</v>
      </c>
    </row>
    <row r="130" ht="12.75" customHeight="1">
      <c r="A130" s="5" t="s">
        <v>79</v>
      </c>
      <c r="B130" s="4" t="str">
        <f t="shared" si="3"/>
        <v>Wilson et al. 2016, The Historic Environment: Policy &amp; Practice (2ARJBDQ8)</v>
      </c>
      <c r="C130" s="4">
        <v>2016.0</v>
      </c>
      <c r="D130" s="4" t="s">
        <v>586</v>
      </c>
      <c r="E130" s="4" t="s">
        <v>587</v>
      </c>
      <c r="F130" s="4" t="s">
        <v>588</v>
      </c>
      <c r="G130" s="4" t="s">
        <v>589</v>
      </c>
      <c r="H130" s="4" t="s">
        <v>590</v>
      </c>
      <c r="I130" s="5" t="s">
        <v>21</v>
      </c>
      <c r="J130" s="4" t="b">
        <f t="shared" si="2"/>
        <v>0</v>
      </c>
      <c r="K130" s="6" t="str">
        <f> if(isna(VLOOKUP($B130,geographic!$A:$B,1,0)), "no", "yes")</f>
        <v>yes</v>
      </c>
      <c r="L130" s="7" t="str">
        <f> if(isna(VLOOKUP($B130,scientific!$A:$B,1,0)), "no", "yes")</f>
        <v>yes</v>
      </c>
      <c r="M130" s="7" t="str">
        <f> if(isna(VLOOKUP($B130,datasets!$B:$C,1,0)), "no", "yes")</f>
        <v>yes</v>
      </c>
      <c r="N130" s="7" t="str">
        <f> if(isna(VLOOKUP($B130,processing!$B:$C,1,0)), "no", "yes")</f>
        <v>yes</v>
      </c>
      <c r="O130" s="7" t="str">
        <f> if(isna(VLOOKUP($B130,outputs!$B:$C,1,0)), "no", "yes")</f>
        <v>yes</v>
      </c>
      <c r="P130" s="7" t="str">
        <f> if(isna(VLOOKUP($B130,accuracy!$B:$I,1,0)), "no", "yes")</f>
        <v>yes</v>
      </c>
    </row>
    <row r="131" ht="12.75" customHeight="1">
      <c r="A131" s="5" t="s">
        <v>49</v>
      </c>
      <c r="B131" s="4" t="str">
        <f t="shared" si="3"/>
        <v>Bakker and Lane 2017, Earth Surface Processes and Landforms (XYRENZKG)</v>
      </c>
      <c r="C131" s="4">
        <v>2017.0</v>
      </c>
      <c r="D131" s="4" t="s">
        <v>591</v>
      </c>
      <c r="E131" s="4" t="s">
        <v>592</v>
      </c>
      <c r="F131" s="4" t="s">
        <v>593</v>
      </c>
      <c r="G131" s="4" t="s">
        <v>53</v>
      </c>
      <c r="H131" s="4" t="s">
        <v>594</v>
      </c>
      <c r="I131" s="5" t="s">
        <v>21</v>
      </c>
      <c r="J131" s="4" t="b">
        <f t="shared" si="2"/>
        <v>0</v>
      </c>
      <c r="K131" s="6" t="str">
        <f> if(isna(VLOOKUP($B131,geographic!$A:$B,1,0)), "no", "yes")</f>
        <v>yes</v>
      </c>
      <c r="L131" s="7" t="str">
        <f> if(isna(VLOOKUP($B131,scientific!$A:$B,1,0)), "no", "yes")</f>
        <v>yes</v>
      </c>
      <c r="M131" s="7" t="str">
        <f> if(isna(VLOOKUP($B131,datasets!$B:$C,1,0)), "no", "yes")</f>
        <v>yes</v>
      </c>
      <c r="N131" s="7" t="str">
        <f> if(isna(VLOOKUP($B131,processing!$B:$C,1,0)), "no", "yes")</f>
        <v>yes</v>
      </c>
      <c r="O131" s="7" t="str">
        <f> if(isna(VLOOKUP($B131,outputs!$B:$C,1,0)), "no", "yes")</f>
        <v>yes</v>
      </c>
      <c r="P131" s="7" t="str">
        <f> if(isna(VLOOKUP($B131,accuracy!$B:$I,1,0)), "no", "yes")</f>
        <v>yes</v>
      </c>
    </row>
    <row r="132" ht="12.75" customHeight="1">
      <c r="A132" s="9" t="s">
        <v>43</v>
      </c>
      <c r="B132" s="4" t="str">
        <f t="shared" si="3"/>
        <v>Bolch et al. 2017, The Cryosphere (UFU92EAC)</v>
      </c>
      <c r="C132" s="4">
        <v>2017.0</v>
      </c>
      <c r="D132" s="4" t="s">
        <v>595</v>
      </c>
      <c r="E132" s="4" t="s">
        <v>132</v>
      </c>
      <c r="F132" s="4" t="s">
        <v>596</v>
      </c>
      <c r="G132" s="4" t="s">
        <v>211</v>
      </c>
      <c r="H132" s="4" t="s">
        <v>597</v>
      </c>
      <c r="I132" s="5" t="s">
        <v>21</v>
      </c>
      <c r="J132" s="4" t="b">
        <f t="shared" si="2"/>
        <v>0</v>
      </c>
      <c r="K132" s="6" t="str">
        <f> if(isna(VLOOKUP($B132,geographic!$A:$B,1,0)), "no", "yes")</f>
        <v>yes</v>
      </c>
      <c r="L132" s="7" t="str">
        <f> if(isna(VLOOKUP($B132,scientific!$A:$B,1,0)), "no", "yes")</f>
        <v>yes</v>
      </c>
      <c r="M132" s="7" t="str">
        <f> if(isna(VLOOKUP($B132,datasets!$B:$C,1,0)), "no", "yes")</f>
        <v>yes</v>
      </c>
      <c r="N132" s="7" t="str">
        <f> if(isna(VLOOKUP($B132,processing!$B:$C,1,0)), "no", "yes")</f>
        <v>yes</v>
      </c>
      <c r="O132" s="7" t="str">
        <f> if(isna(VLOOKUP($B132,outputs!$B:$C,1,0)), "no", "yes")</f>
        <v>yes</v>
      </c>
      <c r="P132" s="7" t="str">
        <f> if(isna(VLOOKUP($B132,accuracy!$B:$I,1,0)), "no", "yes")</f>
        <v>yes</v>
      </c>
    </row>
    <row r="133" ht="12.75" customHeight="1">
      <c r="A133" s="9" t="s">
        <v>79</v>
      </c>
      <c r="B133" s="4" t="str">
        <f t="shared" si="3"/>
        <v>Braun 2017, Arctic Ice Shelves and Ice Islands (BFUJQTBU)</v>
      </c>
      <c r="C133" s="4">
        <v>2017.0</v>
      </c>
      <c r="D133" s="4" t="s">
        <v>598</v>
      </c>
      <c r="E133" s="4" t="s">
        <v>599</v>
      </c>
      <c r="F133" s="4" t="s">
        <v>600</v>
      </c>
      <c r="G133" s="4" t="s">
        <v>601</v>
      </c>
      <c r="H133" s="4" t="s">
        <v>602</v>
      </c>
      <c r="I133" s="5" t="s">
        <v>21</v>
      </c>
      <c r="J133" s="4" t="b">
        <f t="shared" si="2"/>
        <v>1</v>
      </c>
      <c r="K133" s="6" t="str">
        <f> if(isna(VLOOKUP($B133,geographic!$A:$B,1,0)), "no", "yes")</f>
        <v>yes</v>
      </c>
      <c r="L133" s="7" t="str">
        <f> if(isna(VLOOKUP($B133,scientific!$A:$B,1,0)), "no", "yes")</f>
        <v>yes</v>
      </c>
      <c r="M133" s="7" t="str">
        <f> if(isna(VLOOKUP($B133,datasets!$B:$C,1,0)), "no", "yes")</f>
        <v>no</v>
      </c>
      <c r="N133" s="7" t="str">
        <f> if(isna(VLOOKUP($B133,processing!$B:$C,1,0)), "no", "yes")</f>
        <v>no</v>
      </c>
      <c r="O133" s="7" t="str">
        <f> if(isna(VLOOKUP($B133,outputs!$B:$C,1,0)), "no", "yes")</f>
        <v>no</v>
      </c>
      <c r="P133" s="7" t="str">
        <f> if(isna(VLOOKUP($B133,accuracy!$B:$I,1,0)), "no", "yes")</f>
        <v>no</v>
      </c>
    </row>
    <row r="134" ht="12.75" customHeight="1">
      <c r="A134" s="5" t="s">
        <v>26</v>
      </c>
      <c r="B134" s="4" t="str">
        <f t="shared" si="3"/>
        <v>Broadbent 2017, University of Redlands (69S6EE9C)</v>
      </c>
      <c r="C134" s="4">
        <v>2017.0</v>
      </c>
      <c r="D134" s="4" t="s">
        <v>603</v>
      </c>
      <c r="E134" s="4" t="s">
        <v>604</v>
      </c>
      <c r="F134" s="4" t="s">
        <v>605</v>
      </c>
      <c r="G134" s="5" t="s">
        <v>606</v>
      </c>
      <c r="H134" s="4" t="s">
        <v>607</v>
      </c>
      <c r="I134" s="5" t="s">
        <v>21</v>
      </c>
      <c r="J134" s="4" t="b">
        <f t="shared" si="2"/>
        <v>0</v>
      </c>
      <c r="K134" s="6" t="str">
        <f> if(isna(VLOOKUP($B134,geographic!$A:$B,1,0)), "no", "yes")</f>
        <v>yes</v>
      </c>
      <c r="L134" s="7" t="str">
        <f> if(isna(VLOOKUP($B134,scientific!$A:$B,1,0)), "no", "yes")</f>
        <v>yes</v>
      </c>
      <c r="M134" s="7" t="str">
        <f> if(isna(VLOOKUP($B134,datasets!$B:$C,1,0)), "no", "yes")</f>
        <v>yes</v>
      </c>
      <c r="N134" s="7" t="str">
        <f> if(isna(VLOOKUP($B134,processing!$B:$C,1,0)), "no", "yes")</f>
        <v>yes</v>
      </c>
      <c r="O134" s="7" t="str">
        <f> if(isna(VLOOKUP($B134,outputs!$B:$C,1,0)), "no", "yes")</f>
        <v>yes</v>
      </c>
      <c r="P134" s="7" t="str">
        <f> if(isna(VLOOKUP($B134,accuracy!$B:$I,1,0)), "no", "yes")</f>
        <v>yes</v>
      </c>
    </row>
    <row r="135" ht="12.75" customHeight="1">
      <c r="A135" s="11"/>
      <c r="B135" s="4" t="str">
        <f t="shared" si="3"/>
        <v>Cisek et al. 2017, 2017 New York Scientific Data Summit (NYSDS) (S2DFAIB2)</v>
      </c>
      <c r="C135" s="4">
        <v>2017.0</v>
      </c>
      <c r="D135" s="4" t="s">
        <v>608</v>
      </c>
      <c r="E135" s="4" t="s">
        <v>609</v>
      </c>
      <c r="F135" s="4" t="s">
        <v>610</v>
      </c>
      <c r="G135" s="4" t="s">
        <v>611</v>
      </c>
      <c r="H135" s="4" t="s">
        <v>612</v>
      </c>
      <c r="I135" s="5" t="s">
        <v>21</v>
      </c>
      <c r="J135" s="4" t="b">
        <f t="shared" si="2"/>
        <v>1</v>
      </c>
      <c r="K135" s="6" t="str">
        <f> if(isna(VLOOKUP($B135,geographic!$A:$B,1,0)), "no", "yes")</f>
        <v>yes</v>
      </c>
      <c r="L135" s="7" t="str">
        <f> if(isna(VLOOKUP($B135,scientific!$A:$B,1,0)), "no", "yes")</f>
        <v>yes</v>
      </c>
      <c r="M135" s="7" t="str">
        <f> if(isna(VLOOKUP($B135,datasets!$B:$C,1,0)), "no", "yes")</f>
        <v>no</v>
      </c>
      <c r="N135" s="7" t="str">
        <f> if(isna(VLOOKUP($B135,processing!$B:$C,1,0)), "no", "yes")</f>
        <v>no</v>
      </c>
      <c r="O135" s="7" t="str">
        <f> if(isna(VLOOKUP($B135,outputs!$B:$C,1,0)), "no", "yes")</f>
        <v>no</v>
      </c>
      <c r="P135" s="7" t="str">
        <f> if(isna(VLOOKUP($B135,accuracy!$B:$I,1,0)), "no", "yes")</f>
        <v>no</v>
      </c>
    </row>
    <row r="136" ht="12.75" customHeight="1">
      <c r="A136" s="9" t="s">
        <v>60</v>
      </c>
      <c r="B136" s="4" t="str">
        <f t="shared" si="3"/>
        <v>Cogliati et al. 2017, ISPRS Annals of Photogrammetry, Remote Sensing and Spatial Information Sciences (Z32D9335)</v>
      </c>
      <c r="C136" s="4">
        <v>2017.0</v>
      </c>
      <c r="D136" s="4" t="s">
        <v>613</v>
      </c>
      <c r="E136" s="4" t="s">
        <v>614</v>
      </c>
      <c r="F136" s="4" t="s">
        <v>615</v>
      </c>
      <c r="G136" s="4" t="s">
        <v>393</v>
      </c>
      <c r="H136" s="4" t="s">
        <v>616</v>
      </c>
      <c r="I136" s="5" t="s">
        <v>21</v>
      </c>
      <c r="J136" s="4" t="b">
        <f t="shared" si="2"/>
        <v>0</v>
      </c>
      <c r="K136" s="6" t="str">
        <f> if(isna(VLOOKUP($B136,geographic!$A:$B,1,0)), "no", "yes")</f>
        <v>yes</v>
      </c>
      <c r="L136" s="7" t="str">
        <f> if(isna(VLOOKUP($B136,scientific!$A:$B,1,0)), "no", "yes")</f>
        <v>yes</v>
      </c>
      <c r="M136" s="7" t="str">
        <f> if(isna(VLOOKUP($B136,datasets!$B:$C,1,0)), "no", "yes")</f>
        <v>yes</v>
      </c>
      <c r="N136" s="7" t="str">
        <f> if(isna(VLOOKUP($B136,processing!$B:$C,1,0)), "no", "yes")</f>
        <v>yes</v>
      </c>
      <c r="O136" s="7" t="str">
        <f> if(isna(VLOOKUP($B136,outputs!$B:$C,1,0)), "no", "yes")</f>
        <v>yes</v>
      </c>
      <c r="P136" s="7" t="str">
        <f> if(isna(VLOOKUP($B136,accuracy!$B:$I,1,0)), "no", "yes")</f>
        <v>yes</v>
      </c>
    </row>
    <row r="137" ht="12.75" customHeight="1">
      <c r="A137" s="11"/>
      <c r="B137" s="4" t="str">
        <f t="shared" si="3"/>
        <v>Farnsworth et al. 2017, Boreas (BNL7NSXI)</v>
      </c>
      <c r="C137" s="4">
        <v>2017.0</v>
      </c>
      <c r="D137" s="4" t="s">
        <v>617</v>
      </c>
      <c r="E137" s="4" t="s">
        <v>618</v>
      </c>
      <c r="F137" s="4" t="s">
        <v>619</v>
      </c>
      <c r="G137" s="4" t="s">
        <v>620</v>
      </c>
      <c r="H137" s="4" t="s">
        <v>621</v>
      </c>
      <c r="I137" s="5" t="s">
        <v>21</v>
      </c>
      <c r="J137" s="4" t="b">
        <f t="shared" si="2"/>
        <v>1</v>
      </c>
      <c r="K137" s="6" t="str">
        <f> if(isna(VLOOKUP($B137,geographic!$A:$B,1,0)), "no", "yes")</f>
        <v>yes</v>
      </c>
      <c r="L137" s="7" t="str">
        <f> if(isna(VLOOKUP($B137,scientific!$A:$B,1,0)), "no", "yes")</f>
        <v>yes</v>
      </c>
      <c r="M137" s="7" t="str">
        <f> if(isna(VLOOKUP($B137,datasets!$B:$C,1,0)), "no", "yes")</f>
        <v>no</v>
      </c>
      <c r="N137" s="7" t="str">
        <f> if(isna(VLOOKUP($B137,processing!$B:$C,1,0)), "no", "yes")</f>
        <v>no</v>
      </c>
      <c r="O137" s="7" t="str">
        <f> if(isna(VLOOKUP($B137,outputs!$B:$C,1,0)), "no", "yes")</f>
        <v>no</v>
      </c>
      <c r="P137" s="7" t="str">
        <f> if(isna(VLOOKUP($B137,accuracy!$B:$I,1,0)), "no", "yes")</f>
        <v>no</v>
      </c>
    </row>
    <row r="138" ht="12.75" customHeight="1">
      <c r="A138" s="9" t="s">
        <v>162</v>
      </c>
      <c r="B138" s="16" t="str">
        <f t="shared" si="3"/>
        <v>Fieber et al. 2017, ISPRS - International Archives of the Photogrammetry, Remote Sensing and Spatial Information Sciences (D28F7QAG)</v>
      </c>
      <c r="C138" s="4">
        <v>2017.0</v>
      </c>
      <c r="D138" s="4" t="s">
        <v>622</v>
      </c>
      <c r="E138" s="4" t="s">
        <v>623</v>
      </c>
      <c r="F138" s="4" t="s">
        <v>624</v>
      </c>
      <c r="G138" s="4" t="s">
        <v>303</v>
      </c>
      <c r="H138" s="4" t="s">
        <v>625</v>
      </c>
      <c r="I138" s="5" t="s">
        <v>21</v>
      </c>
      <c r="J138" s="4" t="b">
        <f t="shared" si="2"/>
        <v>0</v>
      </c>
      <c r="K138" s="6" t="str">
        <f> if(isna(VLOOKUP($B138,geographic!$A:$B,1,0)), "no", "yes")</f>
        <v>yes</v>
      </c>
      <c r="L138" s="7" t="str">
        <f> if(isna(VLOOKUP($B138,scientific!$A:$B,1,0)), "no", "yes")</f>
        <v>yes</v>
      </c>
      <c r="M138" s="7" t="str">
        <f> if(isna(VLOOKUP($B138,datasets!$B:$C,1,0)), "no", "yes")</f>
        <v>yes</v>
      </c>
      <c r="N138" s="7" t="str">
        <f> if(isna(VLOOKUP($B138,processing!$B:$C,1,0)), "no", "yes")</f>
        <v>yes</v>
      </c>
      <c r="O138" s="7" t="str">
        <f> if(isna(VLOOKUP($B138,outputs!$B:$C,1,0)), "no", "yes")</f>
        <v>yes</v>
      </c>
      <c r="P138" s="7" t="str">
        <f> if(isna(VLOOKUP($B138,accuracy!$B:$I,1,0)), "no", "yes")</f>
        <v>yes</v>
      </c>
    </row>
    <row r="139" ht="12.75" customHeight="1">
      <c r="A139" s="9" t="s">
        <v>49</v>
      </c>
      <c r="B139" s="4" t="str">
        <f t="shared" si="3"/>
        <v>Giordano et al. 2017, 2017 Joint Urban Remote Sensing Event (JURSE) (AENLFJST)</v>
      </c>
      <c r="C139" s="4">
        <v>2017.0</v>
      </c>
      <c r="D139" s="4" t="s">
        <v>626</v>
      </c>
      <c r="E139" s="4" t="s">
        <v>627</v>
      </c>
      <c r="F139" s="4" t="s">
        <v>628</v>
      </c>
      <c r="G139" s="4" t="s">
        <v>629</v>
      </c>
      <c r="H139" s="4" t="s">
        <v>630</v>
      </c>
      <c r="I139" s="5" t="s">
        <v>21</v>
      </c>
      <c r="J139" s="4" t="b">
        <f t="shared" si="2"/>
        <v>1</v>
      </c>
      <c r="K139" s="6" t="str">
        <f> if(isna(VLOOKUP($B139,geographic!$A:$B,1,0)), "no", "yes")</f>
        <v>yes</v>
      </c>
      <c r="L139" s="7" t="str">
        <f> if(isna(VLOOKUP($B139,scientific!$A:$B,1,0)), "no", "yes")</f>
        <v>yes</v>
      </c>
      <c r="M139" s="7" t="str">
        <f> if(isna(VLOOKUP($B139,datasets!$B:$C,1,0)), "no", "yes")</f>
        <v>no</v>
      </c>
      <c r="N139" s="7" t="str">
        <f> if(isna(VLOOKUP($B139,processing!$B:$C,1,0)), "no", "yes")</f>
        <v>no</v>
      </c>
      <c r="O139" s="7" t="str">
        <f> if(isna(VLOOKUP($B139,outputs!$B:$C,1,0)), "no", "yes")</f>
        <v>no</v>
      </c>
      <c r="P139" s="7" t="str">
        <f> if(isna(VLOOKUP($B139,accuracy!$B:$I,1,0)), "no", "yes")</f>
        <v>no</v>
      </c>
    </row>
    <row r="140" ht="12.75" customHeight="1">
      <c r="A140" s="11"/>
      <c r="B140" s="4" t="str">
        <f t="shared" si="3"/>
        <v>Girod et al. 2017, The Cryosphere (KMNMHCBW)</v>
      </c>
      <c r="C140" s="4">
        <v>2017.0</v>
      </c>
      <c r="D140" s="4" t="s">
        <v>631</v>
      </c>
      <c r="E140" s="4" t="s">
        <v>632</v>
      </c>
      <c r="F140" s="4" t="s">
        <v>633</v>
      </c>
      <c r="G140" s="4" t="s">
        <v>211</v>
      </c>
      <c r="H140" s="4" t="s">
        <v>634</v>
      </c>
      <c r="I140" s="5" t="s">
        <v>21</v>
      </c>
      <c r="J140" s="4" t="b">
        <f t="shared" si="2"/>
        <v>1</v>
      </c>
      <c r="K140" s="6" t="str">
        <f> if(isna(VLOOKUP($B140,geographic!$A:$B,1,0)), "no", "yes")</f>
        <v>yes</v>
      </c>
      <c r="L140" s="7" t="str">
        <f> if(isna(VLOOKUP($B140,scientific!$A:$B,1,0)), "no", "yes")</f>
        <v>yes</v>
      </c>
      <c r="M140" s="7" t="str">
        <f> if(isna(VLOOKUP($B140,datasets!$B:$C,1,0)), "no", "yes")</f>
        <v>no</v>
      </c>
      <c r="N140" s="7" t="str">
        <f> if(isna(VLOOKUP($B140,processing!$B:$C,1,0)), "no", "yes")</f>
        <v>no</v>
      </c>
      <c r="O140" s="7" t="str">
        <f> if(isna(VLOOKUP($B140,outputs!$B:$C,1,0)), "no", "yes")</f>
        <v>no</v>
      </c>
      <c r="P140" s="7" t="str">
        <f> if(isna(VLOOKUP($B140,accuracy!$B:$I,1,0)), "no", "yes")</f>
        <v>no</v>
      </c>
    </row>
    <row r="141" ht="12.75" customHeight="1">
      <c r="A141" s="9" t="s">
        <v>43</v>
      </c>
      <c r="B141" s="4" t="str">
        <f t="shared" si="3"/>
        <v>Goerlich et al. 2017, Remote Sensing (TPNA7T79)</v>
      </c>
      <c r="C141" s="4">
        <v>2017.0</v>
      </c>
      <c r="D141" s="4" t="s">
        <v>635</v>
      </c>
      <c r="E141" s="4" t="s">
        <v>636</v>
      </c>
      <c r="F141" s="4" t="s">
        <v>637</v>
      </c>
      <c r="G141" s="4" t="s">
        <v>408</v>
      </c>
      <c r="H141" s="4" t="s">
        <v>638</v>
      </c>
      <c r="I141" s="5" t="s">
        <v>21</v>
      </c>
      <c r="J141" s="4" t="b">
        <f t="shared" si="2"/>
        <v>0</v>
      </c>
      <c r="K141" s="6" t="str">
        <f> if(isna(VLOOKUP($B141,geographic!$A:$B,1,0)), "no", "yes")</f>
        <v>yes</v>
      </c>
      <c r="L141" s="7" t="str">
        <f> if(isna(VLOOKUP($B141,scientific!$A:$B,1,0)), "no", "yes")</f>
        <v>yes</v>
      </c>
      <c r="M141" s="7" t="str">
        <f> if(isna(VLOOKUP($B141,datasets!$B:$C,1,0)), "no", "yes")</f>
        <v>yes</v>
      </c>
      <c r="N141" s="7" t="str">
        <f> if(isna(VLOOKUP($B141,processing!$B:$C,1,0)), "no", "yes")</f>
        <v>yes</v>
      </c>
      <c r="O141" s="7" t="str">
        <f> if(isna(VLOOKUP($B141,outputs!$B:$C,1,0)), "no", "yes")</f>
        <v>yes</v>
      </c>
      <c r="P141" s="7" t="str">
        <f> if(isna(VLOOKUP($B141,accuracy!$B:$I,1,0)), "no", "yes")</f>
        <v>yes</v>
      </c>
    </row>
    <row r="142" ht="12.75" customHeight="1">
      <c r="A142" s="4"/>
      <c r="B142" s="4" t="str">
        <f t="shared" si="3"/>
        <v>Hammer and Lauricella 2017, Near Eastern Archaeology (GL6NHPBM)</v>
      </c>
      <c r="C142" s="4">
        <v>2017.0</v>
      </c>
      <c r="D142" s="4" t="s">
        <v>639</v>
      </c>
      <c r="E142" s="4" t="s">
        <v>640</v>
      </c>
      <c r="F142" s="4" t="s">
        <v>641</v>
      </c>
      <c r="G142" s="4" t="s">
        <v>642</v>
      </c>
      <c r="H142" s="4" t="s">
        <v>643</v>
      </c>
      <c r="I142" s="5" t="s">
        <v>21</v>
      </c>
      <c r="J142" s="4" t="b">
        <f t="shared" si="2"/>
        <v>1</v>
      </c>
      <c r="K142" s="6" t="str">
        <f> if(isna(VLOOKUP($B142,geographic!$A:$B,1,0)), "no", "yes")</f>
        <v>yes</v>
      </c>
      <c r="L142" s="7" t="str">
        <f> if(isna(VLOOKUP($B142,scientific!$A:$B,1,0)), "no", "yes")</f>
        <v>yes</v>
      </c>
      <c r="M142" s="7" t="str">
        <f> if(isna(VLOOKUP($B142,datasets!$B:$C,1,0)), "no", "yes")</f>
        <v>no</v>
      </c>
      <c r="N142" s="7" t="str">
        <f> if(isna(VLOOKUP($B142,processing!$B:$C,1,0)), "no", "yes")</f>
        <v>no</v>
      </c>
      <c r="O142" s="7" t="str">
        <f> if(isna(VLOOKUP($B142,outputs!$B:$C,1,0)), "no", "yes")</f>
        <v>no</v>
      </c>
      <c r="P142" s="7" t="str">
        <f> if(isna(VLOOKUP($B142,accuracy!$B:$I,1,0)), "no", "yes")</f>
        <v>no</v>
      </c>
    </row>
    <row r="143" ht="12.75" customHeight="1">
      <c r="A143" s="5" t="s">
        <v>49</v>
      </c>
      <c r="B143" s="4" t="str">
        <f t="shared" si="3"/>
        <v>James et al. 2017, Earth Surface Processes and Landforms (R9MXFKHV)</v>
      </c>
      <c r="C143" s="4">
        <v>2017.0</v>
      </c>
      <c r="D143" s="4" t="s">
        <v>644</v>
      </c>
      <c r="E143" s="4" t="s">
        <v>645</v>
      </c>
      <c r="F143" s="4" t="s">
        <v>646</v>
      </c>
      <c r="G143" s="4" t="s">
        <v>53</v>
      </c>
      <c r="H143" s="4" t="s">
        <v>647</v>
      </c>
      <c r="I143" s="5" t="s">
        <v>21</v>
      </c>
      <c r="J143" s="4" t="b">
        <f t="shared" si="2"/>
        <v>1</v>
      </c>
      <c r="K143" s="6" t="str">
        <f> if(isna(VLOOKUP($B143,geographic!$A:$B,1,0)), "no", "yes")</f>
        <v>yes</v>
      </c>
      <c r="L143" s="7" t="str">
        <f> if(isna(VLOOKUP($B143,scientific!$A:$B,1,0)), "no", "yes")</f>
        <v>yes</v>
      </c>
      <c r="M143" s="7" t="str">
        <f> if(isna(VLOOKUP($B143,datasets!$B:$C,1,0)), "no", "yes")</f>
        <v>no</v>
      </c>
      <c r="N143" s="7" t="str">
        <f> if(isna(VLOOKUP($B143,processing!$B:$C,1,0)), "no", "yes")</f>
        <v>no</v>
      </c>
      <c r="O143" s="7" t="str">
        <f> if(isna(VLOOKUP($B143,outputs!$B:$C,1,0)), "no", "yes")</f>
        <v>no</v>
      </c>
      <c r="P143" s="7" t="str">
        <f> if(isna(VLOOKUP($B143,accuracy!$B:$I,1,0)), "no", "yes")</f>
        <v>no</v>
      </c>
    </row>
    <row r="144" ht="12.75" customHeight="1">
      <c r="A144" s="4"/>
      <c r="B144" s="4" t="str">
        <f t="shared" si="3"/>
        <v>Lallias-Tacon et al. 2017, CATENA (RQL9V3UF)</v>
      </c>
      <c r="C144" s="4">
        <v>2017.0</v>
      </c>
      <c r="D144" s="4" t="s">
        <v>648</v>
      </c>
      <c r="E144" s="4" t="s">
        <v>649</v>
      </c>
      <c r="F144" s="4" t="s">
        <v>650</v>
      </c>
      <c r="G144" s="4" t="s">
        <v>651</v>
      </c>
      <c r="H144" s="4" t="s">
        <v>652</v>
      </c>
      <c r="I144" s="5" t="s">
        <v>21</v>
      </c>
      <c r="J144" s="4" t="b">
        <f t="shared" si="2"/>
        <v>1</v>
      </c>
      <c r="K144" s="6" t="str">
        <f> if(isna(VLOOKUP($B144,geographic!$A:$B,1,0)), "no", "yes")</f>
        <v>yes</v>
      </c>
      <c r="L144" s="7" t="str">
        <f> if(isna(VLOOKUP($B144,scientific!$A:$B,1,0)), "no", "yes")</f>
        <v>yes</v>
      </c>
      <c r="M144" s="7" t="str">
        <f> if(isna(VLOOKUP($B144,datasets!$B:$C,1,0)), "no", "yes")</f>
        <v>no</v>
      </c>
      <c r="N144" s="7" t="str">
        <f> if(isna(VLOOKUP($B144,processing!$B:$C,1,0)), "no", "yes")</f>
        <v>no</v>
      </c>
      <c r="O144" s="7" t="str">
        <f> if(isna(VLOOKUP($B144,outputs!$B:$C,1,0)), "no", "yes")</f>
        <v>no</v>
      </c>
      <c r="P144" s="7" t="str">
        <f> if(isna(VLOOKUP($B144,accuracy!$B:$I,1,0)), "no", "yes")</f>
        <v>no</v>
      </c>
    </row>
    <row r="145" ht="12.75" customHeight="1">
      <c r="A145" s="5" t="s">
        <v>49</v>
      </c>
      <c r="B145" s="4" t="str">
        <f t="shared" si="3"/>
        <v>Lamsal et al. 2017, The Cryosphere (F848E2UT)</v>
      </c>
      <c r="C145" s="4">
        <v>2017.0</v>
      </c>
      <c r="D145" s="4" t="s">
        <v>653</v>
      </c>
      <c r="E145" s="4" t="s">
        <v>242</v>
      </c>
      <c r="F145" s="4" t="s">
        <v>654</v>
      </c>
      <c r="G145" s="4" t="s">
        <v>211</v>
      </c>
      <c r="H145" s="4" t="s">
        <v>655</v>
      </c>
      <c r="I145" s="5" t="s">
        <v>32</v>
      </c>
      <c r="J145" s="4" t="b">
        <f t="shared" si="2"/>
        <v>0</v>
      </c>
      <c r="K145" s="6" t="str">
        <f> if(isna(VLOOKUP($B145,geographic!$A:$B,1,0)), "no", "yes")</f>
        <v>yes</v>
      </c>
      <c r="L145" s="7" t="str">
        <f> if(isna(VLOOKUP($B145,scientific!$A:$B,1,0)), "no", "yes")</f>
        <v>yes</v>
      </c>
      <c r="M145" s="7" t="str">
        <f> if(isna(VLOOKUP($B145,datasets!$B:$C,1,0)), "no", "yes")</f>
        <v>yes</v>
      </c>
      <c r="N145" s="7" t="str">
        <f> if(isna(VLOOKUP($B145,processing!$B:$C,1,0)), "no", "yes")</f>
        <v>yes</v>
      </c>
      <c r="O145" s="7" t="str">
        <f> if(isna(VLOOKUP($B145,outputs!$B:$C,1,0)), "no", "yes")</f>
        <v>yes</v>
      </c>
      <c r="P145" s="7" t="str">
        <f> if(isna(VLOOKUP($B145,accuracy!$B:$I,1,0)), "no", "yes")</f>
        <v>yes</v>
      </c>
    </row>
    <row r="146" ht="12.75" customHeight="1">
      <c r="A146" s="4"/>
      <c r="B146" s="4" t="str">
        <f t="shared" si="3"/>
        <v>Lauer et al. 2017, Geomorphology (RXHC34KU)</v>
      </c>
      <c r="C146" s="4">
        <v>2017.0</v>
      </c>
      <c r="D146" s="4" t="s">
        <v>656</v>
      </c>
      <c r="E146" s="4" t="s">
        <v>657</v>
      </c>
      <c r="F146" s="4" t="s">
        <v>658</v>
      </c>
      <c r="G146" s="4" t="s">
        <v>58</v>
      </c>
      <c r="H146" s="4" t="s">
        <v>659</v>
      </c>
      <c r="I146" s="5" t="s">
        <v>21</v>
      </c>
      <c r="J146" s="4" t="b">
        <f t="shared" si="2"/>
        <v>1</v>
      </c>
      <c r="K146" s="6" t="str">
        <f> if(isna(VLOOKUP($B146,geographic!$A:$B,1,0)), "no", "yes")</f>
        <v>yes</v>
      </c>
      <c r="L146" s="7" t="str">
        <f> if(isna(VLOOKUP($B146,scientific!$A:$B,1,0)), "no", "yes")</f>
        <v>yes</v>
      </c>
      <c r="M146" s="7" t="str">
        <f> if(isna(VLOOKUP($B146,datasets!$B:$C,1,0)), "no", "yes")</f>
        <v>no</v>
      </c>
      <c r="N146" s="7" t="str">
        <f> if(isna(VLOOKUP($B146,processing!$B:$C,1,0)), "no", "yes")</f>
        <v>no</v>
      </c>
      <c r="O146" s="7" t="str">
        <f> if(isna(VLOOKUP($B146,outputs!$B:$C,1,0)), "no", "yes")</f>
        <v>no</v>
      </c>
      <c r="P146" s="7" t="str">
        <f> if(isna(VLOOKUP($B146,accuracy!$B:$I,1,0)), "no", "yes")</f>
        <v>no</v>
      </c>
    </row>
    <row r="147" ht="12.75" customHeight="1">
      <c r="A147" s="5" t="s">
        <v>49</v>
      </c>
      <c r="B147" s="4" t="str">
        <f t="shared" si="3"/>
        <v>Li et al. 2017, IEEE Transactions on Geoscience and Remote Sensing (XQDZXEBX)</v>
      </c>
      <c r="C147" s="4">
        <v>2017.0</v>
      </c>
      <c r="D147" s="4" t="s">
        <v>660</v>
      </c>
      <c r="E147" s="4" t="s">
        <v>661</v>
      </c>
      <c r="F147" s="4" t="s">
        <v>662</v>
      </c>
      <c r="G147" s="4" t="s">
        <v>663</v>
      </c>
      <c r="H147" s="4" t="s">
        <v>664</v>
      </c>
      <c r="I147" s="5" t="s">
        <v>21</v>
      </c>
      <c r="J147" s="4" t="b">
        <f t="shared" si="2"/>
        <v>0</v>
      </c>
      <c r="K147" s="6" t="str">
        <f> if(isna(VLOOKUP($B147,geographic!$A:$B,1,0)), "no", "yes")</f>
        <v>yes</v>
      </c>
      <c r="L147" s="7" t="str">
        <f> if(isna(VLOOKUP($B147,scientific!$A:$B,1,0)), "no", "yes")</f>
        <v>yes</v>
      </c>
      <c r="M147" s="7" t="str">
        <f> if(isna(VLOOKUP($B147,datasets!$B:$C,1,0)), "no", "yes")</f>
        <v>yes</v>
      </c>
      <c r="N147" s="7" t="str">
        <f> if(isna(VLOOKUP($B147,processing!$B:$C,1,0)), "no", "yes")</f>
        <v>yes</v>
      </c>
      <c r="O147" s="7" t="str">
        <f> if(isna(VLOOKUP($B147,outputs!$B:$C,1,0)), "no", "yes")</f>
        <v>yes</v>
      </c>
      <c r="P147" s="7" t="str">
        <f> if(isna(VLOOKUP($B147,accuracy!$B:$I,1,0)), "no", "yes")</f>
        <v>yes</v>
      </c>
    </row>
    <row r="148" ht="12.75" customHeight="1">
      <c r="A148" s="9" t="s">
        <v>79</v>
      </c>
      <c r="B148" s="4" t="str">
        <f t="shared" si="3"/>
        <v>Maiwald et al. 2017, ISPRS - International Archives of the Photogrammetry, Remote Sensing and Spatial Information Sciences (YWYJBRXU)</v>
      </c>
      <c r="C148" s="4">
        <v>2017.0</v>
      </c>
      <c r="D148" s="4" t="s">
        <v>665</v>
      </c>
      <c r="E148" s="4" t="s">
        <v>666</v>
      </c>
      <c r="F148" s="4" t="s">
        <v>667</v>
      </c>
      <c r="G148" s="4" t="s">
        <v>303</v>
      </c>
      <c r="H148" s="4" t="s">
        <v>668</v>
      </c>
      <c r="I148" s="5" t="s">
        <v>21</v>
      </c>
      <c r="J148" s="4" t="b">
        <f t="shared" si="2"/>
        <v>1</v>
      </c>
      <c r="K148" s="6" t="str">
        <f> if(isna(VLOOKUP($B148,geographic!$A:$B,1,0)), "no", "yes")</f>
        <v>yes</v>
      </c>
      <c r="L148" s="7" t="str">
        <f> if(isna(VLOOKUP($B148,scientific!$A:$B,1,0)), "no", "yes")</f>
        <v>yes</v>
      </c>
      <c r="M148" s="7" t="str">
        <f> if(isna(VLOOKUP($B148,datasets!$B:$C,1,0)), "no", "yes")</f>
        <v>no</v>
      </c>
      <c r="N148" s="7" t="str">
        <f> if(isna(VLOOKUP($B148,processing!$B:$C,1,0)), "no", "yes")</f>
        <v>no</v>
      </c>
      <c r="O148" s="7" t="str">
        <f> if(isna(VLOOKUP($B148,outputs!$B:$C,1,0)), "no", "yes")</f>
        <v>no</v>
      </c>
      <c r="P148" s="7" t="str">
        <f> if(isna(VLOOKUP($B148,accuracy!$B:$I,1,0)), "no", "yes")</f>
        <v>no</v>
      </c>
    </row>
    <row r="149" ht="12.75" customHeight="1">
      <c r="A149" s="4"/>
      <c r="B149" s="4" t="str">
        <f t="shared" si="3"/>
        <v>McAuliffe et al. 2017, Journal of Map &amp; Geography Libraries (GQ7JSYRP)</v>
      </c>
      <c r="C149" s="4">
        <v>2017.0</v>
      </c>
      <c r="D149" s="4" t="s">
        <v>669</v>
      </c>
      <c r="E149" s="4" t="s">
        <v>670</v>
      </c>
      <c r="F149" s="4" t="s">
        <v>671</v>
      </c>
      <c r="G149" s="4" t="s">
        <v>672</v>
      </c>
      <c r="H149" s="4" t="s">
        <v>673</v>
      </c>
      <c r="I149" s="5" t="s">
        <v>21</v>
      </c>
      <c r="J149" s="4" t="b">
        <f t="shared" si="2"/>
        <v>1</v>
      </c>
      <c r="K149" s="6" t="str">
        <f> if(isna(VLOOKUP($B149,geographic!$A:$B,1,0)), "no", "yes")</f>
        <v>yes</v>
      </c>
      <c r="L149" s="7" t="str">
        <f> if(isna(VLOOKUP($B149,scientific!$A:$B,1,0)), "no", "yes")</f>
        <v>yes</v>
      </c>
      <c r="M149" s="7" t="str">
        <f> if(isna(VLOOKUP($B149,datasets!$B:$C,1,0)), "no", "yes")</f>
        <v>no</v>
      </c>
      <c r="N149" s="7" t="str">
        <f> if(isna(VLOOKUP($B149,processing!$B:$C,1,0)), "no", "yes")</f>
        <v>no</v>
      </c>
      <c r="O149" s="7" t="str">
        <f> if(isna(VLOOKUP($B149,outputs!$B:$C,1,0)), "no", "yes")</f>
        <v>no</v>
      </c>
      <c r="P149" s="7" t="str">
        <f> if(isna(VLOOKUP($B149,accuracy!$B:$I,1,0)), "no", "yes")</f>
        <v>no</v>
      </c>
    </row>
    <row r="150" ht="12.75" customHeight="1">
      <c r="A150" s="5" t="s">
        <v>49</v>
      </c>
      <c r="B150" s="4" t="str">
        <f t="shared" si="3"/>
        <v>Mertes et al. 2017, Earth Surface Processes and Landforms (UA5FY4A8)</v>
      </c>
      <c r="C150" s="4">
        <v>2017.0</v>
      </c>
      <c r="D150" s="4" t="s">
        <v>674</v>
      </c>
      <c r="E150" s="4" t="s">
        <v>675</v>
      </c>
      <c r="F150" s="4" t="s">
        <v>676</v>
      </c>
      <c r="G150" s="4" t="s">
        <v>53</v>
      </c>
      <c r="H150" s="4" t="s">
        <v>677</v>
      </c>
      <c r="I150" s="5" t="s">
        <v>21</v>
      </c>
      <c r="J150" s="4" t="b">
        <f t="shared" si="2"/>
        <v>0</v>
      </c>
      <c r="K150" s="6" t="str">
        <f> if(isna(VLOOKUP($B150,geographic!$A:$B,1,0)), "no", "yes")</f>
        <v>yes</v>
      </c>
      <c r="L150" s="7" t="str">
        <f> if(isna(VLOOKUP($B150,scientific!$A:$B,1,0)), "no", "yes")</f>
        <v>yes</v>
      </c>
      <c r="M150" s="7" t="str">
        <f> if(isna(VLOOKUP($B150,datasets!$B:$C,1,0)), "no", "yes")</f>
        <v>yes</v>
      </c>
      <c r="N150" s="7" t="str">
        <f> if(isna(VLOOKUP($B150,processing!$B:$C,1,0)), "no", "yes")</f>
        <v>yes</v>
      </c>
      <c r="O150" s="7" t="str">
        <f> if(isna(VLOOKUP($B150,outputs!$B:$C,1,0)), "no", "yes")</f>
        <v>yes</v>
      </c>
      <c r="P150" s="7" t="str">
        <f> if(isna(VLOOKUP($B150,accuracy!$B:$I,1,0)), "no", "yes")</f>
        <v>yes</v>
      </c>
    </row>
    <row r="151" ht="12.75" customHeight="1">
      <c r="A151" s="9" t="s">
        <v>162</v>
      </c>
      <c r="B151" s="4" t="str">
        <f t="shared" si="3"/>
        <v>Midgley and Tonkin 2017, Geomorphology (4FQSHSBF)</v>
      </c>
      <c r="C151" s="4">
        <v>2017.0</v>
      </c>
      <c r="D151" s="4" t="s">
        <v>678</v>
      </c>
      <c r="E151" s="4" t="s">
        <v>679</v>
      </c>
      <c r="F151" s="4" t="s">
        <v>680</v>
      </c>
      <c r="G151" s="4" t="s">
        <v>58</v>
      </c>
      <c r="H151" s="4" t="s">
        <v>681</v>
      </c>
      <c r="I151" s="5" t="s">
        <v>21</v>
      </c>
      <c r="J151" s="4" t="b">
        <f t="shared" si="2"/>
        <v>0</v>
      </c>
      <c r="K151" s="6" t="str">
        <f> if(isna(VLOOKUP($B151,geographic!$A:$B,1,0)), "no", "yes")</f>
        <v>yes</v>
      </c>
      <c r="L151" s="7" t="str">
        <f> if(isna(VLOOKUP($B151,scientific!$A:$B,1,0)), "no", "yes")</f>
        <v>yes</v>
      </c>
      <c r="M151" s="7" t="str">
        <f> if(isna(VLOOKUP($B151,datasets!$B:$C,1,0)), "no", "yes")</f>
        <v>yes</v>
      </c>
      <c r="N151" s="7" t="str">
        <f> if(isna(VLOOKUP($B151,processing!$B:$C,1,0)), "no", "yes")</f>
        <v>yes</v>
      </c>
      <c r="O151" s="7" t="str">
        <f> if(isna(VLOOKUP($B151,outputs!$B:$C,1,0)), "no", "yes")</f>
        <v>yes</v>
      </c>
      <c r="P151" s="7" t="str">
        <f> if(isna(VLOOKUP($B151,accuracy!$B:$I,1,0)), "no", "yes")</f>
        <v>yes</v>
      </c>
    </row>
    <row r="152" ht="12.75" customHeight="1">
      <c r="A152" s="5" t="s">
        <v>162</v>
      </c>
      <c r="B152" s="4" t="str">
        <f t="shared" si="3"/>
        <v>Mölg and Bolch 2017, Remote Sensing (IFALXNZB)</v>
      </c>
      <c r="C152" s="4">
        <v>2017.0</v>
      </c>
      <c r="D152" s="4" t="s">
        <v>682</v>
      </c>
      <c r="E152" s="4" t="s">
        <v>683</v>
      </c>
      <c r="F152" s="4" t="s">
        <v>684</v>
      </c>
      <c r="G152" s="4" t="s">
        <v>408</v>
      </c>
      <c r="H152" s="4" t="s">
        <v>685</v>
      </c>
      <c r="I152" s="5" t="s">
        <v>21</v>
      </c>
      <c r="J152" s="4" t="b">
        <f t="shared" si="2"/>
        <v>0</v>
      </c>
      <c r="K152" s="6" t="str">
        <f> if(isna(VLOOKUP($B152,geographic!$A:$B,1,0)), "no", "yes")</f>
        <v>yes</v>
      </c>
      <c r="L152" s="7" t="str">
        <f> if(isna(VLOOKUP($B152,scientific!$A:$B,1,0)), "no", "yes")</f>
        <v>yes</v>
      </c>
      <c r="M152" s="7" t="str">
        <f> if(isna(VLOOKUP($B152,datasets!$B:$C,1,0)), "no", "yes")</f>
        <v>yes</v>
      </c>
      <c r="N152" s="7" t="str">
        <f> if(isna(VLOOKUP($B152,processing!$B:$C,1,0)), "no", "yes")</f>
        <v>yes</v>
      </c>
      <c r="O152" s="7" t="str">
        <f> if(isna(VLOOKUP($B152,outputs!$B:$C,1,0)), "no", "yes")</f>
        <v>yes</v>
      </c>
      <c r="P152" s="7" t="str">
        <f> if(isna(VLOOKUP($B152,accuracy!$B:$I,1,0)), "no", "yes")</f>
        <v>yes</v>
      </c>
    </row>
    <row r="153" ht="12.75" customHeight="1">
      <c r="A153" s="4"/>
      <c r="B153" s="4" t="str">
        <f t="shared" si="3"/>
        <v>Monnier and Kinnard 2017, Earth Surface Dynamics (W2NNY7M5)</v>
      </c>
      <c r="C153" s="4">
        <v>2017.0</v>
      </c>
      <c r="D153" s="4" t="s">
        <v>686</v>
      </c>
      <c r="E153" s="4" t="s">
        <v>687</v>
      </c>
      <c r="F153" s="4" t="s">
        <v>688</v>
      </c>
      <c r="G153" s="4" t="s">
        <v>689</v>
      </c>
      <c r="H153" s="4" t="s">
        <v>690</v>
      </c>
      <c r="I153" s="5" t="s">
        <v>21</v>
      </c>
      <c r="J153" s="4" t="b">
        <f t="shared" si="2"/>
        <v>1</v>
      </c>
      <c r="K153" s="6" t="str">
        <f> if(isna(VLOOKUP($B153,geographic!$A:$B,1,0)), "no", "yes")</f>
        <v>yes</v>
      </c>
      <c r="L153" s="7" t="str">
        <f> if(isna(VLOOKUP($B153,scientific!$A:$B,1,0)), "no", "yes")</f>
        <v>yes</v>
      </c>
      <c r="M153" s="7" t="str">
        <f> if(isna(VLOOKUP($B153,datasets!$B:$C,1,0)), "no", "yes")</f>
        <v>no</v>
      </c>
      <c r="N153" s="7" t="str">
        <f> if(isna(VLOOKUP($B153,processing!$B:$C,1,0)), "no", "yes")</f>
        <v>no</v>
      </c>
      <c r="O153" s="7" t="str">
        <f> if(isna(VLOOKUP($B153,outputs!$B:$C,1,0)), "no", "yes")</f>
        <v>no</v>
      </c>
      <c r="P153" s="7" t="str">
        <f> if(isna(VLOOKUP($B153,accuracy!$B:$I,1,0)), "no", "yes")</f>
        <v>no</v>
      </c>
    </row>
    <row r="154" ht="12.75" customHeight="1">
      <c r="A154" s="4"/>
      <c r="B154" s="4" t="str">
        <f t="shared" si="3"/>
        <v>Mueller et al. 2017, Arctic Ice Shelves and Ice Islands (XPEMT59W)</v>
      </c>
      <c r="C154" s="4">
        <v>2017.0</v>
      </c>
      <c r="D154" s="4" t="s">
        <v>691</v>
      </c>
      <c r="E154" s="4" t="s">
        <v>692</v>
      </c>
      <c r="F154" s="4" t="s">
        <v>693</v>
      </c>
      <c r="G154" s="4" t="s">
        <v>601</v>
      </c>
      <c r="H154" s="4" t="s">
        <v>694</v>
      </c>
      <c r="I154" s="5" t="s">
        <v>21</v>
      </c>
      <c r="J154" s="4" t="b">
        <f t="shared" si="2"/>
        <v>1</v>
      </c>
      <c r="K154" s="6" t="str">
        <f> if(isna(VLOOKUP($B154,geographic!$A:$B,1,0)), "no", "yes")</f>
        <v>yes</v>
      </c>
      <c r="L154" s="7" t="str">
        <f> if(isna(VLOOKUP($B154,scientific!$A:$B,1,0)), "no", "yes")</f>
        <v>yes</v>
      </c>
      <c r="M154" s="7" t="str">
        <f> if(isna(VLOOKUP($B154,datasets!$B:$C,1,0)), "no", "yes")</f>
        <v>no</v>
      </c>
      <c r="N154" s="7" t="str">
        <f> if(isna(VLOOKUP($B154,processing!$B:$C,1,0)), "no", "yes")</f>
        <v>no</v>
      </c>
      <c r="O154" s="7" t="str">
        <f> if(isna(VLOOKUP($B154,outputs!$B:$C,1,0)), "no", "yes")</f>
        <v>no</v>
      </c>
      <c r="P154" s="7" t="str">
        <f> if(isna(VLOOKUP($B154,accuracy!$B:$I,1,0)), "no", "yes")</f>
        <v>no</v>
      </c>
    </row>
    <row r="155" ht="12.75" customHeight="1">
      <c r="A155" s="5" t="s">
        <v>162</v>
      </c>
      <c r="B155" s="16" t="str">
        <f t="shared" si="3"/>
        <v>Nikolakopoulos et al. 2017, Journal of Archaeological Science: Reports (ZAYUVLZN)</v>
      </c>
      <c r="C155" s="4">
        <v>2017.0</v>
      </c>
      <c r="D155" s="4" t="s">
        <v>695</v>
      </c>
      <c r="E155" s="4" t="s">
        <v>696</v>
      </c>
      <c r="F155" s="4" t="s">
        <v>697</v>
      </c>
      <c r="G155" s="4" t="s">
        <v>698</v>
      </c>
      <c r="H155" s="4" t="s">
        <v>699</v>
      </c>
      <c r="I155" s="5" t="s">
        <v>32</v>
      </c>
      <c r="J155" s="4" t="b">
        <f t="shared" si="2"/>
        <v>1</v>
      </c>
      <c r="K155" s="6" t="str">
        <f> if(isna(VLOOKUP($B155,geographic!$A:$B,1,0)), "no", "yes")</f>
        <v>yes</v>
      </c>
      <c r="L155" s="7" t="str">
        <f> if(isna(VLOOKUP($B155,scientific!$A:$B,1,0)), "no", "yes")</f>
        <v>yes</v>
      </c>
      <c r="M155" s="7" t="str">
        <f> if(isna(VLOOKUP($B155,datasets!$B:$C,1,0)), "no", "yes")</f>
        <v>no</v>
      </c>
      <c r="N155" s="7" t="str">
        <f> if(isna(VLOOKUP($B155,processing!$B:$C,1,0)), "no", "yes")</f>
        <v>no</v>
      </c>
      <c r="O155" s="7" t="str">
        <f> if(isna(VLOOKUP($B155,outputs!$B:$C,1,0)), "no", "yes")</f>
        <v>no</v>
      </c>
      <c r="P155" s="7" t="str">
        <f> if(isna(VLOOKUP($B155,accuracy!$B:$I,1,0)), "no", "yes")</f>
        <v>no</v>
      </c>
    </row>
    <row r="156" ht="12.75" customHeight="1">
      <c r="A156" s="5" t="s">
        <v>43</v>
      </c>
      <c r="B156" s="4" t="str">
        <f t="shared" si="3"/>
        <v>Nuimura et al. 2017, Quaternary International (SPYHCGR7)</v>
      </c>
      <c r="C156" s="4">
        <v>2017.0</v>
      </c>
      <c r="D156" s="4" t="s">
        <v>700</v>
      </c>
      <c r="E156" s="4" t="s">
        <v>701</v>
      </c>
      <c r="F156" s="4" t="s">
        <v>702</v>
      </c>
      <c r="G156" s="4" t="s">
        <v>703</v>
      </c>
      <c r="H156" s="4" t="s">
        <v>704</v>
      </c>
      <c r="I156" s="5" t="s">
        <v>21</v>
      </c>
      <c r="J156" s="4" t="b">
        <f t="shared" si="2"/>
        <v>0</v>
      </c>
      <c r="K156" s="6" t="str">
        <f> if(isna(VLOOKUP($B156,geographic!$A:$B,1,0)), "no", "yes")</f>
        <v>yes</v>
      </c>
      <c r="L156" s="7" t="str">
        <f> if(isna(VLOOKUP($B156,scientific!$A:$B,1,0)), "no", "yes")</f>
        <v>yes</v>
      </c>
      <c r="M156" s="7" t="str">
        <f> if(isna(VLOOKUP($B156,datasets!$B:$C,1,0)), "no", "yes")</f>
        <v>yes</v>
      </c>
      <c r="N156" s="7" t="str">
        <f> if(isna(VLOOKUP($B156,processing!$B:$C,1,0)), "no", "yes")</f>
        <v>yes</v>
      </c>
      <c r="O156" s="7" t="str">
        <f> if(isna(VLOOKUP($B156,outputs!$B:$C,1,0)), "no", "yes")</f>
        <v>yes</v>
      </c>
      <c r="P156" s="7" t="str">
        <f> if(isna(VLOOKUP($B156,accuracy!$B:$I,1,0)), "no", "yes")</f>
        <v>yes</v>
      </c>
    </row>
    <row r="157" ht="12.75" customHeight="1">
      <c r="A157" s="4"/>
      <c r="B157" s="4" t="str">
        <f t="shared" si="3"/>
        <v>Osmanoğlu et al. 2017, 2017 IEEE International Geoscience and Remote Sensing Symposium (IGARSS) (GVEJ7RSK)</v>
      </c>
      <c r="C157" s="4">
        <v>2017.0</v>
      </c>
      <c r="D157" s="4" t="s">
        <v>705</v>
      </c>
      <c r="E157" s="4" t="s">
        <v>706</v>
      </c>
      <c r="F157" s="4" t="s">
        <v>707</v>
      </c>
      <c r="G157" s="4" t="s">
        <v>708</v>
      </c>
      <c r="H157" s="4" t="s">
        <v>709</v>
      </c>
      <c r="I157" s="5" t="s">
        <v>21</v>
      </c>
      <c r="J157" s="4" t="b">
        <f t="shared" si="2"/>
        <v>1</v>
      </c>
      <c r="K157" s="6" t="str">
        <f> if(isna(VLOOKUP($B157,geographic!$A:$B,1,0)), "no", "yes")</f>
        <v>yes</v>
      </c>
      <c r="L157" s="7" t="str">
        <f> if(isna(VLOOKUP($B157,scientific!$A:$B,1,0)), "no", "yes")</f>
        <v>yes</v>
      </c>
      <c r="M157" s="7" t="str">
        <f> if(isna(VLOOKUP($B157,datasets!$B:$C,1,0)), "no", "yes")</f>
        <v>no</v>
      </c>
      <c r="N157" s="7" t="str">
        <f> if(isna(VLOOKUP($B157,processing!$B:$C,1,0)), "no", "yes")</f>
        <v>no</v>
      </c>
      <c r="O157" s="7" t="str">
        <f> if(isna(VLOOKUP($B157,outputs!$B:$C,1,0)), "no", "yes")</f>
        <v>no</v>
      </c>
      <c r="P157" s="7" t="str">
        <f> if(isna(VLOOKUP($B157,accuracy!$B:$I,1,0)), "no", "yes")</f>
        <v>no</v>
      </c>
    </row>
    <row r="158" ht="12.75" customHeight="1">
      <c r="A158" s="5" t="s">
        <v>49</v>
      </c>
      <c r="B158" s="4" t="str">
        <f t="shared" si="3"/>
        <v>Pacina and Popelka 2017, Geoinformatics FCE CTU (46MI564E)</v>
      </c>
      <c r="C158" s="4">
        <v>2017.0</v>
      </c>
      <c r="D158" s="4" t="s">
        <v>710</v>
      </c>
      <c r="E158" s="4" t="s">
        <v>711</v>
      </c>
      <c r="F158" s="4" t="s">
        <v>712</v>
      </c>
      <c r="G158" s="4" t="s">
        <v>713</v>
      </c>
      <c r="H158" s="4" t="s">
        <v>714</v>
      </c>
      <c r="I158" s="5" t="s">
        <v>32</v>
      </c>
      <c r="J158" s="4" t="b">
        <f t="shared" si="2"/>
        <v>0</v>
      </c>
      <c r="K158" s="6" t="str">
        <f> if(isna(VLOOKUP($B158,geographic!$A:$B,1,0)), "no", "yes")</f>
        <v>yes</v>
      </c>
      <c r="L158" s="7" t="str">
        <f> if(isna(VLOOKUP($B158,scientific!$A:$B,1,0)), "no", "yes")</f>
        <v>yes</v>
      </c>
      <c r="M158" s="7" t="str">
        <f> if(isna(VLOOKUP($B158,datasets!$B:$C,1,0)), "no", "yes")</f>
        <v>yes</v>
      </c>
      <c r="N158" s="7" t="str">
        <f> if(isna(VLOOKUP($B158,processing!$B:$C,1,0)), "no", "yes")</f>
        <v>yes</v>
      </c>
      <c r="O158" s="7" t="str">
        <f> if(isna(VLOOKUP($B158,outputs!$B:$C,1,0)), "no", "yes")</f>
        <v>yes</v>
      </c>
      <c r="P158" s="7" t="str">
        <f> if(isna(VLOOKUP($B158,accuracy!$B:$I,1,0)), "no", "yes")</f>
        <v>yes</v>
      </c>
    </row>
    <row r="159" ht="12.75" customHeight="1">
      <c r="A159" s="17" t="s">
        <v>162</v>
      </c>
      <c r="B159" s="4" t="str">
        <f t="shared" si="3"/>
        <v>Pętlicki et al. 2017, Remote Sensing (NDDTRXM9)</v>
      </c>
      <c r="C159" s="4">
        <v>2017.0</v>
      </c>
      <c r="D159" s="4" t="s">
        <v>715</v>
      </c>
      <c r="E159" s="4" t="s">
        <v>716</v>
      </c>
      <c r="F159" s="4" t="s">
        <v>717</v>
      </c>
      <c r="G159" s="4" t="s">
        <v>408</v>
      </c>
      <c r="H159" s="4" t="s">
        <v>718</v>
      </c>
      <c r="I159" s="5" t="s">
        <v>21</v>
      </c>
      <c r="J159" s="4" t="b">
        <f t="shared" si="2"/>
        <v>0</v>
      </c>
      <c r="K159" s="6" t="str">
        <f> if(isna(VLOOKUP($B159,geographic!$A:$B,1,0)), "no", "yes")</f>
        <v>yes</v>
      </c>
      <c r="L159" s="7" t="str">
        <f> if(isna(VLOOKUP($B159,scientific!$A:$B,1,0)), "no", "yes")</f>
        <v>yes</v>
      </c>
      <c r="M159" s="7" t="str">
        <f> if(isna(VLOOKUP($B159,datasets!$B:$C,1,0)), "no", "yes")</f>
        <v>yes</v>
      </c>
      <c r="N159" s="7" t="str">
        <f> if(isna(VLOOKUP($B159,processing!$B:$C,1,0)), "no", "yes")</f>
        <v>yes</v>
      </c>
      <c r="O159" s="7" t="str">
        <f> if(isna(VLOOKUP($B159,outputs!$B:$C,1,0)), "no", "yes")</f>
        <v>yes</v>
      </c>
      <c r="P159" s="7" t="str">
        <f> if(isna(VLOOKUP($B159,accuracy!$B:$I,1,0)), "no", "yes")</f>
        <v>yes</v>
      </c>
    </row>
    <row r="160" ht="12.75" customHeight="1">
      <c r="A160" s="4"/>
      <c r="B160" s="4" t="str">
        <f t="shared" si="3"/>
        <v>Rutishauser et al. 2017, Geosciences (CUV6DFNW)</v>
      </c>
      <c r="C160" s="4">
        <v>2017.0</v>
      </c>
      <c r="D160" s="4" t="s">
        <v>719</v>
      </c>
      <c r="E160" s="4" t="s">
        <v>720</v>
      </c>
      <c r="F160" s="4" t="s">
        <v>721</v>
      </c>
      <c r="G160" s="4" t="s">
        <v>722</v>
      </c>
      <c r="H160" s="4" t="s">
        <v>723</v>
      </c>
      <c r="I160" s="5" t="s">
        <v>21</v>
      </c>
      <c r="J160" s="4" t="b">
        <f t="shared" si="2"/>
        <v>1</v>
      </c>
      <c r="K160" s="6" t="str">
        <f> if(isna(VLOOKUP($B160,geographic!$A:$B,1,0)), "no", "yes")</f>
        <v>yes</v>
      </c>
      <c r="L160" s="7" t="str">
        <f> if(isna(VLOOKUP($B160,scientific!$A:$B,1,0)), "no", "yes")</f>
        <v>yes</v>
      </c>
      <c r="M160" s="7" t="str">
        <f> if(isna(VLOOKUP($B160,datasets!$B:$C,1,0)), "no", "yes")</f>
        <v>no</v>
      </c>
      <c r="N160" s="7" t="str">
        <f> if(isna(VLOOKUP($B160,processing!$B:$C,1,0)), "no", "yes")</f>
        <v>no</v>
      </c>
      <c r="O160" s="7" t="str">
        <f> if(isna(VLOOKUP($B160,outputs!$B:$C,1,0)), "no", "yes")</f>
        <v>no</v>
      </c>
      <c r="P160" s="7" t="str">
        <f> if(isna(VLOOKUP($B160,accuracy!$B:$I,1,0)), "no", "yes")</f>
        <v>no</v>
      </c>
    </row>
    <row r="161" ht="12.75" customHeight="1">
      <c r="A161" s="9" t="s">
        <v>162</v>
      </c>
      <c r="B161" s="4" t="str">
        <f t="shared" si="3"/>
        <v>Salach 2017, ISPRS - International Archives of the Photogrammetry, Remote Sensing and Spatial Information Sciences (LJ848PGR)</v>
      </c>
      <c r="C161" s="4">
        <v>2017.0</v>
      </c>
      <c r="D161" s="4" t="s">
        <v>724</v>
      </c>
      <c r="E161" s="4" t="s">
        <v>725</v>
      </c>
      <c r="F161" s="4" t="s">
        <v>726</v>
      </c>
      <c r="G161" s="4" t="s">
        <v>303</v>
      </c>
      <c r="H161" s="4" t="s">
        <v>727</v>
      </c>
      <c r="I161" s="5" t="s">
        <v>21</v>
      </c>
      <c r="J161" s="4" t="b">
        <f t="shared" si="2"/>
        <v>0</v>
      </c>
      <c r="K161" s="6" t="str">
        <f> if(isna(VLOOKUP($B161,geographic!$A:$B,1,0)), "no", "yes")</f>
        <v>yes</v>
      </c>
      <c r="L161" s="7" t="str">
        <f> if(isna(VLOOKUP($B161,scientific!$A:$B,1,0)), "no", "yes")</f>
        <v>yes</v>
      </c>
      <c r="M161" s="7" t="str">
        <f> if(isna(VLOOKUP($B161,datasets!$B:$C,1,0)), "no", "yes")</f>
        <v>yes</v>
      </c>
      <c r="N161" s="7" t="str">
        <f> if(isna(VLOOKUP($B161,processing!$B:$C,1,0)), "no", "yes")</f>
        <v>yes</v>
      </c>
      <c r="O161" s="7" t="str">
        <f> if(isna(VLOOKUP($B161,outputs!$B:$C,1,0)), "no", "yes")</f>
        <v>yes</v>
      </c>
      <c r="P161" s="7" t="str">
        <f> if(isna(VLOOKUP($B161,accuracy!$B:$I,1,0)), "no", "yes")</f>
        <v>yes</v>
      </c>
    </row>
    <row r="162" ht="12.75" customHeight="1">
      <c r="A162" s="4"/>
      <c r="B162" s="4" t="str">
        <f t="shared" si="3"/>
        <v>Shahtahmassebi et al. 2017, Remote Sensing (ZKSYTL67)</v>
      </c>
      <c r="C162" s="4">
        <v>2017.0</v>
      </c>
      <c r="D162" s="4" t="s">
        <v>728</v>
      </c>
      <c r="E162" s="4" t="s">
        <v>729</v>
      </c>
      <c r="F162" s="4" t="s">
        <v>730</v>
      </c>
      <c r="G162" s="4" t="s">
        <v>408</v>
      </c>
      <c r="H162" s="4" t="s">
        <v>731</v>
      </c>
      <c r="I162" s="5" t="s">
        <v>21</v>
      </c>
      <c r="J162" s="4" t="b">
        <f t="shared" si="2"/>
        <v>1</v>
      </c>
      <c r="K162" s="6" t="str">
        <f> if(isna(VLOOKUP($B162,geographic!$A:$B,1,0)), "no", "yes")</f>
        <v>yes</v>
      </c>
      <c r="L162" s="7" t="str">
        <f> if(isna(VLOOKUP($B162,scientific!$A:$B,1,0)), "no", "yes")</f>
        <v>yes</v>
      </c>
      <c r="M162" s="7" t="str">
        <f> if(isna(VLOOKUP($B162,datasets!$B:$C,1,0)), "no", "yes")</f>
        <v>no</v>
      </c>
      <c r="N162" s="7" t="str">
        <f> if(isna(VLOOKUP($B162,processing!$B:$C,1,0)), "no", "yes")</f>
        <v>no</v>
      </c>
      <c r="O162" s="7" t="str">
        <f> if(isna(VLOOKUP($B162,outputs!$B:$C,1,0)), "no", "yes")</f>
        <v>no</v>
      </c>
      <c r="P162" s="7" t="str">
        <f> if(isna(VLOOKUP($B162,accuracy!$B:$I,1,0)), "no", "yes")</f>
        <v>no</v>
      </c>
    </row>
    <row r="163" ht="12.75" customHeight="1">
      <c r="A163" s="4"/>
      <c r="B163" s="4" t="str">
        <f t="shared" si="3"/>
        <v>Stichelbaut et al. 2017, Antiquity (PF47ECV9)</v>
      </c>
      <c r="C163" s="4">
        <v>2017.0</v>
      </c>
      <c r="D163" s="4" t="s">
        <v>732</v>
      </c>
      <c r="E163" s="4" t="s">
        <v>578</v>
      </c>
      <c r="F163" s="4" t="s">
        <v>733</v>
      </c>
      <c r="G163" s="4" t="s">
        <v>121</v>
      </c>
      <c r="H163" s="4" t="s">
        <v>734</v>
      </c>
      <c r="I163" s="5" t="s">
        <v>21</v>
      </c>
      <c r="J163" s="4" t="b">
        <f t="shared" si="2"/>
        <v>1</v>
      </c>
      <c r="K163" s="6" t="str">
        <f> if(isna(VLOOKUP($B163,geographic!$A:$B,1,0)), "no", "yes")</f>
        <v>yes</v>
      </c>
      <c r="L163" s="7" t="str">
        <f> if(isna(VLOOKUP($B163,scientific!$A:$B,1,0)), "no", "yes")</f>
        <v>yes</v>
      </c>
      <c r="M163" s="7" t="str">
        <f> if(isna(VLOOKUP($B163,datasets!$B:$C,1,0)), "no", "yes")</f>
        <v>no</v>
      </c>
      <c r="N163" s="7" t="str">
        <f> if(isna(VLOOKUP($B163,processing!$B:$C,1,0)), "no", "yes")</f>
        <v>no</v>
      </c>
      <c r="O163" s="7" t="str">
        <f> if(isna(VLOOKUP($B163,outputs!$B:$C,1,0)), "no", "yes")</f>
        <v>no</v>
      </c>
      <c r="P163" s="7" t="str">
        <f> if(isna(VLOOKUP($B163,accuracy!$B:$I,1,0)), "no", "yes")</f>
        <v>no</v>
      </c>
    </row>
    <row r="164" ht="12.75" customHeight="1">
      <c r="A164" s="4"/>
      <c r="B164" s="4" t="str">
        <f t="shared" si="3"/>
        <v>Thomson et al. 2017, Journal of Glaciology (V4NWFEK9)</v>
      </c>
      <c r="C164" s="4">
        <v>2017.0</v>
      </c>
      <c r="D164" s="4" t="s">
        <v>735</v>
      </c>
      <c r="E164" s="4" t="s">
        <v>736</v>
      </c>
      <c r="F164" s="4" t="s">
        <v>737</v>
      </c>
      <c r="G164" s="4" t="s">
        <v>134</v>
      </c>
      <c r="H164" s="4" t="s">
        <v>738</v>
      </c>
      <c r="I164" s="5" t="s">
        <v>21</v>
      </c>
      <c r="J164" s="4" t="b">
        <f t="shared" si="2"/>
        <v>1</v>
      </c>
      <c r="K164" s="6" t="str">
        <f> if(isna(VLOOKUP($B164,geographic!$A:$B,1,0)), "no", "yes")</f>
        <v>yes</v>
      </c>
      <c r="L164" s="7" t="str">
        <f> if(isna(VLOOKUP($B164,scientific!$A:$B,1,0)), "no", "yes")</f>
        <v>yes</v>
      </c>
      <c r="M164" s="7" t="str">
        <f> if(isna(VLOOKUP($B164,datasets!$B:$C,1,0)), "no", "yes")</f>
        <v>no</v>
      </c>
      <c r="N164" s="7" t="str">
        <f> if(isna(VLOOKUP($B164,processing!$B:$C,1,0)), "no", "yes")</f>
        <v>no</v>
      </c>
      <c r="O164" s="7" t="str">
        <f> if(isna(VLOOKUP($B164,outputs!$B:$C,1,0)), "no", "yes")</f>
        <v>no</v>
      </c>
      <c r="P164" s="7" t="str">
        <f> if(isna(VLOOKUP($B164,accuracy!$B:$I,1,0)), "no", "yes")</f>
        <v>no</v>
      </c>
    </row>
    <row r="165" ht="12.75" customHeight="1">
      <c r="A165" s="5" t="s">
        <v>60</v>
      </c>
      <c r="B165" s="4" t="str">
        <f t="shared" si="3"/>
        <v>Vargo et al. 2017, Journal of Glaciology (9USYID46)</v>
      </c>
      <c r="C165" s="4">
        <v>2017.0</v>
      </c>
      <c r="D165" s="4" t="s">
        <v>739</v>
      </c>
      <c r="E165" s="4" t="s">
        <v>740</v>
      </c>
      <c r="F165" s="4" t="s">
        <v>741</v>
      </c>
      <c r="G165" s="4" t="s">
        <v>134</v>
      </c>
      <c r="H165" s="4" t="s">
        <v>742</v>
      </c>
      <c r="I165" s="5" t="s">
        <v>21</v>
      </c>
      <c r="J165" s="4" t="b">
        <f t="shared" si="2"/>
        <v>0</v>
      </c>
      <c r="K165" s="6" t="str">
        <f> if(isna(VLOOKUP($B165,geographic!$A:$B,1,0)), "no", "yes")</f>
        <v>yes</v>
      </c>
      <c r="L165" s="7" t="str">
        <f> if(isna(VLOOKUP($B165,scientific!$A:$B,1,0)), "no", "yes")</f>
        <v>yes</v>
      </c>
      <c r="M165" s="7" t="str">
        <f> if(isna(VLOOKUP($B165,datasets!$B:$C,1,0)), "no", "yes")</f>
        <v>yes</v>
      </c>
      <c r="N165" s="7" t="str">
        <f> if(isna(VLOOKUP($B165,processing!$B:$C,1,0)), "no", "yes")</f>
        <v>yes</v>
      </c>
      <c r="O165" s="7" t="str">
        <f> if(isna(VLOOKUP($B165,outputs!$B:$C,1,0)), "no", "yes")</f>
        <v>yes</v>
      </c>
      <c r="P165" s="7" t="str">
        <f> if(isna(VLOOKUP($B165,accuracy!$B:$I,1,0)), "no", "yes")</f>
        <v>yes</v>
      </c>
    </row>
    <row r="166" ht="12.75" customHeight="1">
      <c r="A166" s="4"/>
      <c r="B166" s="4" t="str">
        <f t="shared" si="3"/>
        <v>Vogels et al. 2017, International Journal of Applied Earth Observation and Geoinformation (UFVVXMJB)</v>
      </c>
      <c r="C166" s="4">
        <v>2017.0</v>
      </c>
      <c r="D166" s="4" t="s">
        <v>743</v>
      </c>
      <c r="E166" s="4" t="s">
        <v>744</v>
      </c>
      <c r="F166" s="4" t="s">
        <v>745</v>
      </c>
      <c r="G166" s="4" t="s">
        <v>98</v>
      </c>
      <c r="H166" s="4" t="s">
        <v>746</v>
      </c>
      <c r="I166" s="5" t="s">
        <v>21</v>
      </c>
      <c r="J166" s="4" t="b">
        <f t="shared" si="2"/>
        <v>1</v>
      </c>
      <c r="K166" s="6" t="str">
        <f> if(isna(VLOOKUP($B166,geographic!$A:$B,1,0)), "no", "yes")</f>
        <v>yes</v>
      </c>
      <c r="L166" s="7" t="str">
        <f> if(isna(VLOOKUP($B166,scientific!$A:$B,1,0)), "no", "yes")</f>
        <v>yes</v>
      </c>
      <c r="M166" s="7" t="str">
        <f> if(isna(VLOOKUP($B166,datasets!$B:$C,1,0)), "no", "yes")</f>
        <v>no</v>
      </c>
      <c r="N166" s="7" t="str">
        <f> if(isna(VLOOKUP($B166,processing!$B:$C,1,0)), "no", "yes")</f>
        <v>no</v>
      </c>
      <c r="O166" s="7" t="str">
        <f> if(isna(VLOOKUP($B166,outputs!$B:$C,1,0)), "no", "yes")</f>
        <v>no</v>
      </c>
      <c r="P166" s="7" t="str">
        <f> if(isna(VLOOKUP($B166,accuracy!$B:$I,1,0)), "no", "yes")</f>
        <v>no</v>
      </c>
    </row>
    <row r="167" ht="12.75" customHeight="1">
      <c r="A167" s="4"/>
      <c r="B167" s="4" t="str">
        <f t="shared" si="3"/>
        <v>Warrick et al. 2017, Journal of Coastal Research (UBF6FPVZ)</v>
      </c>
      <c r="C167" s="4">
        <v>2017.0</v>
      </c>
      <c r="D167" s="4" t="s">
        <v>747</v>
      </c>
      <c r="E167" s="4" t="s">
        <v>748</v>
      </c>
      <c r="F167" s="4" t="s">
        <v>749</v>
      </c>
      <c r="G167" s="4" t="s">
        <v>750</v>
      </c>
      <c r="H167" s="4" t="s">
        <v>751</v>
      </c>
      <c r="I167" s="5" t="s">
        <v>21</v>
      </c>
      <c r="J167" s="4" t="b">
        <f t="shared" si="2"/>
        <v>1</v>
      </c>
      <c r="K167" s="6" t="str">
        <f> if(isna(VLOOKUP($B167,geographic!$A:$B,1,0)), "no", "yes")</f>
        <v>yes</v>
      </c>
      <c r="L167" s="7" t="str">
        <f> if(isna(VLOOKUP($B167,scientific!$A:$B,1,0)), "no", "yes")</f>
        <v>yes</v>
      </c>
      <c r="M167" s="7" t="str">
        <f> if(isna(VLOOKUP($B167,datasets!$B:$C,1,0)), "no", "yes")</f>
        <v>no</v>
      </c>
      <c r="N167" s="7" t="str">
        <f> if(isna(VLOOKUP($B167,processing!$B:$C,1,0)), "no", "yes")</f>
        <v>no</v>
      </c>
      <c r="O167" s="7" t="str">
        <f> if(isna(VLOOKUP($B167,outputs!$B:$C,1,0)), "no", "yes")</f>
        <v>no</v>
      </c>
      <c r="P167" s="7" t="str">
        <f> if(isna(VLOOKUP($B167,accuracy!$B:$I,1,0)), "no", "yes")</f>
        <v>no</v>
      </c>
    </row>
    <row r="168" ht="12.75" customHeight="1">
      <c r="A168" s="9" t="s">
        <v>60</v>
      </c>
      <c r="B168" s="4" t="str">
        <f t="shared" si="3"/>
        <v>Zambanini and Sablatnig 2017, Image Analysis and Processing - ICIAP 2017 (6W4S8VS5)</v>
      </c>
      <c r="C168" s="4">
        <v>2017.0</v>
      </c>
      <c r="D168" s="4" t="s">
        <v>752</v>
      </c>
      <c r="E168" s="4" t="s">
        <v>753</v>
      </c>
      <c r="F168" s="4" t="s">
        <v>754</v>
      </c>
      <c r="G168" s="4" t="s">
        <v>755</v>
      </c>
      <c r="H168" s="4" t="s">
        <v>756</v>
      </c>
      <c r="I168" s="5" t="s">
        <v>21</v>
      </c>
      <c r="J168" s="4" t="b">
        <f t="shared" si="2"/>
        <v>1</v>
      </c>
      <c r="K168" s="6" t="str">
        <f> if(isna(VLOOKUP($B168,geographic!$A:$B,1,0)), "no", "yes")</f>
        <v>yes</v>
      </c>
      <c r="L168" s="7" t="str">
        <f> if(isna(VLOOKUP($B168,scientific!$A:$B,1,0)), "no", "yes")</f>
        <v>yes</v>
      </c>
      <c r="M168" s="7" t="str">
        <f> if(isna(VLOOKUP($B168,datasets!$B:$C,1,0)), "no", "yes")</f>
        <v>no</v>
      </c>
      <c r="N168" s="7" t="str">
        <f> if(isna(VLOOKUP($B168,processing!$B:$C,1,0)), "no", "yes")</f>
        <v>no</v>
      </c>
      <c r="O168" s="7" t="str">
        <f> if(isna(VLOOKUP($B168,outputs!$B:$C,1,0)), "no", "yes")</f>
        <v>no</v>
      </c>
      <c r="P168" s="7" t="str">
        <f> if(isna(VLOOKUP($B168,accuracy!$B:$I,1,0)), "no", "yes")</f>
        <v>no</v>
      </c>
    </row>
    <row r="169" ht="12.75" customHeight="1">
      <c r="A169" s="5" t="s">
        <v>60</v>
      </c>
      <c r="B169" s="4" t="str">
        <f t="shared" si="3"/>
        <v>Zawieska et al. 2017, Int. Arch. Photogramm. Remote Sens. Spatial Inf. Sci., XLII-2/W3 (TBSJTSKM)</v>
      </c>
      <c r="C169" s="5">
        <v>2017.0</v>
      </c>
      <c r="D169" s="13" t="s">
        <v>757</v>
      </c>
      <c r="E169" s="5" t="s">
        <v>758</v>
      </c>
      <c r="F169" s="5" t="s">
        <v>759</v>
      </c>
      <c r="G169" s="5" t="s">
        <v>760</v>
      </c>
      <c r="H169" s="5" t="s">
        <v>761</v>
      </c>
      <c r="I169" s="5" t="s">
        <v>21</v>
      </c>
      <c r="J169" s="5" t="b">
        <v>0</v>
      </c>
      <c r="K169" s="6" t="str">
        <f> if(isna(VLOOKUP($B169,geographic!$A:$B,1,0)), "no", "yes")</f>
        <v>yes</v>
      </c>
      <c r="L169" s="7" t="str">
        <f> if(isna(VLOOKUP($B169,scientific!$A:$B,1,0)), "no", "yes")</f>
        <v>yes</v>
      </c>
      <c r="M169" s="7" t="str">
        <f> if(isna(VLOOKUP($B169,datasets!$B:$C,1,0)), "no", "yes")</f>
        <v>yes</v>
      </c>
      <c r="N169" s="7" t="str">
        <f> if(isna(VLOOKUP($B169,processing!$B:$C,1,0)), "no", "yes")</f>
        <v>yes</v>
      </c>
      <c r="O169" s="7" t="str">
        <f> if(isna(VLOOKUP($B169,outputs!$B:$C,1,0)), "no", "yes")</f>
        <v>yes</v>
      </c>
      <c r="P169" s="7" t="str">
        <f> if(isna(VLOOKUP($B169,accuracy!$B:$I,1,0)), "no", "yes")</f>
        <v>yes</v>
      </c>
    </row>
    <row r="170" ht="12.75" customHeight="1">
      <c r="A170" s="4"/>
      <c r="B170" s="4" t="str">
        <f t="shared" si="3"/>
        <v>Zheng et al. 2017, Landscape and Ecological Engineering (4XKGZFHZ)</v>
      </c>
      <c r="C170" s="4">
        <v>2017.0</v>
      </c>
      <c r="D170" s="4" t="s">
        <v>762</v>
      </c>
      <c r="E170" s="4" t="s">
        <v>763</v>
      </c>
      <c r="F170" s="4" t="s">
        <v>764</v>
      </c>
      <c r="G170" s="4" t="s">
        <v>765</v>
      </c>
      <c r="H170" s="4" t="s">
        <v>766</v>
      </c>
      <c r="I170" s="5" t="s">
        <v>21</v>
      </c>
      <c r="J170" s="4" t="b">
        <f t="shared" ref="J170:J234" si="4">exact(vlookup($B170, indirect("scientific!$A:$E"), 5, FALSE), "no")</f>
        <v>1</v>
      </c>
      <c r="K170" s="6" t="str">
        <f> if(isna(VLOOKUP($B170,geographic!$A:$B,1,0)), "no", "yes")</f>
        <v>yes</v>
      </c>
      <c r="L170" s="7" t="str">
        <f> if(isna(VLOOKUP($B170,scientific!$A:$B,1,0)), "no", "yes")</f>
        <v>yes</v>
      </c>
      <c r="M170" s="7" t="str">
        <f> if(isna(VLOOKUP($B170,datasets!$B:$C,1,0)), "no", "yes")</f>
        <v>no</v>
      </c>
      <c r="N170" s="7" t="str">
        <f> if(isna(VLOOKUP($B170,processing!$B:$C,1,0)), "no", "yes")</f>
        <v>no</v>
      </c>
      <c r="O170" s="7" t="str">
        <f> if(isna(VLOOKUP($B170,outputs!$B:$C,1,0)), "no", "yes")</f>
        <v>no</v>
      </c>
      <c r="P170" s="7" t="str">
        <f> if(isna(VLOOKUP($B170,accuracy!$B:$I,1,0)), "no", "yes")</f>
        <v>no</v>
      </c>
    </row>
    <row r="171" ht="12.75" customHeight="1">
      <c r="A171" s="5" t="s">
        <v>49</v>
      </c>
      <c r="B171" s="4" t="str">
        <f t="shared" si="3"/>
        <v>Azzoni et al. 2018, Progress in Physical Geography: Earth and Environment (BLYNCEDG)</v>
      </c>
      <c r="C171" s="4">
        <v>2018.0</v>
      </c>
      <c r="D171" s="4" t="s">
        <v>767</v>
      </c>
      <c r="E171" s="4" t="s">
        <v>768</v>
      </c>
      <c r="F171" s="4" t="s">
        <v>769</v>
      </c>
      <c r="G171" s="4" t="s">
        <v>770</v>
      </c>
      <c r="H171" s="4" t="s">
        <v>771</v>
      </c>
      <c r="I171" s="5" t="s">
        <v>21</v>
      </c>
      <c r="J171" s="4" t="b">
        <f t="shared" si="4"/>
        <v>1</v>
      </c>
      <c r="K171" s="6" t="str">
        <f> if(isna(VLOOKUP($B171,geographic!$A:$B,1,0)), "no", "yes")</f>
        <v>yes</v>
      </c>
      <c r="L171" s="7" t="str">
        <f> if(isna(VLOOKUP($B171,scientific!$A:$B,1,0)), "no", "yes")</f>
        <v>yes</v>
      </c>
      <c r="M171" s="7" t="str">
        <f> if(isna(VLOOKUP($B171,datasets!$B:$C,1,0)), "no", "yes")</f>
        <v>no</v>
      </c>
      <c r="N171" s="7" t="str">
        <f> if(isna(VLOOKUP($B171,processing!$B:$C,1,0)), "no", "yes")</f>
        <v>no</v>
      </c>
      <c r="O171" s="7" t="str">
        <f> if(isna(VLOOKUP($B171,outputs!$B:$C,1,0)), "no", "yes")</f>
        <v>no</v>
      </c>
      <c r="P171" s="7" t="str">
        <f> if(isna(VLOOKUP($B171,accuracy!$B:$I,1,0)), "no", "yes")</f>
        <v>no</v>
      </c>
    </row>
    <row r="172" ht="12.75" customHeight="1">
      <c r="A172" s="5" t="s">
        <v>26</v>
      </c>
      <c r="B172" s="4" t="str">
        <f t="shared" si="3"/>
        <v>Batlle 2018, Preprint (9SKMSD4Z)</v>
      </c>
      <c r="C172" s="4">
        <v>2018.0</v>
      </c>
      <c r="D172" s="4" t="s">
        <v>772</v>
      </c>
      <c r="E172" s="4" t="s">
        <v>773</v>
      </c>
      <c r="F172" s="4" t="s">
        <v>774</v>
      </c>
      <c r="G172" s="5" t="s">
        <v>775</v>
      </c>
      <c r="H172" s="4" t="s">
        <v>776</v>
      </c>
      <c r="I172" s="5" t="s">
        <v>21</v>
      </c>
      <c r="J172" s="5" t="b">
        <f t="shared" si="4"/>
        <v>0</v>
      </c>
      <c r="K172" s="6" t="str">
        <f> if(isna(VLOOKUP($B172,geographic!$A:$B,1,0)), "no", "yes")</f>
        <v>yes</v>
      </c>
      <c r="L172" s="7" t="str">
        <f> if(isna(VLOOKUP($B172,scientific!$A:$B,1,0)), "no", "yes")</f>
        <v>yes</v>
      </c>
      <c r="M172" s="7" t="str">
        <f> if(isna(VLOOKUP($B172,datasets!$B:$C,1,0)), "no", "yes")</f>
        <v>yes</v>
      </c>
      <c r="N172" s="7" t="str">
        <f> if(isna(VLOOKUP($B172,processing!$B:$C,1,0)), "no", "yes")</f>
        <v>yes</v>
      </c>
      <c r="O172" s="7" t="str">
        <f> if(isna(VLOOKUP($B172,outputs!$B:$C,1,0)), "no", "yes")</f>
        <v>yes</v>
      </c>
      <c r="P172" s="7" t="str">
        <f> if(isna(VLOOKUP($B172,accuracy!$B:$I,1,0)), "no", "yes")</f>
        <v>yes</v>
      </c>
    </row>
    <row r="173" ht="12.75" customHeight="1">
      <c r="A173" s="5" t="s">
        <v>49</v>
      </c>
      <c r="B173" s="4" t="str">
        <f t="shared" si="3"/>
        <v>Berveglieri et al. 2018, ISPRS Journal of Photogrammetry and Remote Sensing (89YP4S4S)</v>
      </c>
      <c r="C173" s="4">
        <v>2018.0</v>
      </c>
      <c r="D173" s="4" t="s">
        <v>777</v>
      </c>
      <c r="E173" s="4" t="s">
        <v>500</v>
      </c>
      <c r="F173" s="4" t="s">
        <v>778</v>
      </c>
      <c r="G173" s="4" t="s">
        <v>462</v>
      </c>
      <c r="H173" s="4" t="s">
        <v>779</v>
      </c>
      <c r="I173" s="5" t="s">
        <v>21</v>
      </c>
      <c r="J173" s="4" t="b">
        <f t="shared" si="4"/>
        <v>0</v>
      </c>
      <c r="K173" s="6" t="str">
        <f> if(isna(VLOOKUP($B173,geographic!$A:$B,1,0)), "no", "yes")</f>
        <v>yes</v>
      </c>
      <c r="L173" s="7" t="str">
        <f> if(isna(VLOOKUP($B173,scientific!$A:$B,1,0)), "no", "yes")</f>
        <v>yes</v>
      </c>
      <c r="M173" s="7" t="str">
        <f> if(isna(VLOOKUP($B173,datasets!$B:$C,1,0)), "no", "yes")</f>
        <v>yes</v>
      </c>
      <c r="N173" s="7" t="str">
        <f> if(isna(VLOOKUP($B173,processing!$B:$C,1,0)), "no", "yes")</f>
        <v>yes</v>
      </c>
      <c r="O173" s="7" t="str">
        <f> if(isna(VLOOKUP($B173,outputs!$B:$C,1,0)), "no", "yes")</f>
        <v>yes</v>
      </c>
      <c r="P173" s="7" t="str">
        <f> if(isna(VLOOKUP($B173,accuracy!$B:$I,1,0)), "no", "yes")</f>
        <v>yes</v>
      </c>
    </row>
    <row r="174" ht="12.75" customHeight="1">
      <c r="A174" s="9" t="s">
        <v>60</v>
      </c>
      <c r="B174" s="4" t="str">
        <f t="shared" si="3"/>
        <v>Bhattacharya et al. 2018, 2018 4th International Conference on Recent Advances in Information Technology (2HQXTLS6)</v>
      </c>
      <c r="C174" s="4">
        <v>2018.0</v>
      </c>
      <c r="D174" s="4" t="s">
        <v>780</v>
      </c>
      <c r="E174" s="4" t="s">
        <v>781</v>
      </c>
      <c r="F174" s="4" t="s">
        <v>782</v>
      </c>
      <c r="G174" s="5" t="s">
        <v>783</v>
      </c>
      <c r="H174" s="4" t="s">
        <v>784</v>
      </c>
      <c r="I174" s="5" t="s">
        <v>21</v>
      </c>
      <c r="J174" s="4" t="b">
        <f t="shared" si="4"/>
        <v>0</v>
      </c>
      <c r="K174" s="6" t="str">
        <f> if(isna(VLOOKUP($B174,geographic!$A:$B,1,0)), "no", "yes")</f>
        <v>yes</v>
      </c>
      <c r="L174" s="7" t="str">
        <f> if(isna(VLOOKUP($B174,scientific!$A:$B,1,0)), "no", "yes")</f>
        <v>yes</v>
      </c>
      <c r="M174" s="7" t="str">
        <f> if(isna(VLOOKUP($B174,datasets!$B:$C,1,0)), "no", "yes")</f>
        <v>yes</v>
      </c>
      <c r="N174" s="7" t="str">
        <f> if(isna(VLOOKUP($B174,processing!$B:$C,1,0)), "no", "yes")</f>
        <v>yes</v>
      </c>
      <c r="O174" s="7" t="str">
        <f> if(isna(VLOOKUP($B174,outputs!$B:$C,1,0)), "no", "yes")</f>
        <v>yes</v>
      </c>
      <c r="P174" s="7" t="str">
        <f> if(isna(VLOOKUP($B174,accuracy!$B:$I,1,0)), "no", "yes")</f>
        <v>yes</v>
      </c>
    </row>
    <row r="175" ht="12.75" customHeight="1">
      <c r="A175" s="5" t="s">
        <v>162</v>
      </c>
      <c r="B175" s="4" t="str">
        <f t="shared" si="3"/>
        <v>Bolles and Forman 2018, Frontiers in Earth Science (PBSVU4ID)</v>
      </c>
      <c r="C175" s="4">
        <v>2018.0</v>
      </c>
      <c r="D175" s="4" t="s">
        <v>785</v>
      </c>
      <c r="E175" s="4" t="s">
        <v>786</v>
      </c>
      <c r="F175" s="4" t="s">
        <v>787</v>
      </c>
      <c r="G175" s="4" t="s">
        <v>788</v>
      </c>
      <c r="H175" s="4" t="s">
        <v>789</v>
      </c>
      <c r="I175" s="5" t="s">
        <v>21</v>
      </c>
      <c r="J175" s="4" t="b">
        <f t="shared" si="4"/>
        <v>0</v>
      </c>
      <c r="K175" s="6" t="str">
        <f> if(isna(VLOOKUP($B175,geographic!$A:$B,1,0)), "no", "yes")</f>
        <v>yes</v>
      </c>
      <c r="L175" s="7" t="str">
        <f> if(isna(VLOOKUP($B175,scientific!$A:$B,1,0)), "no", "yes")</f>
        <v>yes</v>
      </c>
      <c r="M175" s="7" t="str">
        <f> if(isna(VLOOKUP($B175,datasets!$B:$C,1,0)), "no", "yes")</f>
        <v>yes</v>
      </c>
      <c r="N175" s="7" t="str">
        <f> if(isna(VLOOKUP($B175,processing!$B:$C,1,0)), "no", "yes")</f>
        <v>yes</v>
      </c>
      <c r="O175" s="7" t="str">
        <f> if(isna(VLOOKUP($B175,outputs!$B:$C,1,0)), "no", "yes")</f>
        <v>yes</v>
      </c>
      <c r="P175" s="7" t="str">
        <f> if(isna(VLOOKUP($B175,accuracy!$B:$I,1,0)), "no", "yes")</f>
        <v>yes</v>
      </c>
    </row>
    <row r="176" ht="12.75" customHeight="1">
      <c r="A176" s="4"/>
      <c r="B176" s="4" t="str">
        <f t="shared" si="3"/>
        <v>Brünner et al. 2018,  (9465JE8H)</v>
      </c>
      <c r="C176" s="4">
        <v>2018.0</v>
      </c>
      <c r="D176" s="4" t="s">
        <v>790</v>
      </c>
      <c r="E176" s="4" t="s">
        <v>791</v>
      </c>
      <c r="F176" s="4" t="s">
        <v>792</v>
      </c>
      <c r="H176" s="4" t="s">
        <v>793</v>
      </c>
      <c r="I176" s="5" t="s">
        <v>21</v>
      </c>
      <c r="J176" s="4" t="b">
        <f t="shared" si="4"/>
        <v>1</v>
      </c>
      <c r="K176" s="6" t="str">
        <f> if(isna(VLOOKUP($B176,geographic!$A:$B,1,0)), "no", "yes")</f>
        <v>yes</v>
      </c>
      <c r="L176" s="7" t="str">
        <f> if(isna(VLOOKUP($B176,scientific!$A:$B,1,0)), "no", "yes")</f>
        <v>yes</v>
      </c>
      <c r="M176" s="7" t="str">
        <f> if(isna(VLOOKUP($B176,datasets!$B:$C,1,0)), "no", "yes")</f>
        <v>no</v>
      </c>
      <c r="N176" s="7" t="str">
        <f> if(isna(VLOOKUP($B176,processing!$B:$C,1,0)), "no", "yes")</f>
        <v>no</v>
      </c>
      <c r="O176" s="7" t="str">
        <f> if(isna(VLOOKUP($B176,outputs!$B:$C,1,0)), "no", "yes")</f>
        <v>no</v>
      </c>
      <c r="P176" s="7" t="str">
        <f> if(isna(VLOOKUP($B176,accuracy!$B:$I,1,0)), "no", "yes")</f>
        <v>no</v>
      </c>
    </row>
    <row r="177" ht="12.75" customHeight="1">
      <c r="A177" s="5" t="s">
        <v>49</v>
      </c>
      <c r="B177" s="4" t="str">
        <f t="shared" si="3"/>
        <v>Capolupo et al. 2018, International Journal of Applied Earth Observation and Geoinformation (VPA8IRXJ)</v>
      </c>
      <c r="C177" s="4">
        <v>2018.0</v>
      </c>
      <c r="D177" s="4" t="s">
        <v>794</v>
      </c>
      <c r="E177" s="4" t="s">
        <v>795</v>
      </c>
      <c r="F177" s="4" t="s">
        <v>796</v>
      </c>
      <c r="G177" s="4" t="s">
        <v>98</v>
      </c>
      <c r="H177" s="4" t="s">
        <v>797</v>
      </c>
      <c r="I177" s="5" t="s">
        <v>21</v>
      </c>
      <c r="J177" s="4" t="b">
        <f t="shared" si="4"/>
        <v>0</v>
      </c>
      <c r="K177" s="6" t="str">
        <f> if(isna(VLOOKUP($B177,geographic!$A:$B,1,0)), "no", "yes")</f>
        <v>yes</v>
      </c>
      <c r="L177" s="7" t="str">
        <f> if(isna(VLOOKUP($B177,scientific!$A:$B,1,0)), "no", "yes")</f>
        <v>yes</v>
      </c>
      <c r="M177" s="7" t="str">
        <f> if(isna(VLOOKUP($B177,datasets!$B:$C,1,0)), "no", "yes")</f>
        <v>yes</v>
      </c>
      <c r="N177" s="7" t="str">
        <f> if(isna(VLOOKUP($B177,processing!$B:$C,1,0)), "no", "yes")</f>
        <v>yes</v>
      </c>
      <c r="O177" s="7" t="str">
        <f> if(isna(VLOOKUP($B177,outputs!$B:$C,1,0)), "no", "yes")</f>
        <v>yes</v>
      </c>
      <c r="P177" s="7" t="str">
        <f> if(isna(VLOOKUP($B177,accuracy!$B:$I,1,0)), "no", "yes")</f>
        <v>yes</v>
      </c>
    </row>
    <row r="178" ht="12.75" customHeight="1">
      <c r="A178" s="9" t="s">
        <v>49</v>
      </c>
      <c r="B178" s="4" t="str">
        <f t="shared" si="3"/>
        <v>Casado et al. 2018, International Journal of Geographical Information Science (RWU3ALN9)</v>
      </c>
      <c r="C178" s="4">
        <v>2018.0</v>
      </c>
      <c r="D178" s="4" t="s">
        <v>798</v>
      </c>
      <c r="E178" s="4" t="s">
        <v>799</v>
      </c>
      <c r="F178" s="4" t="s">
        <v>800</v>
      </c>
      <c r="G178" s="4" t="s">
        <v>801</v>
      </c>
      <c r="H178" s="4" t="s">
        <v>802</v>
      </c>
      <c r="I178" s="5" t="s">
        <v>32</v>
      </c>
      <c r="J178" s="4" t="b">
        <f t="shared" si="4"/>
        <v>0</v>
      </c>
      <c r="K178" s="6" t="str">
        <f> if(isna(VLOOKUP($B178,geographic!$A:$B,1,0)), "no", "yes")</f>
        <v>yes</v>
      </c>
      <c r="L178" s="7" t="str">
        <f> if(isna(VLOOKUP($B178,scientific!$A:$B,1,0)), "no", "yes")</f>
        <v>yes</v>
      </c>
      <c r="M178" s="7" t="str">
        <f> if(isna(VLOOKUP($B178,datasets!$B:$C,1,0)), "no", "yes")</f>
        <v>yes</v>
      </c>
      <c r="N178" s="7" t="str">
        <f> if(isna(VLOOKUP($B178,processing!$B:$C,1,0)), "no", "yes")</f>
        <v>yes</v>
      </c>
      <c r="O178" s="7" t="str">
        <f> if(isna(VLOOKUP($B178,outputs!$B:$C,1,0)), "no", "yes")</f>
        <v>yes</v>
      </c>
      <c r="P178" s="7" t="str">
        <f> if(isna(VLOOKUP($B178,accuracy!$B:$I,1,0)), "no", "yes")</f>
        <v>yes</v>
      </c>
    </row>
    <row r="179" ht="12.75" customHeight="1">
      <c r="A179" s="9" t="s">
        <v>550</v>
      </c>
      <c r="B179" s="4" t="str">
        <f t="shared" si="3"/>
        <v>Del Soldato et al. 2018, Landslides (KB29BMY8)</v>
      </c>
      <c r="C179" s="4">
        <v>2018.0</v>
      </c>
      <c r="D179" s="4" t="s">
        <v>803</v>
      </c>
      <c r="E179" s="4" t="s">
        <v>804</v>
      </c>
      <c r="F179" s="4" t="s">
        <v>805</v>
      </c>
      <c r="G179" s="4" t="s">
        <v>806</v>
      </c>
      <c r="H179" s="4" t="s">
        <v>807</v>
      </c>
      <c r="I179" s="5" t="s">
        <v>32</v>
      </c>
      <c r="J179" s="4" t="b">
        <f t="shared" si="4"/>
        <v>0</v>
      </c>
      <c r="K179" s="6" t="str">
        <f> if(isna(VLOOKUP($B179,geographic!$A:$B,1,0)), "no", "yes")</f>
        <v>yes</v>
      </c>
      <c r="L179" s="7" t="str">
        <f> if(isna(VLOOKUP($B179,scientific!$A:$B,1,0)), "no", "yes")</f>
        <v>yes</v>
      </c>
      <c r="M179" s="7" t="str">
        <f> if(isna(VLOOKUP($B179,datasets!$B:$C,1,0)), "no", "yes")</f>
        <v>yes</v>
      </c>
      <c r="N179" s="7" t="str">
        <f> if(isna(VLOOKUP($B179,processing!$B:$C,1,0)), "no", "yes")</f>
        <v>yes</v>
      </c>
      <c r="O179" s="7" t="str">
        <f> if(isna(VLOOKUP($B179,outputs!$B:$C,1,0)), "no", "yes")</f>
        <v>yes</v>
      </c>
      <c r="P179" s="7" t="str">
        <f> if(isna(VLOOKUP($B179,accuracy!$B:$I,1,0)), "no", "yes")</f>
        <v>yes</v>
      </c>
    </row>
    <row r="180" ht="12.75" customHeight="1">
      <c r="A180" s="4"/>
      <c r="B180" s="4" t="str">
        <f t="shared" si="3"/>
        <v>Denner and Raubenheimer 2018, Proceedings of the ICA (MXPLNJFR)</v>
      </c>
      <c r="C180" s="4">
        <v>2018.0</v>
      </c>
      <c r="D180" s="4" t="s">
        <v>808</v>
      </c>
      <c r="E180" s="4" t="s">
        <v>809</v>
      </c>
      <c r="F180" s="4" t="s">
        <v>810</v>
      </c>
      <c r="G180" s="4" t="s">
        <v>811</v>
      </c>
      <c r="H180" s="4" t="s">
        <v>812</v>
      </c>
      <c r="I180" s="5" t="s">
        <v>21</v>
      </c>
      <c r="J180" s="4" t="b">
        <f t="shared" si="4"/>
        <v>1</v>
      </c>
      <c r="K180" s="6" t="str">
        <f> if(isna(VLOOKUP($B180,geographic!$A:$B,1,0)), "no", "yes")</f>
        <v>yes</v>
      </c>
      <c r="L180" s="7" t="str">
        <f> if(isna(VLOOKUP($B180,scientific!$A:$B,1,0)), "no", "yes")</f>
        <v>yes</v>
      </c>
      <c r="M180" s="7" t="str">
        <f> if(isna(VLOOKUP($B180,datasets!$B:$C,1,0)), "no", "yes")</f>
        <v>no</v>
      </c>
      <c r="N180" s="7" t="str">
        <f> if(isna(VLOOKUP($B180,processing!$B:$C,1,0)), "no", "yes")</f>
        <v>no</v>
      </c>
      <c r="O180" s="7" t="str">
        <f> if(isna(VLOOKUP($B180,outputs!$B:$C,1,0)), "no", "yes")</f>
        <v>no</v>
      </c>
      <c r="P180" s="7" t="str">
        <f> if(isna(VLOOKUP($B180,accuracy!$B:$I,1,0)), "no", "yes")</f>
        <v>no</v>
      </c>
    </row>
    <row r="181" ht="12.75" customHeight="1">
      <c r="A181" s="5" t="s">
        <v>79</v>
      </c>
      <c r="B181" s="4" t="str">
        <f t="shared" si="3"/>
        <v>Feurer and Vinatier 2018, arXiv:1807.09700 [cs] (AD7WLXMF)</v>
      </c>
      <c r="C181" s="4">
        <v>2018.0</v>
      </c>
      <c r="D181" s="4" t="s">
        <v>813</v>
      </c>
      <c r="E181" s="4" t="s">
        <v>814</v>
      </c>
      <c r="F181" s="4" t="s">
        <v>815</v>
      </c>
      <c r="G181" s="4" t="s">
        <v>816</v>
      </c>
      <c r="I181" s="5" t="s">
        <v>21</v>
      </c>
      <c r="J181" s="4" t="b">
        <f t="shared" si="4"/>
        <v>0</v>
      </c>
      <c r="K181" s="6" t="str">
        <f> if(isna(VLOOKUP($B181,geographic!$A:$B,1,0)), "no", "yes")</f>
        <v>yes</v>
      </c>
      <c r="L181" s="7" t="str">
        <f> if(isna(VLOOKUP($B181,scientific!$A:$B,1,0)), "no", "yes")</f>
        <v>yes</v>
      </c>
      <c r="M181" s="7" t="str">
        <f> if(isna(VLOOKUP($B181,datasets!$B:$C,1,0)), "no", "yes")</f>
        <v>yes</v>
      </c>
      <c r="N181" s="7" t="str">
        <f> if(isna(VLOOKUP($B181,processing!$B:$C,1,0)), "no", "yes")</f>
        <v>yes</v>
      </c>
      <c r="O181" s="7" t="str">
        <f> if(isna(VLOOKUP($B181,outputs!$B:$C,1,0)), "no", "yes")</f>
        <v>yes</v>
      </c>
      <c r="P181" s="7" t="str">
        <f> if(isna(VLOOKUP($B181,accuracy!$B:$I,1,0)), "no", "yes")</f>
        <v>yes</v>
      </c>
    </row>
    <row r="182" ht="12.75" customHeight="1">
      <c r="A182" s="9" t="s">
        <v>162</v>
      </c>
      <c r="B182" s="4" t="str">
        <f t="shared" si="3"/>
        <v>Feurer and Vinatier 2018, ISPRS Journal of Photogrammetry and Remote Sensing (4IQDTMM4)</v>
      </c>
      <c r="C182" s="4">
        <v>2018.0</v>
      </c>
      <c r="D182" s="4" t="s">
        <v>817</v>
      </c>
      <c r="E182" s="4" t="s">
        <v>814</v>
      </c>
      <c r="F182" s="4" t="s">
        <v>818</v>
      </c>
      <c r="G182" s="4" t="s">
        <v>462</v>
      </c>
      <c r="H182" s="4" t="s">
        <v>819</v>
      </c>
      <c r="I182" s="5" t="s">
        <v>21</v>
      </c>
      <c r="J182" s="4" t="b">
        <f t="shared" si="4"/>
        <v>0</v>
      </c>
      <c r="K182" s="6" t="str">
        <f> if(isna(VLOOKUP($B182,geographic!$A:$B,1,0)), "no", "yes")</f>
        <v>yes</v>
      </c>
      <c r="L182" s="7" t="str">
        <f> if(isna(VLOOKUP($B182,scientific!$A:$B,1,0)), "no", "yes")</f>
        <v>yes</v>
      </c>
      <c r="M182" s="7" t="str">
        <f> if(isna(VLOOKUP($B182,datasets!$B:$C,1,0)), "no", "yes")</f>
        <v>yes</v>
      </c>
      <c r="N182" s="7" t="str">
        <f> if(isna(VLOOKUP($B182,processing!$B:$C,1,0)), "no", "yes")</f>
        <v>yes</v>
      </c>
      <c r="O182" s="7" t="str">
        <f> if(isna(VLOOKUP($B182,outputs!$B:$C,1,0)), "no", "yes")</f>
        <v>yes</v>
      </c>
      <c r="P182" s="7" t="str">
        <f> if(isna(VLOOKUP($B182,accuracy!$B:$I,1,0)), "no", "yes")</f>
        <v>yes</v>
      </c>
    </row>
    <row r="183" ht="12.75" customHeight="1">
      <c r="A183" s="9" t="s">
        <v>43</v>
      </c>
      <c r="B183" s="4" t="str">
        <f t="shared" si="3"/>
        <v>Fieber et al. 2018, Remote Sensing of Environment (5ER8DF4Z)</v>
      </c>
      <c r="C183" s="4">
        <v>2018.0</v>
      </c>
      <c r="D183" s="4" t="s">
        <v>820</v>
      </c>
      <c r="E183" s="4" t="s">
        <v>623</v>
      </c>
      <c r="F183" s="4" t="s">
        <v>821</v>
      </c>
      <c r="G183" s="4" t="s">
        <v>36</v>
      </c>
      <c r="H183" s="4" t="s">
        <v>822</v>
      </c>
      <c r="I183" s="5" t="s">
        <v>21</v>
      </c>
      <c r="J183" s="4" t="b">
        <f t="shared" si="4"/>
        <v>0</v>
      </c>
      <c r="K183" s="6" t="str">
        <f> if(isna(VLOOKUP($B183,geographic!$A:$B,1,0)), "no", "yes")</f>
        <v>yes</v>
      </c>
      <c r="L183" s="7" t="str">
        <f> if(isna(VLOOKUP($B183,scientific!$A:$B,1,0)), "no", "yes")</f>
        <v>yes</v>
      </c>
      <c r="M183" s="7" t="str">
        <f> if(isna(VLOOKUP($B183,datasets!$B:$C,1,0)), "no", "yes")</f>
        <v>yes</v>
      </c>
      <c r="N183" s="7" t="str">
        <f> if(isna(VLOOKUP($B183,processing!$B:$C,1,0)), "no", "yes")</f>
        <v>yes</v>
      </c>
      <c r="O183" s="7" t="str">
        <f> if(isna(VLOOKUP($B183,outputs!$B:$C,1,0)), "no", "yes")</f>
        <v>yes</v>
      </c>
      <c r="P183" s="7" t="str">
        <f> if(isna(VLOOKUP($B183,accuracy!$B:$I,1,0)), "no", "yes")</f>
        <v>yes</v>
      </c>
    </row>
    <row r="184" ht="12.75" customHeight="1">
      <c r="A184" s="11"/>
      <c r="B184" s="4" t="str">
        <f t="shared" si="3"/>
        <v>Fortin 2018, University of Victoria (NF894HPH)</v>
      </c>
      <c r="C184" s="4">
        <v>2018.0</v>
      </c>
      <c r="D184" s="4" t="s">
        <v>823</v>
      </c>
      <c r="E184" s="4" t="s">
        <v>824</v>
      </c>
      <c r="F184" s="4" t="s">
        <v>825</v>
      </c>
      <c r="G184" s="5" t="s">
        <v>826</v>
      </c>
      <c r="I184" s="5" t="s">
        <v>21</v>
      </c>
      <c r="J184" s="4" t="b">
        <f t="shared" si="4"/>
        <v>1</v>
      </c>
      <c r="K184" s="6" t="str">
        <f> if(isna(VLOOKUP($B184,geographic!$A:$B,1,0)), "no", "yes")</f>
        <v>yes</v>
      </c>
      <c r="L184" s="7" t="str">
        <f> if(isna(VLOOKUP($B184,scientific!$A:$B,1,0)), "no", "yes")</f>
        <v>yes</v>
      </c>
      <c r="M184" s="7" t="str">
        <f> if(isna(VLOOKUP($B184,datasets!$B:$C,1,0)), "no", "yes")</f>
        <v>no</v>
      </c>
      <c r="N184" s="7" t="str">
        <f> if(isna(VLOOKUP($B184,processing!$B:$C,1,0)), "no", "yes")</f>
        <v>no</v>
      </c>
      <c r="O184" s="7" t="str">
        <f> if(isna(VLOOKUP($B184,outputs!$B:$C,1,0)), "no", "yes")</f>
        <v>no</v>
      </c>
      <c r="P184" s="7" t="str">
        <f> if(isna(VLOOKUP($B184,accuracy!$B:$I,1,0)), "no", "yes")</f>
        <v>no</v>
      </c>
    </row>
    <row r="185" ht="12.75" customHeight="1">
      <c r="A185" s="11"/>
      <c r="B185" s="4" t="str">
        <f t="shared" si="3"/>
        <v>Frischauf 2018, Satellite-Based Earth Observation (7NPB2Y8W)</v>
      </c>
      <c r="C185" s="4">
        <v>2018.0</v>
      </c>
      <c r="D185" s="4" t="s">
        <v>827</v>
      </c>
      <c r="E185" s="4" t="s">
        <v>828</v>
      </c>
      <c r="F185" s="4" t="s">
        <v>829</v>
      </c>
      <c r="G185" s="4" t="s">
        <v>830</v>
      </c>
      <c r="H185" s="4" t="s">
        <v>831</v>
      </c>
      <c r="I185" s="5" t="s">
        <v>21</v>
      </c>
      <c r="J185" s="4" t="b">
        <f t="shared" si="4"/>
        <v>1</v>
      </c>
      <c r="K185" s="6" t="str">
        <f> if(isna(VLOOKUP($B185,geographic!$A:$B,1,0)), "no", "yes")</f>
        <v>yes</v>
      </c>
      <c r="L185" s="7" t="str">
        <f> if(isna(VLOOKUP($B185,scientific!$A:$B,1,0)), "no", "yes")</f>
        <v>yes</v>
      </c>
      <c r="M185" s="7" t="str">
        <f> if(isna(VLOOKUP($B185,datasets!$B:$C,1,0)), "no", "yes")</f>
        <v>no</v>
      </c>
      <c r="N185" s="7" t="str">
        <f> if(isna(VLOOKUP($B185,processing!$B:$C,1,0)), "no", "yes")</f>
        <v>no</v>
      </c>
      <c r="O185" s="7" t="str">
        <f> if(isna(VLOOKUP($B185,outputs!$B:$C,1,0)), "no", "yes")</f>
        <v>no</v>
      </c>
      <c r="P185" s="7" t="str">
        <f> if(isna(VLOOKUP($B185,accuracy!$B:$I,1,0)), "no", "yes")</f>
        <v>no</v>
      </c>
    </row>
    <row r="186" ht="12.75" customHeight="1">
      <c r="A186" s="11"/>
      <c r="B186" s="4" t="str">
        <f t="shared" si="3"/>
        <v>Fuentes et al. 2018, Geosciences (8MNEIYSF)</v>
      </c>
      <c r="C186" s="4">
        <v>2018.0</v>
      </c>
      <c r="D186" s="4" t="s">
        <v>832</v>
      </c>
      <c r="E186" s="4" t="s">
        <v>833</v>
      </c>
      <c r="F186" s="4" t="s">
        <v>834</v>
      </c>
      <c r="G186" s="4" t="s">
        <v>722</v>
      </c>
      <c r="H186" s="4" t="s">
        <v>835</v>
      </c>
      <c r="I186" s="5" t="s">
        <v>21</v>
      </c>
      <c r="J186" s="4" t="b">
        <f t="shared" si="4"/>
        <v>1</v>
      </c>
      <c r="K186" s="6" t="str">
        <f> if(isna(VLOOKUP($B186,geographic!$A:$B,1,0)), "no", "yes")</f>
        <v>yes</v>
      </c>
      <c r="L186" s="7" t="str">
        <f> if(isna(VLOOKUP($B186,scientific!$A:$B,1,0)), "no", "yes")</f>
        <v>yes</v>
      </c>
      <c r="M186" s="7" t="str">
        <f> if(isna(VLOOKUP($B186,datasets!$B:$C,1,0)), "no", "yes")</f>
        <v>no</v>
      </c>
      <c r="N186" s="7" t="str">
        <f> if(isna(VLOOKUP($B186,processing!$B:$C,1,0)), "no", "yes")</f>
        <v>no</v>
      </c>
      <c r="O186" s="7" t="str">
        <f> if(isna(VLOOKUP($B186,outputs!$B:$C,1,0)), "no", "yes")</f>
        <v>no</v>
      </c>
      <c r="P186" s="7" t="str">
        <f> if(isna(VLOOKUP($B186,accuracy!$B:$I,1,0)), "no", "yes")</f>
        <v>no</v>
      </c>
    </row>
    <row r="187" ht="12.75" customHeight="1">
      <c r="A187" s="9" t="s">
        <v>49</v>
      </c>
      <c r="B187" s="4" t="str">
        <f t="shared" si="3"/>
        <v>Giordano et al. 2018, ISPRS Annals of Photogrammetry, Remote Sensing and Spatial Information Sciences (ERBERDB6)</v>
      </c>
      <c r="C187" s="4">
        <v>2018.0</v>
      </c>
      <c r="D187" s="4" t="s">
        <v>836</v>
      </c>
      <c r="E187" s="4" t="s">
        <v>627</v>
      </c>
      <c r="F187" s="4" t="s">
        <v>837</v>
      </c>
      <c r="G187" s="4" t="s">
        <v>393</v>
      </c>
      <c r="H187" s="4" t="s">
        <v>838</v>
      </c>
      <c r="I187" s="5" t="s">
        <v>85</v>
      </c>
      <c r="J187" s="4" t="b">
        <f t="shared" si="4"/>
        <v>0</v>
      </c>
      <c r="K187" s="6" t="str">
        <f> if(isna(VLOOKUP($B187,geographic!$A:$B,1,0)), "no", "yes")</f>
        <v>yes</v>
      </c>
      <c r="L187" s="7" t="str">
        <f> if(isna(VLOOKUP($B187,scientific!$A:$B,1,0)), "no", "yes")</f>
        <v>yes</v>
      </c>
      <c r="M187" s="7" t="str">
        <f> if(isna(VLOOKUP($B187,datasets!$B:$C,1,0)), "no", "yes")</f>
        <v>yes</v>
      </c>
      <c r="N187" s="7" t="str">
        <f> if(isna(VLOOKUP($B187,processing!$B:$C,1,0)), "no", "yes")</f>
        <v>yes</v>
      </c>
      <c r="O187" s="7" t="str">
        <f> if(isna(VLOOKUP($B187,outputs!$B:$C,1,0)), "no", "yes")</f>
        <v>yes</v>
      </c>
      <c r="P187" s="7" t="str">
        <f> if(isna(VLOOKUP($B187,accuracy!$B:$I,1,0)), "no", "yes")</f>
        <v>yes</v>
      </c>
    </row>
    <row r="188" ht="12.75" customHeight="1">
      <c r="A188" s="9" t="s">
        <v>839</v>
      </c>
      <c r="B188" s="4" t="str">
        <f t="shared" si="3"/>
        <v>Girod et al. 2018, Geoscientific Instrumentation, Methods and Data Systems (V5H2LDCV)</v>
      </c>
      <c r="C188" s="4">
        <v>2018.0</v>
      </c>
      <c r="D188" s="4" t="s">
        <v>840</v>
      </c>
      <c r="E188" s="4" t="s">
        <v>632</v>
      </c>
      <c r="F188" s="4" t="s">
        <v>841</v>
      </c>
      <c r="G188" s="4" t="s">
        <v>842</v>
      </c>
      <c r="H188" s="4" t="s">
        <v>843</v>
      </c>
      <c r="I188" s="5" t="s">
        <v>85</v>
      </c>
      <c r="J188" s="4" t="b">
        <f t="shared" si="4"/>
        <v>0</v>
      </c>
      <c r="K188" s="6" t="str">
        <f> if(isna(VLOOKUP($B188,geographic!$A:$B,1,0)), "no", "yes")</f>
        <v>yes</v>
      </c>
      <c r="L188" s="7" t="str">
        <f> if(isna(VLOOKUP($B188,scientific!$A:$B,1,0)), "no", "yes")</f>
        <v>yes</v>
      </c>
      <c r="M188" s="7" t="str">
        <f> if(isna(VLOOKUP($B188,datasets!$B:$C,1,0)), "no", "yes")</f>
        <v>yes</v>
      </c>
      <c r="N188" s="7" t="str">
        <f> if(isna(VLOOKUP($B188,processing!$B:$C,1,0)), "no", "yes")</f>
        <v>yes</v>
      </c>
      <c r="O188" s="7" t="str">
        <f> if(isna(VLOOKUP($B188,outputs!$B:$C,1,0)), "no", "yes")</f>
        <v>yes</v>
      </c>
      <c r="P188" s="7" t="str">
        <f> if(isna(VLOOKUP($B188,accuracy!$B:$I,1,0)), "no", "yes")</f>
        <v>yes</v>
      </c>
    </row>
    <row r="189" ht="12.75" customHeight="1">
      <c r="A189" s="11"/>
      <c r="B189" s="4" t="str">
        <f t="shared" si="3"/>
        <v>González-Yebra et al. 2018, Biosystems Engineering (3TRZPSLT)</v>
      </c>
      <c r="C189" s="4">
        <v>2018.0</v>
      </c>
      <c r="D189" s="4" t="s">
        <v>844</v>
      </c>
      <c r="E189" s="4" t="s">
        <v>845</v>
      </c>
      <c r="F189" s="4" t="s">
        <v>846</v>
      </c>
      <c r="G189" s="4" t="s">
        <v>847</v>
      </c>
      <c r="H189" s="4" t="s">
        <v>848</v>
      </c>
      <c r="I189" s="5" t="s">
        <v>21</v>
      </c>
      <c r="J189" s="4" t="b">
        <f t="shared" si="4"/>
        <v>1</v>
      </c>
      <c r="K189" s="6" t="str">
        <f> if(isna(VLOOKUP($B189,geographic!$A:$B,1,0)), "no", "yes")</f>
        <v>yes</v>
      </c>
      <c r="L189" s="7" t="str">
        <f> if(isna(VLOOKUP($B189,scientific!$A:$B,1,0)), "no", "yes")</f>
        <v>yes</v>
      </c>
      <c r="M189" s="7" t="str">
        <f> if(isna(VLOOKUP($B189,datasets!$B:$C,1,0)), "no", "yes")</f>
        <v>no</v>
      </c>
      <c r="N189" s="7" t="str">
        <f> if(isna(VLOOKUP($B189,processing!$B:$C,1,0)), "no", "yes")</f>
        <v>no</v>
      </c>
      <c r="O189" s="7" t="str">
        <f> if(isna(VLOOKUP($B189,outputs!$B:$C,1,0)), "no", "yes")</f>
        <v>no</v>
      </c>
      <c r="P189" s="7" t="str">
        <f> if(isna(VLOOKUP($B189,accuracy!$B:$I,1,0)), "no", "yes")</f>
        <v>no</v>
      </c>
    </row>
    <row r="190" ht="12.75" customHeight="1">
      <c r="A190" s="4"/>
      <c r="B190" s="4" t="str">
        <f t="shared" si="3"/>
        <v>Hill et al. 2018, The Cryosphere (ANJBFMFS)</v>
      </c>
      <c r="C190" s="4">
        <v>2018.0</v>
      </c>
      <c r="D190" s="4" t="s">
        <v>849</v>
      </c>
      <c r="E190" s="4" t="s">
        <v>850</v>
      </c>
      <c r="F190" s="4" t="s">
        <v>851</v>
      </c>
      <c r="G190" s="4" t="s">
        <v>211</v>
      </c>
      <c r="H190" s="4" t="s">
        <v>852</v>
      </c>
      <c r="I190" s="5" t="s">
        <v>21</v>
      </c>
      <c r="J190" s="4" t="b">
        <f t="shared" si="4"/>
        <v>1</v>
      </c>
      <c r="K190" s="6" t="str">
        <f> if(isna(VLOOKUP($B190,geographic!$A:$B,1,0)), "no", "yes")</f>
        <v>yes</v>
      </c>
      <c r="L190" s="7" t="str">
        <f> if(isna(VLOOKUP($B190,scientific!$A:$B,1,0)), "no", "yes")</f>
        <v>yes</v>
      </c>
      <c r="M190" s="7" t="str">
        <f> if(isna(VLOOKUP($B190,datasets!$B:$C,1,0)), "no", "yes")</f>
        <v>no</v>
      </c>
      <c r="N190" s="7" t="str">
        <f> if(isna(VLOOKUP($B190,processing!$B:$C,1,0)), "no", "yes")</f>
        <v>no</v>
      </c>
      <c r="O190" s="7" t="str">
        <f> if(isna(VLOOKUP($B190,outputs!$B:$C,1,0)), "no", "yes")</f>
        <v>no</v>
      </c>
      <c r="P190" s="7" t="str">
        <f> if(isna(VLOOKUP($B190,accuracy!$B:$I,1,0)), "no", "yes")</f>
        <v>no</v>
      </c>
    </row>
    <row r="191" ht="12.75" customHeight="1">
      <c r="A191" s="5" t="s">
        <v>162</v>
      </c>
      <c r="B191" s="4" t="str">
        <f t="shared" si="3"/>
        <v>Kulha et al. 2018, Forests (FFRWPF9M)</v>
      </c>
      <c r="C191" s="4">
        <v>2018.0</v>
      </c>
      <c r="D191" s="4" t="s">
        <v>853</v>
      </c>
      <c r="E191" s="4" t="s">
        <v>854</v>
      </c>
      <c r="F191" s="4" t="s">
        <v>855</v>
      </c>
      <c r="G191" s="4" t="s">
        <v>856</v>
      </c>
      <c r="H191" s="4" t="s">
        <v>857</v>
      </c>
      <c r="I191" s="5" t="s">
        <v>21</v>
      </c>
      <c r="J191" s="4" t="b">
        <f t="shared" si="4"/>
        <v>0</v>
      </c>
      <c r="K191" s="6" t="str">
        <f> if(isna(VLOOKUP($B191,geographic!$A:$B,1,0)), "no", "yes")</f>
        <v>yes</v>
      </c>
      <c r="L191" s="7" t="str">
        <f> if(isna(VLOOKUP($B191,scientific!$A:$B,1,0)), "no", "yes")</f>
        <v>yes</v>
      </c>
      <c r="M191" s="7" t="str">
        <f> if(isna(VLOOKUP($B191,datasets!$B:$C,1,0)), "no", "yes")</f>
        <v>yes</v>
      </c>
      <c r="N191" s="7" t="str">
        <f> if(isna(VLOOKUP($B191,processing!$B:$C,1,0)), "no", "yes")</f>
        <v>yes</v>
      </c>
      <c r="O191" s="7" t="str">
        <f> if(isna(VLOOKUP($B191,outputs!$B:$C,1,0)), "no", "yes")</f>
        <v>yes</v>
      </c>
      <c r="P191" s="7" t="str">
        <f> if(isna(VLOOKUP($B191,accuracy!$B:$I,1,0)), "no", "yes")</f>
        <v>yes</v>
      </c>
    </row>
    <row r="192" ht="12.75" customHeight="1">
      <c r="A192" s="4"/>
      <c r="B192" s="4" t="str">
        <f t="shared" si="3"/>
        <v>Lasaponara et al. 2018, Surveys in Geophysics (39CSU9ZG)</v>
      </c>
      <c r="C192" s="4">
        <v>2018.0</v>
      </c>
      <c r="D192" s="4" t="s">
        <v>858</v>
      </c>
      <c r="E192" s="4" t="s">
        <v>859</v>
      </c>
      <c r="F192" s="4" t="s">
        <v>860</v>
      </c>
      <c r="G192" s="4" t="s">
        <v>861</v>
      </c>
      <c r="H192" s="4" t="s">
        <v>862</v>
      </c>
      <c r="I192" s="5" t="s">
        <v>21</v>
      </c>
      <c r="J192" s="4" t="b">
        <f t="shared" si="4"/>
        <v>1</v>
      </c>
      <c r="K192" s="6" t="str">
        <f> if(isna(VLOOKUP($B192,geographic!$A:$B,1,0)), "no", "yes")</f>
        <v>yes</v>
      </c>
      <c r="L192" s="7" t="str">
        <f> if(isna(VLOOKUP($B192,scientific!$A:$B,1,0)), "no", "yes")</f>
        <v>yes</v>
      </c>
      <c r="M192" s="7" t="str">
        <f> if(isna(VLOOKUP($B192,datasets!$B:$C,1,0)), "no", "yes")</f>
        <v>no</v>
      </c>
      <c r="N192" s="7" t="str">
        <f> if(isna(VLOOKUP($B192,processing!$B:$C,1,0)), "no", "yes")</f>
        <v>no</v>
      </c>
      <c r="O192" s="7" t="str">
        <f> if(isna(VLOOKUP($B192,outputs!$B:$C,1,0)), "no", "yes")</f>
        <v>no</v>
      </c>
      <c r="P192" s="7" t="str">
        <f> if(isna(VLOOKUP($B192,accuracy!$B:$I,1,0)), "no", "yes")</f>
        <v>no</v>
      </c>
    </row>
    <row r="193" ht="12.75" customHeight="1">
      <c r="A193" s="5" t="s">
        <v>49</v>
      </c>
      <c r="B193" s="4" t="str">
        <f t="shared" si="3"/>
        <v>Llena et al. 2018, Rendiconti Online della Società Geologica Italiana (LVY6ENEU)</v>
      </c>
      <c r="C193" s="4">
        <v>2018.0</v>
      </c>
      <c r="D193" s="4" t="s">
        <v>863</v>
      </c>
      <c r="E193" s="4" t="s">
        <v>864</v>
      </c>
      <c r="F193" s="4" t="s">
        <v>865</v>
      </c>
      <c r="G193" s="4" t="s">
        <v>866</v>
      </c>
      <c r="H193" s="4" t="s">
        <v>867</v>
      </c>
      <c r="I193" s="5" t="s">
        <v>32</v>
      </c>
      <c r="J193" s="4" t="b">
        <f t="shared" si="4"/>
        <v>0</v>
      </c>
      <c r="K193" s="6" t="str">
        <f> if(isna(VLOOKUP($B193,geographic!$A:$B,1,0)), "no", "yes")</f>
        <v>yes</v>
      </c>
      <c r="L193" s="7" t="str">
        <f> if(isna(VLOOKUP($B193,scientific!$A:$B,1,0)), "no", "yes")</f>
        <v>yes</v>
      </c>
      <c r="M193" s="7" t="str">
        <f> if(isna(VLOOKUP($B193,datasets!$B:$C,1,0)), "no", "yes")</f>
        <v>yes</v>
      </c>
      <c r="N193" s="7" t="str">
        <f> if(isna(VLOOKUP($B193,processing!$B:$C,1,0)), "no", "yes")</f>
        <v>yes</v>
      </c>
      <c r="O193" s="7" t="str">
        <f> if(isna(VLOOKUP($B193,outputs!$B:$C,1,0)), "no", "yes")</f>
        <v>yes</v>
      </c>
      <c r="P193" s="7" t="str">
        <f> if(isna(VLOOKUP($B193,accuracy!$B:$I,1,0)), "no", "yes")</f>
        <v>yes</v>
      </c>
    </row>
    <row r="194" ht="12.75" customHeight="1">
      <c r="A194" s="5" t="s">
        <v>162</v>
      </c>
      <c r="B194" s="16" t="str">
        <f t="shared" si="3"/>
        <v>Midgley et al. 2018, Geomorphology (NQDIZDA2)</v>
      </c>
      <c r="C194" s="4">
        <v>2018.0</v>
      </c>
      <c r="D194" s="4" t="s">
        <v>868</v>
      </c>
      <c r="E194" s="4" t="s">
        <v>869</v>
      </c>
      <c r="F194" s="4" t="s">
        <v>870</v>
      </c>
      <c r="G194" s="4" t="s">
        <v>58</v>
      </c>
      <c r="H194" s="4" t="s">
        <v>871</v>
      </c>
      <c r="I194" s="5" t="s">
        <v>21</v>
      </c>
      <c r="J194" s="4" t="b">
        <f t="shared" si="4"/>
        <v>1</v>
      </c>
      <c r="K194" s="6" t="str">
        <f> if(isna(VLOOKUP($B194,geographic!$A:$B,1,0)), "no", "yes")</f>
        <v>yes</v>
      </c>
      <c r="L194" s="7" t="str">
        <f> if(isna(VLOOKUP($B194,scientific!$A:$B,1,0)), "no", "yes")</f>
        <v>yes</v>
      </c>
      <c r="M194" s="7" t="str">
        <f> if(isna(VLOOKUP($B194,datasets!$B:$C,1,0)), "no", "yes")</f>
        <v>no</v>
      </c>
      <c r="N194" s="7" t="str">
        <f> if(isna(VLOOKUP($B194,processing!$B:$C,1,0)), "no", "yes")</f>
        <v>no</v>
      </c>
      <c r="O194" s="7" t="str">
        <f> if(isna(VLOOKUP($B194,outputs!$B:$C,1,0)), "no", "yes")</f>
        <v>no</v>
      </c>
      <c r="P194" s="7" t="str">
        <f> if(isna(VLOOKUP($B194,accuracy!$B:$I,1,0)), "no", "yes")</f>
        <v>no</v>
      </c>
    </row>
    <row r="195" ht="12.75" customHeight="1">
      <c r="A195" s="4"/>
      <c r="B195" s="4" t="str">
        <f t="shared" si="3"/>
        <v>Mouginot et al. 2018, Geophysical Research Letters (984Q4A63)</v>
      </c>
      <c r="C195" s="4">
        <v>2018.0</v>
      </c>
      <c r="D195" s="4" t="s">
        <v>872</v>
      </c>
      <c r="E195" s="4" t="s">
        <v>873</v>
      </c>
      <c r="F195" s="4" t="s">
        <v>874</v>
      </c>
      <c r="G195" s="4" t="s">
        <v>433</v>
      </c>
      <c r="H195" s="4" t="s">
        <v>875</v>
      </c>
      <c r="I195" s="5" t="s">
        <v>21</v>
      </c>
      <c r="J195" s="4" t="b">
        <f t="shared" si="4"/>
        <v>1</v>
      </c>
      <c r="K195" s="6" t="str">
        <f> if(isna(VLOOKUP($B195,geographic!$A:$B,1,0)), "no", "yes")</f>
        <v>yes</v>
      </c>
      <c r="L195" s="7" t="str">
        <f> if(isna(VLOOKUP($B195,scientific!$A:$B,1,0)), "no", "yes")</f>
        <v>yes</v>
      </c>
      <c r="M195" s="7" t="str">
        <f> if(isna(VLOOKUP($B195,datasets!$B:$C,1,0)), "no", "yes")</f>
        <v>no</v>
      </c>
      <c r="N195" s="7" t="str">
        <f> if(isna(VLOOKUP($B195,processing!$B:$C,1,0)), "no", "yes")</f>
        <v>no</v>
      </c>
      <c r="O195" s="7" t="str">
        <f> if(isna(VLOOKUP($B195,outputs!$B:$C,1,0)), "no", "yes")</f>
        <v>no</v>
      </c>
      <c r="P195" s="7" t="str">
        <f> if(isna(VLOOKUP($B195,accuracy!$B:$I,1,0)), "no", "yes")</f>
        <v>no</v>
      </c>
    </row>
    <row r="196" ht="12.75" customHeight="1">
      <c r="A196" s="5" t="s">
        <v>43</v>
      </c>
      <c r="B196" s="4" t="str">
        <f t="shared" si="3"/>
        <v>Nita et al. 2018, Remote Sensing of Environment (69M5DZSF)</v>
      </c>
      <c r="C196" s="4">
        <v>2018.0</v>
      </c>
      <c r="D196" s="4" t="s">
        <v>876</v>
      </c>
      <c r="E196" s="4" t="s">
        <v>877</v>
      </c>
      <c r="F196" s="4" t="s">
        <v>878</v>
      </c>
      <c r="G196" s="4" t="s">
        <v>36</v>
      </c>
      <c r="H196" s="4" t="s">
        <v>879</v>
      </c>
      <c r="I196" s="5" t="s">
        <v>21</v>
      </c>
      <c r="J196" s="4" t="b">
        <f t="shared" si="4"/>
        <v>0</v>
      </c>
      <c r="K196" s="6" t="str">
        <f> if(isna(VLOOKUP($B196,geographic!$A:$B,1,0)), "no", "yes")</f>
        <v>yes</v>
      </c>
      <c r="L196" s="7" t="str">
        <f> if(isna(VLOOKUP($B196,scientific!$A:$B,1,0)), "no", "yes")</f>
        <v>yes</v>
      </c>
      <c r="M196" s="7" t="str">
        <f> if(isna(VLOOKUP($B196,datasets!$B:$C,1,0)), "no", "yes")</f>
        <v>yes</v>
      </c>
      <c r="N196" s="7" t="str">
        <f> if(isna(VLOOKUP($B196,processing!$B:$C,1,0)), "no", "yes")</f>
        <v>yes</v>
      </c>
      <c r="O196" s="7" t="str">
        <f> if(isna(VLOOKUP($B196,outputs!$B:$C,1,0)), "no", "yes")</f>
        <v>yes</v>
      </c>
      <c r="P196" s="7" t="str">
        <f> if(isna(VLOOKUP($B196,accuracy!$B:$I,1,0)), "no", "yes")</f>
        <v>yes</v>
      </c>
    </row>
    <row r="197" ht="12.75" customHeight="1">
      <c r="A197" s="5" t="s">
        <v>49</v>
      </c>
      <c r="B197" s="4" t="str">
        <f t="shared" si="3"/>
        <v>Pedersen et al. 2018, Geophysical Research Letters (AXLJGWNE)</v>
      </c>
      <c r="C197" s="4">
        <v>2018.0</v>
      </c>
      <c r="D197" s="4" t="s">
        <v>880</v>
      </c>
      <c r="E197" s="4" t="s">
        <v>881</v>
      </c>
      <c r="F197" s="4" t="s">
        <v>882</v>
      </c>
      <c r="G197" s="4" t="s">
        <v>433</v>
      </c>
      <c r="H197" s="4" t="s">
        <v>883</v>
      </c>
      <c r="I197" s="5" t="s">
        <v>32</v>
      </c>
      <c r="J197" s="4" t="b">
        <f t="shared" si="4"/>
        <v>0</v>
      </c>
      <c r="K197" s="6" t="str">
        <f> if(isna(VLOOKUP($B197,geographic!$A:$B,1,0)), "no", "yes")</f>
        <v>yes</v>
      </c>
      <c r="L197" s="7" t="str">
        <f> if(isna(VLOOKUP($B197,scientific!$A:$B,1,0)), "no", "yes")</f>
        <v>yes</v>
      </c>
      <c r="M197" s="7" t="str">
        <f> if(isna(VLOOKUP($B197,datasets!$B:$C,1,0)), "no", "yes")</f>
        <v>yes</v>
      </c>
      <c r="N197" s="7" t="str">
        <f> if(isna(VLOOKUP($B197,processing!$B:$C,1,0)), "no", "yes")</f>
        <v>yes</v>
      </c>
      <c r="O197" s="7" t="str">
        <f> if(isna(VLOOKUP($B197,outputs!$B:$C,1,0)), "no", "yes")</f>
        <v>yes</v>
      </c>
      <c r="P197" s="7" t="str">
        <f> if(isna(VLOOKUP($B197,accuracy!$B:$I,1,0)), "no", "yes")</f>
        <v>yes</v>
      </c>
    </row>
    <row r="198" ht="12.75" customHeight="1">
      <c r="A198" s="5" t="s">
        <v>79</v>
      </c>
      <c r="B198" s="4" t="str">
        <f t="shared" si="3"/>
        <v>Peppa et al. 2018, ISPRS - International Archives of the Photogrammetry, Remote Sensing and Spatial Information Sciences (NSVSN55R)</v>
      </c>
      <c r="C198" s="4">
        <v>2018.0</v>
      </c>
      <c r="D198" s="4" t="s">
        <v>884</v>
      </c>
      <c r="E198" s="4" t="s">
        <v>885</v>
      </c>
      <c r="F198" s="4" t="s">
        <v>886</v>
      </c>
      <c r="G198" s="4" t="s">
        <v>303</v>
      </c>
      <c r="H198" s="4" t="s">
        <v>887</v>
      </c>
      <c r="I198" s="5" t="s">
        <v>21</v>
      </c>
      <c r="J198" s="4" t="b">
        <f t="shared" si="4"/>
        <v>0</v>
      </c>
      <c r="K198" s="6" t="str">
        <f> if(isna(VLOOKUP($B198,geographic!$A:$B,1,0)), "no", "yes")</f>
        <v>yes</v>
      </c>
      <c r="L198" s="7" t="str">
        <f> if(isna(VLOOKUP($B198,scientific!$A:$B,1,0)), "no", "yes")</f>
        <v>yes</v>
      </c>
      <c r="M198" s="7" t="str">
        <f> if(isna(VLOOKUP($B198,datasets!$B:$C,1,0)), "no", "yes")</f>
        <v>yes</v>
      </c>
      <c r="N198" s="7" t="str">
        <f> if(isna(VLOOKUP($B198,processing!$B:$C,1,0)), "no", "yes")</f>
        <v>yes</v>
      </c>
      <c r="O198" s="7" t="str">
        <f> if(isna(VLOOKUP($B198,outputs!$B:$C,1,0)), "no", "yes")</f>
        <v>yes</v>
      </c>
      <c r="P198" s="7" t="str">
        <f> if(isna(VLOOKUP($B198,accuracy!$B:$I,1,0)), "no", "yes")</f>
        <v>yes</v>
      </c>
    </row>
    <row r="199" ht="12.75" customHeight="1">
      <c r="A199" s="4"/>
      <c r="B199" s="4" t="str">
        <f t="shared" si="3"/>
        <v>Petrie et al. 2018, Geosciences (TCPVTWIT)</v>
      </c>
      <c r="C199" s="4">
        <v>2018.0</v>
      </c>
      <c r="D199" s="4" t="s">
        <v>888</v>
      </c>
      <c r="E199" s="4" t="s">
        <v>889</v>
      </c>
      <c r="F199" s="4" t="s">
        <v>890</v>
      </c>
      <c r="G199" s="4" t="s">
        <v>722</v>
      </c>
      <c r="H199" s="4" t="s">
        <v>891</v>
      </c>
      <c r="I199" s="5" t="s">
        <v>21</v>
      </c>
      <c r="J199" s="4" t="b">
        <f t="shared" si="4"/>
        <v>1</v>
      </c>
      <c r="K199" s="6" t="str">
        <f> if(isna(VLOOKUP($B199,geographic!$A:$B,1,0)), "no", "yes")</f>
        <v>yes</v>
      </c>
      <c r="L199" s="7" t="str">
        <f> if(isna(VLOOKUP($B199,scientific!$A:$B,1,0)), "no", "yes")</f>
        <v>yes</v>
      </c>
      <c r="M199" s="7" t="str">
        <f> if(isna(VLOOKUP($B199,datasets!$B:$C,1,0)), "no", "yes")</f>
        <v>no</v>
      </c>
      <c r="N199" s="7" t="str">
        <f> if(isna(VLOOKUP($B199,processing!$B:$C,1,0)), "no", "yes")</f>
        <v>no</v>
      </c>
      <c r="O199" s="7" t="str">
        <f> if(isna(VLOOKUP($B199,outputs!$B:$C,1,0)), "no", "yes")</f>
        <v>no</v>
      </c>
      <c r="P199" s="7" t="str">
        <f> if(isna(VLOOKUP($B199,accuracy!$B:$I,1,0)), "no", "yes")</f>
        <v>no</v>
      </c>
    </row>
    <row r="200" ht="12.75" customHeight="1">
      <c r="A200" s="5" t="s">
        <v>49</v>
      </c>
      <c r="B200" s="4" t="str">
        <f t="shared" si="3"/>
        <v>Seccaroni et al. 2018, Proceedings (VAS8PQGQ)</v>
      </c>
      <c r="C200" s="4">
        <v>2018.0</v>
      </c>
      <c r="D200" s="4" t="s">
        <v>892</v>
      </c>
      <c r="E200" s="4" t="s">
        <v>893</v>
      </c>
      <c r="F200" s="4" t="s">
        <v>894</v>
      </c>
      <c r="G200" s="4" t="s">
        <v>895</v>
      </c>
      <c r="H200" s="4" t="s">
        <v>896</v>
      </c>
      <c r="I200" s="5" t="s">
        <v>21</v>
      </c>
      <c r="J200" s="4" t="b">
        <f t="shared" si="4"/>
        <v>0</v>
      </c>
      <c r="K200" s="6" t="str">
        <f> if(isna(VLOOKUP($B200,geographic!$A:$B,1,0)), "no", "yes")</f>
        <v>yes</v>
      </c>
      <c r="L200" s="7" t="str">
        <f> if(isna(VLOOKUP($B200,scientific!$A:$B,1,0)), "no", "yes")</f>
        <v>yes</v>
      </c>
      <c r="M200" s="7" t="str">
        <f> if(isna(VLOOKUP($B200,datasets!$B:$C,1,0)), "no", "yes")</f>
        <v>yes</v>
      </c>
      <c r="N200" s="7" t="str">
        <f> if(isna(VLOOKUP($B200,processing!$B:$C,1,0)), "no", "yes")</f>
        <v>yes</v>
      </c>
      <c r="O200" s="7" t="str">
        <f> if(isna(VLOOKUP($B200,outputs!$B:$C,1,0)), "no", "yes")</f>
        <v>yes</v>
      </c>
      <c r="P200" s="7" t="str">
        <f> if(isna(VLOOKUP($B200,accuracy!$B:$I,1,0)), "no", "yes")</f>
        <v>yes</v>
      </c>
    </row>
    <row r="201" ht="12.75" customHeight="1">
      <c r="A201" s="9" t="s">
        <v>43</v>
      </c>
      <c r="B201" s="4" t="str">
        <f t="shared" si="3"/>
        <v>Sevara et al. 2018, Journal of Archaeological Method and Theory (RCSSD3W5)</v>
      </c>
      <c r="C201" s="4">
        <v>2018.0</v>
      </c>
      <c r="D201" s="4" t="s">
        <v>897</v>
      </c>
      <c r="E201" s="4" t="s">
        <v>898</v>
      </c>
      <c r="F201" s="4" t="s">
        <v>899</v>
      </c>
      <c r="G201" s="4" t="s">
        <v>900</v>
      </c>
      <c r="H201" s="4" t="s">
        <v>901</v>
      </c>
      <c r="I201" s="5" t="s">
        <v>21</v>
      </c>
      <c r="J201" s="4" t="b">
        <f t="shared" si="4"/>
        <v>0</v>
      </c>
      <c r="K201" s="6" t="str">
        <f> if(isna(VLOOKUP($B201,geographic!$A:$B,1,0)), "no", "yes")</f>
        <v>yes</v>
      </c>
      <c r="L201" s="7" t="str">
        <f> if(isna(VLOOKUP($B201,scientific!$A:$B,1,0)), "no", "yes")</f>
        <v>yes</v>
      </c>
      <c r="M201" s="7" t="str">
        <f> if(isna(VLOOKUP($B201,datasets!$B:$C,1,0)), "no", "yes")</f>
        <v>yes</v>
      </c>
      <c r="N201" s="7" t="str">
        <f> if(isna(VLOOKUP($B201,processing!$B:$C,1,0)), "no", "yes")</f>
        <v>yes</v>
      </c>
      <c r="O201" s="7" t="str">
        <f> if(isna(VLOOKUP($B201,outputs!$B:$C,1,0)), "no", "yes")</f>
        <v>yes</v>
      </c>
      <c r="P201" s="7" t="str">
        <f> if(isna(VLOOKUP($B201,accuracy!$B:$I,1,0)), "no", "yes")</f>
        <v>yes</v>
      </c>
    </row>
    <row r="202" ht="12.75" customHeight="1">
      <c r="A202" s="5" t="s">
        <v>49</v>
      </c>
      <c r="B202" s="4" t="str">
        <f t="shared" si="3"/>
        <v>Stott et al. 2018, Proceedings of the National Academy of Sciences (UUN2FYMP)</v>
      </c>
      <c r="C202" s="4">
        <v>2018.0</v>
      </c>
      <c r="D202" s="4" t="s">
        <v>902</v>
      </c>
      <c r="E202" s="4" t="s">
        <v>903</v>
      </c>
      <c r="F202" s="4" t="s">
        <v>904</v>
      </c>
      <c r="G202" s="4" t="s">
        <v>905</v>
      </c>
      <c r="H202" s="4" t="s">
        <v>906</v>
      </c>
      <c r="I202" s="5" t="s">
        <v>21</v>
      </c>
      <c r="J202" s="4" t="b">
        <f t="shared" si="4"/>
        <v>0</v>
      </c>
      <c r="K202" s="6" t="str">
        <f> if(isna(VLOOKUP($B202,geographic!$A:$B,1,0)), "no", "yes")</f>
        <v>yes</v>
      </c>
      <c r="L202" s="7" t="str">
        <f> if(isna(VLOOKUP($B202,scientific!$A:$B,1,0)), "no", "yes")</f>
        <v>yes</v>
      </c>
      <c r="M202" s="7" t="str">
        <f> if(isna(VLOOKUP($B202,datasets!$B:$C,1,0)), "no", "yes")</f>
        <v>yes</v>
      </c>
      <c r="N202" s="7" t="str">
        <f> if(isna(VLOOKUP($B202,processing!$B:$C,1,0)), "no", "yes")</f>
        <v>yes</v>
      </c>
      <c r="O202" s="7" t="str">
        <f> if(isna(VLOOKUP($B202,outputs!$B:$C,1,0)), "no", "yes")</f>
        <v>yes</v>
      </c>
      <c r="P202" s="7" t="str">
        <f> if(isna(VLOOKUP($B202,accuracy!$B:$I,1,0)), "no", "yes")</f>
        <v>yes</v>
      </c>
    </row>
    <row r="203" ht="12.75" customHeight="1">
      <c r="A203" s="4"/>
      <c r="B203" s="4" t="str">
        <f t="shared" si="3"/>
        <v>Sudharsan 2018, Technology and the Intelligence Community (V622PVTS)</v>
      </c>
      <c r="C203" s="4">
        <v>2018.0</v>
      </c>
      <c r="D203" s="4" t="s">
        <v>907</v>
      </c>
      <c r="E203" s="4" t="s">
        <v>908</v>
      </c>
      <c r="F203" s="4" t="s">
        <v>909</v>
      </c>
      <c r="G203" s="4" t="s">
        <v>910</v>
      </c>
      <c r="H203" s="4" t="s">
        <v>911</v>
      </c>
      <c r="I203" s="5" t="s">
        <v>21</v>
      </c>
      <c r="J203" s="4" t="b">
        <f t="shared" si="4"/>
        <v>1</v>
      </c>
      <c r="K203" s="6" t="str">
        <f> if(isna(VLOOKUP($B203,geographic!$A:$B,1,0)), "no", "yes")</f>
        <v>yes</v>
      </c>
      <c r="L203" s="7" t="str">
        <f> if(isna(VLOOKUP($B203,scientific!$A:$B,1,0)), "no", "yes")</f>
        <v>yes</v>
      </c>
      <c r="M203" s="7" t="str">
        <f> if(isna(VLOOKUP($B203,datasets!$B:$C,1,0)), "no", "yes")</f>
        <v>no</v>
      </c>
      <c r="N203" s="7" t="str">
        <f> if(isna(VLOOKUP($B203,processing!$B:$C,1,0)), "no", "yes")</f>
        <v>no</v>
      </c>
      <c r="O203" s="7" t="str">
        <f> if(isna(VLOOKUP($B203,outputs!$B:$C,1,0)), "no", "yes")</f>
        <v>no</v>
      </c>
      <c r="P203" s="7" t="str">
        <f> if(isna(VLOOKUP($B203,accuracy!$B:$I,1,0)), "no", "yes")</f>
        <v>no</v>
      </c>
    </row>
    <row r="204" ht="12.75" customHeight="1">
      <c r="A204" s="5" t="s">
        <v>79</v>
      </c>
      <c r="B204" s="4" t="str">
        <f t="shared" si="3"/>
        <v>Turek et al. 2018, Proceedings of the 4th International Conference on Geographical Information Systems Theory, Applications and Management (UKWG7DZS)</v>
      </c>
      <c r="C204" s="4">
        <v>2018.0</v>
      </c>
      <c r="D204" s="4" t="s">
        <v>912</v>
      </c>
      <c r="E204" s="4" t="s">
        <v>913</v>
      </c>
      <c r="F204" s="4" t="s">
        <v>914</v>
      </c>
      <c r="G204" s="4" t="s">
        <v>915</v>
      </c>
      <c r="H204" s="4" t="s">
        <v>916</v>
      </c>
      <c r="I204" s="5" t="s">
        <v>21</v>
      </c>
      <c r="J204" s="4" t="b">
        <f t="shared" si="4"/>
        <v>0</v>
      </c>
      <c r="K204" s="6" t="str">
        <f> if(isna(VLOOKUP($B204,geographic!$A:$B,1,0)), "no", "yes")</f>
        <v>yes</v>
      </c>
      <c r="L204" s="7" t="str">
        <f> if(isna(VLOOKUP($B204,scientific!$A:$B,1,0)), "no", "yes")</f>
        <v>yes</v>
      </c>
      <c r="M204" s="7" t="str">
        <f> if(isna(VLOOKUP($B204,datasets!$B:$C,1,0)), "no", "yes")</f>
        <v>yes</v>
      </c>
      <c r="N204" s="7" t="str">
        <f> if(isna(VLOOKUP($B204,processing!$B:$C,1,0)), "no", "yes")</f>
        <v>yes</v>
      </c>
      <c r="O204" s="7" t="str">
        <f> if(isna(VLOOKUP($B204,outputs!$B:$C,1,0)), "no", "yes")</f>
        <v>yes</v>
      </c>
      <c r="P204" s="7" t="str">
        <f> if(isna(VLOOKUP($B204,accuracy!$B:$I,1,0)), "no", "yes")</f>
        <v>yes</v>
      </c>
    </row>
    <row r="205" ht="12.75" customHeight="1">
      <c r="A205" s="18"/>
      <c r="B205" s="4" t="str">
        <f t="shared" si="3"/>
        <v>Verykokou and Ioannidis 2018, International Journal of Remote Sensing (M46LGUS7)</v>
      </c>
      <c r="C205" s="4">
        <v>2018.0</v>
      </c>
      <c r="D205" s="4" t="s">
        <v>917</v>
      </c>
      <c r="E205" s="4" t="s">
        <v>918</v>
      </c>
      <c r="F205" s="4" t="s">
        <v>919</v>
      </c>
      <c r="G205" s="4" t="s">
        <v>239</v>
      </c>
      <c r="H205" s="4" t="s">
        <v>920</v>
      </c>
      <c r="I205" s="5" t="s">
        <v>21</v>
      </c>
      <c r="J205" s="4" t="b">
        <f t="shared" si="4"/>
        <v>1</v>
      </c>
      <c r="K205" s="6" t="str">
        <f> if(isna(VLOOKUP($B205,geographic!$A:$B,1,0)), "no", "yes")</f>
        <v>yes</v>
      </c>
      <c r="L205" s="7" t="str">
        <f> if(isna(VLOOKUP($B205,scientific!$A:$B,1,0)), "no", "yes")</f>
        <v>yes</v>
      </c>
      <c r="M205" s="7" t="str">
        <f> if(isna(VLOOKUP($B205,datasets!$B:$C,1,0)), "no", "yes")</f>
        <v>no</v>
      </c>
      <c r="N205" s="7" t="str">
        <f> if(isna(VLOOKUP($B205,processing!$B:$C,1,0)), "no", "yes")</f>
        <v>no</v>
      </c>
      <c r="O205" s="7" t="str">
        <f> if(isna(VLOOKUP($B205,outputs!$B:$C,1,0)), "no", "yes")</f>
        <v>no</v>
      </c>
      <c r="P205" s="7" t="str">
        <f> if(isna(VLOOKUP($B205,accuracy!$B:$I,1,0)), "no", "yes")</f>
        <v>no</v>
      </c>
    </row>
    <row r="206" ht="12.75" customHeight="1">
      <c r="A206" s="4"/>
      <c r="B206" s="4" t="str">
        <f t="shared" si="3"/>
        <v>Vijay and Braun 2018, Global and Planetary Change (8U3HZPNU)</v>
      </c>
      <c r="C206" s="4">
        <v>2018.0</v>
      </c>
      <c r="D206" s="4" t="s">
        <v>921</v>
      </c>
      <c r="E206" s="4" t="s">
        <v>922</v>
      </c>
      <c r="F206" s="4" t="s">
        <v>923</v>
      </c>
      <c r="G206" s="4" t="s">
        <v>480</v>
      </c>
      <c r="H206" s="4" t="s">
        <v>924</v>
      </c>
      <c r="I206" s="5" t="s">
        <v>21</v>
      </c>
      <c r="J206" s="4" t="b">
        <f t="shared" si="4"/>
        <v>1</v>
      </c>
      <c r="K206" s="6" t="str">
        <f> if(isna(VLOOKUP($B206,geographic!$A:$B,1,0)), "no", "yes")</f>
        <v>yes</v>
      </c>
      <c r="L206" s="7" t="str">
        <f> if(isna(VLOOKUP($B206,scientific!$A:$B,1,0)), "no", "yes")</f>
        <v>yes</v>
      </c>
      <c r="M206" s="7" t="str">
        <f> if(isna(VLOOKUP($B206,datasets!$B:$C,1,0)), "no", "yes")</f>
        <v>no</v>
      </c>
      <c r="N206" s="7" t="str">
        <f> if(isna(VLOOKUP($B206,processing!$B:$C,1,0)), "no", "yes")</f>
        <v>no</v>
      </c>
      <c r="O206" s="7" t="str">
        <f> if(isna(VLOOKUP($B206,outputs!$B:$C,1,0)), "no", "yes")</f>
        <v>no</v>
      </c>
      <c r="P206" s="7" t="str">
        <f> if(isna(VLOOKUP($B206,accuracy!$B:$I,1,0)), "no", "yes")</f>
        <v>no</v>
      </c>
    </row>
    <row r="207" ht="12.75" customHeight="1">
      <c r="A207" s="4"/>
      <c r="B207" s="4" t="str">
        <f t="shared" si="3"/>
        <v>Wilson et al. 2018, Global and Planetary Change (W3TNBGSG)</v>
      </c>
      <c r="C207" s="4">
        <v>2018.0</v>
      </c>
      <c r="D207" s="4" t="s">
        <v>925</v>
      </c>
      <c r="E207" s="4" t="s">
        <v>587</v>
      </c>
      <c r="F207" s="4" t="s">
        <v>926</v>
      </c>
      <c r="G207" s="4" t="s">
        <v>480</v>
      </c>
      <c r="H207" s="4" t="s">
        <v>927</v>
      </c>
      <c r="I207" s="5" t="s">
        <v>21</v>
      </c>
      <c r="J207" s="4" t="b">
        <f t="shared" si="4"/>
        <v>1</v>
      </c>
      <c r="K207" s="6" t="str">
        <f> if(isna(VLOOKUP($B207,geographic!$A:$B,1,0)), "no", "yes")</f>
        <v>yes</v>
      </c>
      <c r="L207" s="7" t="str">
        <f> if(isna(VLOOKUP($B207,scientific!$A:$B,1,0)), "no", "yes")</f>
        <v>yes</v>
      </c>
      <c r="M207" s="7" t="str">
        <f> if(isna(VLOOKUP($B207,datasets!$B:$C,1,0)), "no", "yes")</f>
        <v>no</v>
      </c>
      <c r="N207" s="7" t="str">
        <f> if(isna(VLOOKUP($B207,processing!$B:$C,1,0)), "no", "yes")</f>
        <v>no</v>
      </c>
      <c r="O207" s="7" t="str">
        <f> if(isna(VLOOKUP($B207,outputs!$B:$C,1,0)), "no", "yes")</f>
        <v>no</v>
      </c>
      <c r="P207" s="7" t="str">
        <f> if(isna(VLOOKUP($B207,accuracy!$B:$I,1,0)), "no", "yes")</f>
        <v>no</v>
      </c>
    </row>
    <row r="208" ht="12.75" customHeight="1">
      <c r="A208" s="4"/>
      <c r="B208" s="4" t="str">
        <f t="shared" si="3"/>
        <v>Zerbini and Fradley 2018, Space Policy (ASQDVW5S)</v>
      </c>
      <c r="C208" s="4">
        <v>2018.0</v>
      </c>
      <c r="D208" s="4" t="s">
        <v>928</v>
      </c>
      <c r="E208" s="4" t="s">
        <v>929</v>
      </c>
      <c r="F208" s="4" t="s">
        <v>930</v>
      </c>
      <c r="G208" s="4" t="s">
        <v>931</v>
      </c>
      <c r="H208" s="4" t="s">
        <v>932</v>
      </c>
      <c r="I208" s="5" t="s">
        <v>21</v>
      </c>
      <c r="J208" s="4" t="b">
        <f t="shared" si="4"/>
        <v>1</v>
      </c>
      <c r="K208" s="6" t="str">
        <f> if(isna(VLOOKUP($B208,geographic!$A:$B,1,0)), "no", "yes")</f>
        <v>yes</v>
      </c>
      <c r="L208" s="7" t="str">
        <f> if(isna(VLOOKUP($B208,scientific!$A:$B,1,0)), "no", "yes")</f>
        <v>yes</v>
      </c>
      <c r="M208" s="7" t="str">
        <f> if(isna(VLOOKUP($B208,datasets!$B:$C,1,0)), "no", "yes")</f>
        <v>no</v>
      </c>
      <c r="N208" s="7" t="str">
        <f> if(isna(VLOOKUP($B208,processing!$B:$C,1,0)), "no", "yes")</f>
        <v>no</v>
      </c>
      <c r="O208" s="7" t="str">
        <f> if(isna(VLOOKUP($B208,outputs!$B:$C,1,0)), "no", "yes")</f>
        <v>no</v>
      </c>
      <c r="P208" s="7" t="str">
        <f> if(isna(VLOOKUP($B208,accuracy!$B:$I,1,0)), "no", "yes")</f>
        <v>no</v>
      </c>
    </row>
    <row r="209" ht="12.75" customHeight="1">
      <c r="A209" s="5" t="s">
        <v>43</v>
      </c>
      <c r="B209" s="4" t="str">
        <f t="shared" si="3"/>
        <v>Zhou et al. 2018, Remote Sensing of Environment (ZZ5TKXNF)</v>
      </c>
      <c r="C209" s="4">
        <v>2018.0</v>
      </c>
      <c r="D209" s="4" t="s">
        <v>933</v>
      </c>
      <c r="E209" s="4" t="s">
        <v>934</v>
      </c>
      <c r="F209" s="4" t="s">
        <v>935</v>
      </c>
      <c r="G209" s="4" t="s">
        <v>36</v>
      </c>
      <c r="H209" s="4" t="s">
        <v>936</v>
      </c>
      <c r="I209" s="5" t="s">
        <v>21</v>
      </c>
      <c r="J209" s="4" t="b">
        <f t="shared" si="4"/>
        <v>0</v>
      </c>
      <c r="K209" s="6" t="str">
        <f> if(isna(VLOOKUP($B209,geographic!$A:$B,1,0)), "no", "yes")</f>
        <v>yes</v>
      </c>
      <c r="L209" s="7" t="str">
        <f> if(isna(VLOOKUP($B209,scientific!$A:$B,1,0)), "no", "yes")</f>
        <v>yes</v>
      </c>
      <c r="M209" s="7" t="str">
        <f> if(isna(VLOOKUP($B209,datasets!$B:$C,1,0)), "no", "yes")</f>
        <v>yes</v>
      </c>
      <c r="N209" s="7" t="str">
        <f> if(isna(VLOOKUP($B209,processing!$B:$C,1,0)), "no", "yes")</f>
        <v>yes</v>
      </c>
      <c r="O209" s="7" t="str">
        <f> if(isna(VLOOKUP($B209,outputs!$B:$C,1,0)), "no", "yes")</f>
        <v>yes</v>
      </c>
      <c r="P209" s="7" t="str">
        <f> if(isna(VLOOKUP($B209,accuracy!$B:$I,1,0)), "no", "yes")</f>
        <v>yes</v>
      </c>
    </row>
    <row r="210" ht="12.75" customHeight="1">
      <c r="A210" s="5" t="s">
        <v>60</v>
      </c>
      <c r="B210" s="4" t="str">
        <f t="shared" si="3"/>
        <v>Awange and Kiema 2019, Environmental Geoinformatics (NHRE6357)</v>
      </c>
      <c r="C210" s="4">
        <v>2019.0</v>
      </c>
      <c r="D210" s="4" t="s">
        <v>937</v>
      </c>
      <c r="E210" s="4" t="s">
        <v>938</v>
      </c>
      <c r="F210" s="4" t="s">
        <v>939</v>
      </c>
      <c r="G210" s="4" t="s">
        <v>940</v>
      </c>
      <c r="H210" s="4" t="s">
        <v>941</v>
      </c>
      <c r="I210" s="5" t="s">
        <v>21</v>
      </c>
      <c r="J210" s="4" t="b">
        <f t="shared" si="4"/>
        <v>1</v>
      </c>
      <c r="K210" s="6" t="str">
        <f> if(isna(VLOOKUP($B210,geographic!$A:$B,1,0)), "no", "yes")</f>
        <v>yes</v>
      </c>
      <c r="L210" s="7" t="str">
        <f> if(isna(VLOOKUP($B210,scientific!$A:$B,1,0)), "no", "yes")</f>
        <v>yes</v>
      </c>
      <c r="M210" s="7" t="str">
        <f> if(isna(VLOOKUP($B210,datasets!$B:$C,1,0)), "no", "yes")</f>
        <v>no</v>
      </c>
      <c r="N210" s="7" t="str">
        <f> if(isna(VLOOKUP($B210,processing!$B:$C,1,0)), "no", "yes")</f>
        <v>no</v>
      </c>
      <c r="O210" s="7" t="str">
        <f> if(isna(VLOOKUP($B210,outputs!$B:$C,1,0)), "no", "yes")</f>
        <v>no</v>
      </c>
      <c r="P210" s="7" t="str">
        <f> if(isna(VLOOKUP($B210,accuracy!$B:$I,1,0)), "no", "yes")</f>
        <v>no</v>
      </c>
    </row>
    <row r="211" ht="12.75" customHeight="1">
      <c r="A211" s="4"/>
      <c r="B211" s="4" t="str">
        <f t="shared" si="3"/>
        <v>Becker 2019, Dreiländertagung der DGPF, der OVG und der SGPF (BIVI4TEU)</v>
      </c>
      <c r="C211" s="4">
        <v>2019.0</v>
      </c>
      <c r="D211" s="4" t="s">
        <v>942</v>
      </c>
      <c r="E211" s="4" t="s">
        <v>943</v>
      </c>
      <c r="F211" s="4" t="s">
        <v>944</v>
      </c>
      <c r="G211" s="4" t="s">
        <v>945</v>
      </c>
      <c r="I211" s="5" t="s">
        <v>21</v>
      </c>
      <c r="J211" s="4" t="b">
        <f t="shared" si="4"/>
        <v>1</v>
      </c>
      <c r="K211" s="6" t="str">
        <f> if(isna(VLOOKUP($B211,geographic!$A:$B,1,0)), "no", "yes")</f>
        <v>yes</v>
      </c>
      <c r="L211" s="7" t="str">
        <f> if(isna(VLOOKUP($B211,scientific!$A:$B,1,0)), "no", "yes")</f>
        <v>yes</v>
      </c>
      <c r="M211" s="7" t="str">
        <f> if(isna(VLOOKUP($B211,datasets!$B:$C,1,0)), "no", "yes")</f>
        <v>no</v>
      </c>
      <c r="N211" s="7" t="str">
        <f> if(isna(VLOOKUP($B211,processing!$B:$C,1,0)), "no", "yes")</f>
        <v>no</v>
      </c>
      <c r="O211" s="7" t="str">
        <f> if(isna(VLOOKUP($B211,outputs!$B:$C,1,0)), "no", "yes")</f>
        <v>no</v>
      </c>
      <c r="P211" s="7" t="str">
        <f> if(isna(VLOOKUP($B211,accuracy!$B:$I,1,0)), "no", "yes")</f>
        <v>no</v>
      </c>
    </row>
    <row r="212" ht="12.75" customHeight="1">
      <c r="A212" s="5" t="s">
        <v>49</v>
      </c>
      <c r="B212" s="4" t="str">
        <f t="shared" si="3"/>
        <v>Belart et al. 2019, Journal of Glaciology (G7RKHNSY)</v>
      </c>
      <c r="C212" s="4">
        <v>2019.0</v>
      </c>
      <c r="D212" s="4" t="s">
        <v>946</v>
      </c>
      <c r="E212" s="4" t="s">
        <v>947</v>
      </c>
      <c r="F212" s="4" t="s">
        <v>948</v>
      </c>
      <c r="G212" s="4" t="s">
        <v>134</v>
      </c>
      <c r="H212" s="4" t="s">
        <v>949</v>
      </c>
      <c r="I212" s="5" t="s">
        <v>21</v>
      </c>
      <c r="J212" s="4" t="b">
        <f t="shared" si="4"/>
        <v>0</v>
      </c>
      <c r="K212" s="6" t="str">
        <f> if(isna(VLOOKUP($B212,geographic!$A:$B,1,0)), "no", "yes")</f>
        <v>yes</v>
      </c>
      <c r="L212" s="7" t="str">
        <f> if(isna(VLOOKUP($B212,scientific!$A:$B,1,0)), "no", "yes")</f>
        <v>yes</v>
      </c>
      <c r="M212" s="7" t="str">
        <f> if(isna(VLOOKUP($B212,datasets!$B:$C,1,0)), "no", "yes")</f>
        <v>yes</v>
      </c>
      <c r="N212" s="7" t="str">
        <f> if(isna(VLOOKUP($B212,processing!$B:$C,1,0)), "no", "yes")</f>
        <v>yes</v>
      </c>
      <c r="O212" s="7" t="str">
        <f> if(isna(VLOOKUP($B212,outputs!$B:$C,1,0)), "no", "yes")</f>
        <v>yes</v>
      </c>
      <c r="P212" s="7" t="str">
        <f> if(isna(VLOOKUP($B212,accuracy!$B:$I,1,0)), "no", "yes")</f>
        <v>yes</v>
      </c>
    </row>
    <row r="213" ht="12.75" customHeight="1">
      <c r="A213" s="5" t="s">
        <v>162</v>
      </c>
      <c r="B213" s="4" t="str">
        <f t="shared" si="3"/>
        <v>Betz et al. 2019, Zeitschrift für Geomorphologie (C97XPXE6)</v>
      </c>
      <c r="C213" s="4">
        <v>2019.0</v>
      </c>
      <c r="D213" s="4" t="s">
        <v>950</v>
      </c>
      <c r="E213" s="4" t="s">
        <v>951</v>
      </c>
      <c r="F213" s="4" t="s">
        <v>952</v>
      </c>
      <c r="G213" s="4" t="s">
        <v>953</v>
      </c>
      <c r="H213" s="4" t="s">
        <v>954</v>
      </c>
      <c r="I213" s="5" t="s">
        <v>21</v>
      </c>
      <c r="J213" s="4" t="b">
        <f t="shared" si="4"/>
        <v>0</v>
      </c>
      <c r="K213" s="6" t="str">
        <f> if(isna(VLOOKUP($B213,geographic!$A:$B,1,0)), "no", "yes")</f>
        <v>yes</v>
      </c>
      <c r="L213" s="7" t="str">
        <f> if(isna(VLOOKUP($B213,scientific!$A:$B,1,0)), "no", "yes")</f>
        <v>yes</v>
      </c>
      <c r="M213" s="7" t="str">
        <f> if(isna(VLOOKUP($B213,datasets!$B:$C,1,0)), "no", "yes")</f>
        <v>yes</v>
      </c>
      <c r="N213" s="7" t="str">
        <f> if(isna(VLOOKUP($B213,processing!$B:$C,1,0)), "no", "yes")</f>
        <v>yes</v>
      </c>
      <c r="O213" s="7" t="str">
        <f> if(isna(VLOOKUP($B213,outputs!$B:$C,1,0)), "no", "yes")</f>
        <v>yes</v>
      </c>
      <c r="P213" s="7" t="str">
        <f> if(isna(VLOOKUP($B213,accuracy!$B:$I,1,0)), "no", "yes")</f>
        <v>yes</v>
      </c>
    </row>
    <row r="214" ht="12.75" customHeight="1">
      <c r="A214" s="5" t="s">
        <v>26</v>
      </c>
      <c r="B214" s="4" t="str">
        <f t="shared" si="3"/>
        <v>Bożek et al. 2019, Remote Sensing (MJIMZDLP)</v>
      </c>
      <c r="C214" s="4">
        <v>2019.0</v>
      </c>
      <c r="D214" s="4" t="s">
        <v>955</v>
      </c>
      <c r="E214" s="4" t="s">
        <v>956</v>
      </c>
      <c r="F214" s="4" t="s">
        <v>957</v>
      </c>
      <c r="G214" s="4" t="s">
        <v>408</v>
      </c>
      <c r="H214" s="4" t="s">
        <v>958</v>
      </c>
      <c r="I214" s="5" t="s">
        <v>21</v>
      </c>
      <c r="J214" s="4" t="b">
        <f t="shared" si="4"/>
        <v>0</v>
      </c>
      <c r="K214" s="6" t="str">
        <f> if(isna(VLOOKUP($B214,geographic!$A:$B,1,0)), "no", "yes")</f>
        <v>yes</v>
      </c>
      <c r="L214" s="7" t="str">
        <f> if(isna(VLOOKUP($B214,scientific!$A:$B,1,0)), "no", "yes")</f>
        <v>yes</v>
      </c>
      <c r="M214" s="7" t="str">
        <f> if(isna(VLOOKUP($B214,datasets!$B:$C,1,0)), "no", "yes")</f>
        <v>yes</v>
      </c>
      <c r="N214" s="7" t="str">
        <f> if(isna(VLOOKUP($B214,processing!$B:$C,1,0)), "no", "yes")</f>
        <v>yes</v>
      </c>
      <c r="O214" s="7" t="str">
        <f> if(isna(VLOOKUP($B214,outputs!$B:$C,1,0)), "no", "yes")</f>
        <v>yes</v>
      </c>
      <c r="P214" s="7" t="str">
        <f> if(isna(VLOOKUP($B214,accuracy!$B:$I,1,0)), "no", "yes")</f>
        <v>yes</v>
      </c>
    </row>
    <row r="215" ht="12.75" customHeight="1">
      <c r="A215" s="4"/>
      <c r="B215" s="4" t="str">
        <f t="shared" si="3"/>
        <v>Darack 2019, Weatherwise (4X2JWUX3)</v>
      </c>
      <c r="C215" s="4">
        <v>2019.0</v>
      </c>
      <c r="D215" s="4" t="s">
        <v>959</v>
      </c>
      <c r="E215" s="4" t="s">
        <v>960</v>
      </c>
      <c r="F215" s="4" t="s">
        <v>961</v>
      </c>
      <c r="G215" s="4" t="s">
        <v>962</v>
      </c>
      <c r="H215" s="4" t="s">
        <v>963</v>
      </c>
      <c r="I215" s="5" t="s">
        <v>21</v>
      </c>
      <c r="J215" s="4" t="b">
        <f t="shared" si="4"/>
        <v>1</v>
      </c>
      <c r="K215" s="6" t="str">
        <f> if(isna(VLOOKUP($B215,geographic!$A:$B,1,0)), "no", "yes")</f>
        <v>yes</v>
      </c>
      <c r="L215" s="7" t="str">
        <f> if(isna(VLOOKUP($B215,scientific!$A:$B,1,0)), "no", "yes")</f>
        <v>yes</v>
      </c>
      <c r="M215" s="7" t="str">
        <f> if(isna(VLOOKUP($B215,datasets!$B:$C,1,0)), "no", "yes")</f>
        <v>no</v>
      </c>
      <c r="N215" s="7" t="str">
        <f> if(isna(VLOOKUP($B215,processing!$B:$C,1,0)), "no", "yes")</f>
        <v>no</v>
      </c>
      <c r="O215" s="7" t="str">
        <f> if(isna(VLOOKUP($B215,outputs!$B:$C,1,0)), "no", "yes")</f>
        <v>no</v>
      </c>
      <c r="P215" s="7" t="str">
        <f> if(isna(VLOOKUP($B215,accuracy!$B:$I,1,0)), "no", "yes")</f>
        <v>no</v>
      </c>
    </row>
    <row r="216" ht="12.75" customHeight="1">
      <c r="A216" s="9" t="s">
        <v>49</v>
      </c>
      <c r="B216" s="4" t="str">
        <f t="shared" si="3"/>
        <v>Ewertowski et al. 2019, Geomorphology (T9UHGZVR)</v>
      </c>
      <c r="C216" s="4">
        <v>2019.0</v>
      </c>
      <c r="D216" s="4" t="s">
        <v>964</v>
      </c>
      <c r="E216" s="4" t="s">
        <v>965</v>
      </c>
      <c r="F216" s="4" t="s">
        <v>966</v>
      </c>
      <c r="G216" s="4" t="s">
        <v>58</v>
      </c>
      <c r="H216" s="4" t="s">
        <v>967</v>
      </c>
      <c r="I216" s="5" t="s">
        <v>32</v>
      </c>
      <c r="J216" s="4" t="b">
        <f t="shared" si="4"/>
        <v>0</v>
      </c>
      <c r="K216" s="6" t="str">
        <f> if(isna(VLOOKUP($B216,geographic!$A:$B,1,0)), "no", "yes")</f>
        <v>yes</v>
      </c>
      <c r="L216" s="7" t="str">
        <f> if(isna(VLOOKUP($B216,scientific!$A:$B,1,0)), "no", "yes")</f>
        <v>yes</v>
      </c>
      <c r="M216" s="7" t="str">
        <f> if(isna(VLOOKUP($B216,datasets!$B:$C,1,0)), "no", "yes")</f>
        <v>yes</v>
      </c>
      <c r="N216" s="7" t="str">
        <f> if(isna(VLOOKUP($B216,processing!$B:$C,1,0)), "no", "yes")</f>
        <v>yes</v>
      </c>
      <c r="O216" s="7" t="str">
        <f> if(isna(VLOOKUP($B216,outputs!$B:$C,1,0)), "no", "yes")</f>
        <v>yes</v>
      </c>
      <c r="P216" s="7" t="str">
        <f> if(isna(VLOOKUP($B216,accuracy!$B:$I,1,0)), "no", "yes")</f>
        <v>yes</v>
      </c>
    </row>
    <row r="217" ht="12.75" customHeight="1">
      <c r="A217" s="9" t="s">
        <v>43</v>
      </c>
      <c r="B217" s="4" t="str">
        <f t="shared" si="3"/>
        <v>Falaschi et al. 2019, Frontiers in Earth Science (YW232UWW)</v>
      </c>
      <c r="C217" s="4">
        <v>2019.0</v>
      </c>
      <c r="D217" s="4" t="s">
        <v>968</v>
      </c>
      <c r="E217" s="4" t="s">
        <v>969</v>
      </c>
      <c r="F217" s="4" t="s">
        <v>970</v>
      </c>
      <c r="G217" s="4" t="s">
        <v>788</v>
      </c>
      <c r="H217" s="4" t="s">
        <v>971</v>
      </c>
      <c r="I217" s="5" t="s">
        <v>21</v>
      </c>
      <c r="J217" s="4" t="b">
        <f t="shared" si="4"/>
        <v>0</v>
      </c>
      <c r="K217" s="6" t="str">
        <f> if(isna(VLOOKUP($B217,geographic!$A:$B,1,0)), "no", "yes")</f>
        <v>yes</v>
      </c>
      <c r="L217" s="7" t="str">
        <f> if(isna(VLOOKUP($B217,scientific!$A:$B,1,0)), "no", "yes")</f>
        <v>yes</v>
      </c>
      <c r="M217" s="7" t="str">
        <f> if(isna(VLOOKUP($B217,datasets!$B:$C,1,0)), "no", "yes")</f>
        <v>yes</v>
      </c>
      <c r="N217" s="7" t="str">
        <f> if(isna(VLOOKUP($B217,processing!$B:$C,1,0)), "no", "yes")</f>
        <v>yes</v>
      </c>
      <c r="O217" s="7" t="str">
        <f> if(isna(VLOOKUP($B217,outputs!$B:$C,1,0)), "no", "yes")</f>
        <v>yes</v>
      </c>
      <c r="P217" s="7" t="str">
        <f> if(isna(VLOOKUP($B217,accuracy!$B:$I,1,0)), "no", "yes")</f>
        <v>yes</v>
      </c>
    </row>
    <row r="218" ht="12.75" customHeight="1">
      <c r="A218" s="9" t="s">
        <v>79</v>
      </c>
      <c r="B218" s="4" t="str">
        <f t="shared" si="3"/>
        <v>Granshaw 2019, The Photogrammetric Record (IR257NMW)</v>
      </c>
      <c r="C218" s="4">
        <v>2019.0</v>
      </c>
      <c r="D218" s="4" t="s">
        <v>972</v>
      </c>
      <c r="E218" s="4" t="s">
        <v>973</v>
      </c>
      <c r="F218" s="4" t="s">
        <v>974</v>
      </c>
      <c r="G218" s="4" t="s">
        <v>30</v>
      </c>
      <c r="H218" s="4" t="s">
        <v>975</v>
      </c>
      <c r="I218" s="5" t="s">
        <v>21</v>
      </c>
      <c r="J218" s="4" t="b">
        <f t="shared" si="4"/>
        <v>1</v>
      </c>
      <c r="K218" s="6" t="str">
        <f> if(isna(VLOOKUP($B218,geographic!$A:$B,1,0)), "no", "yes")</f>
        <v>yes</v>
      </c>
      <c r="L218" s="7" t="str">
        <f> if(isna(VLOOKUP($B218,scientific!$A:$B,1,0)), "no", "yes")</f>
        <v>yes</v>
      </c>
      <c r="M218" s="7" t="str">
        <f> if(isna(VLOOKUP($B218,datasets!$B:$C,1,0)), "no", "yes")</f>
        <v>no</v>
      </c>
      <c r="N218" s="7" t="str">
        <f> if(isna(VLOOKUP($B218,processing!$B:$C,1,0)), "no", "yes")</f>
        <v>no</v>
      </c>
      <c r="O218" s="7" t="str">
        <f> if(isna(VLOOKUP($B218,outputs!$B:$C,1,0)), "no", "yes")</f>
        <v>no</v>
      </c>
      <c r="P218" s="7" t="str">
        <f> if(isna(VLOOKUP($B218,accuracy!$B:$I,1,0)), "no", "yes")</f>
        <v>no</v>
      </c>
    </row>
    <row r="219" ht="12.75" customHeight="1">
      <c r="A219" s="11"/>
      <c r="B219" s="4" t="str">
        <f t="shared" si="3"/>
        <v>Grimm et al. 2019, Progress in Aerospace Sciences (NR8JMLEM)</v>
      </c>
      <c r="C219" s="4">
        <v>2019.0</v>
      </c>
      <c r="D219" s="4" t="s">
        <v>976</v>
      </c>
      <c r="E219" s="4" t="s">
        <v>977</v>
      </c>
      <c r="F219" s="4" t="s">
        <v>978</v>
      </c>
      <c r="G219" s="4" t="s">
        <v>979</v>
      </c>
      <c r="H219" s="4" t="s">
        <v>980</v>
      </c>
      <c r="I219" s="5" t="s">
        <v>21</v>
      </c>
      <c r="J219" s="4" t="b">
        <f t="shared" si="4"/>
        <v>1</v>
      </c>
      <c r="K219" s="6" t="str">
        <f> if(isna(VLOOKUP($B219,geographic!$A:$B,1,0)), "no", "yes")</f>
        <v>yes</v>
      </c>
      <c r="L219" s="7" t="str">
        <f> if(isna(VLOOKUP($B219,scientific!$A:$B,1,0)), "no", "yes")</f>
        <v>yes</v>
      </c>
      <c r="M219" s="7" t="str">
        <f> if(isna(VLOOKUP($B219,datasets!$B:$C,1,0)), "no", "yes")</f>
        <v>no</v>
      </c>
      <c r="N219" s="7" t="str">
        <f> if(isna(VLOOKUP($B219,processing!$B:$C,1,0)), "no", "yes")</f>
        <v>no</v>
      </c>
      <c r="O219" s="7" t="str">
        <f> if(isna(VLOOKUP($B219,outputs!$B:$C,1,0)), "no", "yes")</f>
        <v>no</v>
      </c>
      <c r="P219" s="7" t="str">
        <f> if(isna(VLOOKUP($B219,accuracy!$B:$I,1,0)), "no", "yes")</f>
        <v>no</v>
      </c>
    </row>
    <row r="220" ht="12.75" customHeight="1">
      <c r="A220" s="4"/>
      <c r="B220" s="4" t="str">
        <f t="shared" si="3"/>
        <v>Hammer and Ur 2019, Advances in Archaeological Practice (HMHTMGH4)</v>
      </c>
      <c r="C220" s="4">
        <v>2019.0</v>
      </c>
      <c r="D220" s="4" t="s">
        <v>981</v>
      </c>
      <c r="E220" s="4" t="s">
        <v>982</v>
      </c>
      <c r="F220" s="4" t="s">
        <v>983</v>
      </c>
      <c r="G220" s="4" t="s">
        <v>984</v>
      </c>
      <c r="H220" s="4" t="s">
        <v>985</v>
      </c>
      <c r="I220" s="5" t="s">
        <v>21</v>
      </c>
      <c r="J220" s="4" t="b">
        <f t="shared" si="4"/>
        <v>1</v>
      </c>
      <c r="K220" s="6" t="str">
        <f> if(isna(VLOOKUP($B220,geographic!$A:$B,1,0)), "no", "yes")</f>
        <v>yes</v>
      </c>
      <c r="L220" s="7" t="str">
        <f> if(isna(VLOOKUP($B220,scientific!$A:$B,1,0)), "no", "yes")</f>
        <v>yes</v>
      </c>
      <c r="M220" s="7" t="str">
        <f> if(isna(VLOOKUP($B220,datasets!$B:$C,1,0)), "no", "yes")</f>
        <v>no</v>
      </c>
      <c r="N220" s="7" t="str">
        <f> if(isna(VLOOKUP($B220,processing!$B:$C,1,0)), "no", "yes")</f>
        <v>no</v>
      </c>
      <c r="O220" s="7" t="str">
        <f> if(isna(VLOOKUP($B220,outputs!$B:$C,1,0)), "no", "yes")</f>
        <v>no</v>
      </c>
      <c r="P220" s="7" t="str">
        <f> if(isna(VLOOKUP($B220,accuracy!$B:$I,1,0)), "no", "yes")</f>
        <v>no</v>
      </c>
    </row>
    <row r="221" ht="12.75" customHeight="1">
      <c r="A221" s="4"/>
      <c r="B221" s="4" t="str">
        <f t="shared" si="3"/>
        <v>Herrmann and Hammer 2019, Journal of Archaeological Science: Reports (QBEBU6K6)</v>
      </c>
      <c r="C221" s="4">
        <v>2019.0</v>
      </c>
      <c r="D221" s="4" t="s">
        <v>986</v>
      </c>
      <c r="E221" s="4" t="s">
        <v>987</v>
      </c>
      <c r="F221" s="4" t="s">
        <v>988</v>
      </c>
      <c r="G221" s="4" t="s">
        <v>698</v>
      </c>
      <c r="H221" s="4" t="s">
        <v>989</v>
      </c>
      <c r="I221" s="5" t="s">
        <v>21</v>
      </c>
      <c r="J221" s="4" t="b">
        <f t="shared" si="4"/>
        <v>1</v>
      </c>
      <c r="K221" s="6" t="str">
        <f> if(isna(VLOOKUP($B221,geographic!$A:$B,1,0)), "no", "yes")</f>
        <v>yes</v>
      </c>
      <c r="L221" s="7" t="str">
        <f> if(isna(VLOOKUP($B221,scientific!$A:$B,1,0)), "no", "yes")</f>
        <v>yes</v>
      </c>
      <c r="M221" s="7" t="str">
        <f> if(isna(VLOOKUP($B221,datasets!$B:$C,1,0)), "no", "yes")</f>
        <v>no</v>
      </c>
      <c r="N221" s="7" t="str">
        <f> if(isna(VLOOKUP($B221,processing!$B:$C,1,0)), "no", "yes")</f>
        <v>no</v>
      </c>
      <c r="O221" s="7" t="str">
        <f> if(isna(VLOOKUP($B221,outputs!$B:$C,1,0)), "no", "yes")</f>
        <v>no</v>
      </c>
      <c r="P221" s="7" t="str">
        <f> if(isna(VLOOKUP($B221,accuracy!$B:$I,1,0)), "no", "yes")</f>
        <v>no</v>
      </c>
    </row>
    <row r="222" ht="12.75" customHeight="1">
      <c r="A222" s="5" t="s">
        <v>49</v>
      </c>
      <c r="B222" s="4" t="str">
        <f t="shared" si="3"/>
        <v>Holden and Smit 2019, South African Journal of Geomatics (PJ3SVQP3)</v>
      </c>
      <c r="C222" s="4">
        <v>2019.0</v>
      </c>
      <c r="D222" s="4" t="s">
        <v>990</v>
      </c>
      <c r="E222" s="4" t="s">
        <v>991</v>
      </c>
      <c r="F222" s="4" t="s">
        <v>992</v>
      </c>
      <c r="G222" s="4" t="s">
        <v>993</v>
      </c>
      <c r="H222" s="5" t="s">
        <v>994</v>
      </c>
      <c r="I222" s="5" t="s">
        <v>472</v>
      </c>
      <c r="J222" s="4" t="b">
        <f t="shared" si="4"/>
        <v>0</v>
      </c>
      <c r="K222" s="6" t="str">
        <f> if(isna(VLOOKUP($B222,geographic!$A:$B,1,0)), "no", "yes")</f>
        <v>yes</v>
      </c>
      <c r="L222" s="7" t="str">
        <f> if(isna(VLOOKUP($B222,scientific!$A:$B,1,0)), "no", "yes")</f>
        <v>yes</v>
      </c>
      <c r="M222" s="7" t="str">
        <f> if(isna(VLOOKUP($B222,datasets!$B:$C,1,0)), "no", "yes")</f>
        <v>yes</v>
      </c>
      <c r="N222" s="7" t="str">
        <f> if(isna(VLOOKUP($B222,processing!$B:$C,1,0)), "no", "yes")</f>
        <v>yes</v>
      </c>
      <c r="O222" s="7" t="str">
        <f> if(isna(VLOOKUP($B222,outputs!$B:$C,1,0)), "no", "yes")</f>
        <v>yes</v>
      </c>
      <c r="P222" s="7" t="str">
        <f> if(isna(VLOOKUP($B222,accuracy!$B:$I,1,0)), "no", "yes")</f>
        <v>yes</v>
      </c>
    </row>
    <row r="223" ht="12.75" customHeight="1">
      <c r="A223" s="5" t="s">
        <v>49</v>
      </c>
      <c r="B223" s="4" t="str">
        <f t="shared" si="3"/>
        <v>Holmlund and Holmlund 2019, Geografiska Annaler: Series A, Physical Geography (LYMM9UQZ)</v>
      </c>
      <c r="C223" s="4">
        <v>2019.0</v>
      </c>
      <c r="D223" s="4" t="s">
        <v>995</v>
      </c>
      <c r="E223" s="4" t="s">
        <v>996</v>
      </c>
      <c r="F223" s="4" t="s">
        <v>997</v>
      </c>
      <c r="G223" s="4" t="s">
        <v>998</v>
      </c>
      <c r="H223" s="4" t="s">
        <v>999</v>
      </c>
      <c r="I223" s="5" t="s">
        <v>32</v>
      </c>
      <c r="J223" s="4" t="b">
        <f t="shared" si="4"/>
        <v>0</v>
      </c>
      <c r="K223" s="6" t="str">
        <f> if(isna(VLOOKUP($B223,geographic!$A:$B,1,0)), "no", "yes")</f>
        <v>yes</v>
      </c>
      <c r="L223" s="7" t="str">
        <f> if(isna(VLOOKUP($B223,scientific!$A:$B,1,0)), "no", "yes")</f>
        <v>yes</v>
      </c>
      <c r="M223" s="7" t="str">
        <f> if(isna(VLOOKUP($B223,datasets!$B:$C,1,0)), "no", "yes")</f>
        <v>yes</v>
      </c>
      <c r="N223" s="7" t="str">
        <f> if(isna(VLOOKUP($B223,processing!$B:$C,1,0)), "no", "yes")</f>
        <v>yes</v>
      </c>
      <c r="O223" s="7" t="str">
        <f> if(isna(VLOOKUP($B223,outputs!$B:$C,1,0)), "no", "yes")</f>
        <v>yes</v>
      </c>
      <c r="P223" s="7" t="str">
        <f> if(isna(VLOOKUP($B223,accuracy!$B:$I,1,0)), "no", "yes")</f>
        <v>yes</v>
      </c>
    </row>
    <row r="224" ht="12.75" customHeight="1">
      <c r="A224" s="4"/>
      <c r="B224" s="4" t="str">
        <f t="shared" si="3"/>
        <v>Kasai et al. 2019, CATENA (SCD6XKMF)</v>
      </c>
      <c r="C224" s="4">
        <v>2019.0</v>
      </c>
      <c r="D224" s="4" t="s">
        <v>1000</v>
      </c>
      <c r="E224" s="4" t="s">
        <v>1001</v>
      </c>
      <c r="F224" s="4" t="s">
        <v>1002</v>
      </c>
      <c r="G224" s="4" t="s">
        <v>651</v>
      </c>
      <c r="H224" s="4" t="s">
        <v>1003</v>
      </c>
      <c r="I224" s="5" t="s">
        <v>21</v>
      </c>
      <c r="J224" s="4" t="b">
        <f t="shared" si="4"/>
        <v>1</v>
      </c>
      <c r="K224" s="6" t="str">
        <f> if(isna(VLOOKUP($B224,geographic!$A:$B,1,0)), "no", "yes")</f>
        <v>yes</v>
      </c>
      <c r="L224" s="7" t="str">
        <f> if(isna(VLOOKUP($B224,scientific!$A:$B,1,0)), "no", "yes")</f>
        <v>yes</v>
      </c>
      <c r="M224" s="7" t="str">
        <f> if(isna(VLOOKUP($B224,datasets!$B:$C,1,0)), "no", "yes")</f>
        <v>no</v>
      </c>
      <c r="N224" s="7" t="str">
        <f> if(isna(VLOOKUP($B224,processing!$B:$C,1,0)), "no", "yes")</f>
        <v>no</v>
      </c>
      <c r="O224" s="7" t="str">
        <f> if(isna(VLOOKUP($B224,outputs!$B:$C,1,0)), "no", "yes")</f>
        <v>no</v>
      </c>
      <c r="P224" s="7" t="str">
        <f> if(isna(VLOOKUP($B224,accuracy!$B:$I,1,0)), "no", "yes")</f>
        <v>no</v>
      </c>
    </row>
    <row r="225" ht="12.75" customHeight="1">
      <c r="A225" s="4"/>
      <c r="B225" s="4" t="str">
        <f t="shared" si="3"/>
        <v>Kaufmann et al. 2019, Kartografija i geoinformacije (I9IY9Y4S)</v>
      </c>
      <c r="C225" s="4">
        <v>2019.0</v>
      </c>
      <c r="D225" s="4" t="s">
        <v>1004</v>
      </c>
      <c r="E225" s="4" t="s">
        <v>1005</v>
      </c>
      <c r="F225" s="4" t="s">
        <v>1006</v>
      </c>
      <c r="G225" s="4" t="s">
        <v>1007</v>
      </c>
      <c r="H225" s="4" t="s">
        <v>1008</v>
      </c>
      <c r="I225" s="5" t="s">
        <v>21</v>
      </c>
      <c r="J225" s="4" t="b">
        <f t="shared" si="4"/>
        <v>1</v>
      </c>
      <c r="K225" s="6" t="str">
        <f> if(isna(VLOOKUP($B225,geographic!$A:$B,1,0)), "no", "yes")</f>
        <v>yes</v>
      </c>
      <c r="L225" s="7" t="str">
        <f> if(isna(VLOOKUP($B225,scientific!$A:$B,1,0)), "no", "yes")</f>
        <v>yes</v>
      </c>
      <c r="M225" s="7" t="str">
        <f> if(isna(VLOOKUP($B225,datasets!$B:$C,1,0)), "no", "yes")</f>
        <v>no</v>
      </c>
      <c r="N225" s="7" t="str">
        <f> if(isna(VLOOKUP($B225,processing!$B:$C,1,0)), "no", "yes")</f>
        <v>no</v>
      </c>
      <c r="O225" s="7" t="str">
        <f> if(isna(VLOOKUP($B225,outputs!$B:$C,1,0)), "no", "yes")</f>
        <v>no</v>
      </c>
      <c r="P225" s="7" t="str">
        <f> if(isna(VLOOKUP($B225,accuracy!$B:$I,1,0)), "no", "yes")</f>
        <v>no</v>
      </c>
    </row>
    <row r="226" ht="12.75" customHeight="1">
      <c r="A226" s="5" t="s">
        <v>49</v>
      </c>
      <c r="B226" s="4" t="str">
        <f t="shared" si="3"/>
        <v>Kropáček et al. 2019, Land Degradation &amp; Development (K6MS44VU)</v>
      </c>
      <c r="C226" s="4">
        <v>2019.0</v>
      </c>
      <c r="D226" s="4" t="s">
        <v>1009</v>
      </c>
      <c r="E226" s="4" t="s">
        <v>1010</v>
      </c>
      <c r="F226" s="4" t="s">
        <v>1011</v>
      </c>
      <c r="G226" s="4" t="s">
        <v>1012</v>
      </c>
      <c r="H226" s="4" t="s">
        <v>1013</v>
      </c>
      <c r="I226" s="5" t="s">
        <v>32</v>
      </c>
      <c r="J226" s="4" t="b">
        <f t="shared" si="4"/>
        <v>0</v>
      </c>
      <c r="K226" s="6" t="str">
        <f> if(isna(VLOOKUP($B226,geographic!$A:$B,1,0)), "no", "yes")</f>
        <v>yes</v>
      </c>
      <c r="L226" s="7" t="str">
        <f> if(isna(VLOOKUP($B226,scientific!$A:$B,1,0)), "no", "yes")</f>
        <v>yes</v>
      </c>
      <c r="M226" s="7" t="str">
        <f> if(isna(VLOOKUP($B226,datasets!$B:$C,1,0)), "no", "yes")</f>
        <v>yes</v>
      </c>
      <c r="N226" s="7" t="str">
        <f> if(isna(VLOOKUP($B226,processing!$B:$C,1,0)), "no", "yes")</f>
        <v>yes</v>
      </c>
      <c r="O226" s="7" t="str">
        <f> if(isna(VLOOKUP($B226,outputs!$B:$C,1,0)), "no", "yes")</f>
        <v>yes</v>
      </c>
      <c r="P226" s="7" t="str">
        <f> if(isna(VLOOKUP($B226,accuracy!$B:$I,1,0)), "no", "yes")</f>
        <v>yes</v>
      </c>
    </row>
    <row r="227" ht="12.75" customHeight="1">
      <c r="A227" s="5" t="s">
        <v>49</v>
      </c>
      <c r="B227" s="4" t="str">
        <f t="shared" si="3"/>
        <v>Kupidura et al. 2019, ISPRS International Journal of Geo-Information (BQWUAZPY)</v>
      </c>
      <c r="C227" s="4">
        <v>2019.0</v>
      </c>
      <c r="D227" s="4" t="s">
        <v>1014</v>
      </c>
      <c r="E227" s="4" t="s">
        <v>1015</v>
      </c>
      <c r="F227" s="4" t="s">
        <v>1016</v>
      </c>
      <c r="G227" s="4" t="s">
        <v>1017</v>
      </c>
      <c r="H227" s="4" t="s">
        <v>1018</v>
      </c>
      <c r="I227" s="5" t="s">
        <v>472</v>
      </c>
      <c r="J227" s="4" t="b">
        <f t="shared" si="4"/>
        <v>0</v>
      </c>
      <c r="K227" s="6" t="str">
        <f> if(isna(VLOOKUP($B227,geographic!$A:$B,1,0)), "no", "yes")</f>
        <v>yes</v>
      </c>
      <c r="L227" s="7" t="str">
        <f> if(isna(VLOOKUP($B227,scientific!$A:$B,1,0)), "no", "yes")</f>
        <v>yes</v>
      </c>
      <c r="M227" s="7" t="str">
        <f> if(isna(VLOOKUP($B227,datasets!$B:$C,1,0)), "no", "yes")</f>
        <v>yes</v>
      </c>
      <c r="N227" s="7" t="str">
        <f> if(isna(VLOOKUP($B227,processing!$B:$C,1,0)), "no", "yes")</f>
        <v>yes</v>
      </c>
      <c r="O227" s="7" t="str">
        <f> if(isna(VLOOKUP($B227,outputs!$B:$C,1,0)), "no", "yes")</f>
        <v>yes</v>
      </c>
      <c r="P227" s="7" t="str">
        <f> if(isna(VLOOKUP($B227,accuracy!$B:$I,1,0)), "no", "yes")</f>
        <v>yes</v>
      </c>
    </row>
    <row r="228" ht="12.75" customHeight="1">
      <c r="A228" s="5" t="s">
        <v>49</v>
      </c>
      <c r="B228" s="4" t="str">
        <f t="shared" si="3"/>
        <v>Llena et al. 2019, Science of The Total Environment (R8LVYA8W)</v>
      </c>
      <c r="C228" s="4">
        <v>2019.0</v>
      </c>
      <c r="D228" s="4" t="s">
        <v>1019</v>
      </c>
      <c r="E228" s="4" t="s">
        <v>864</v>
      </c>
      <c r="F228" s="4" t="s">
        <v>1020</v>
      </c>
      <c r="G228" s="4" t="s">
        <v>1021</v>
      </c>
      <c r="H228" s="4" t="s">
        <v>1022</v>
      </c>
      <c r="I228" s="5" t="s">
        <v>21</v>
      </c>
      <c r="J228" s="4" t="b">
        <f t="shared" si="4"/>
        <v>1</v>
      </c>
      <c r="K228" s="6" t="str">
        <f> if(isna(VLOOKUP($B228,geographic!$A:$B,1,0)), "no", "yes")</f>
        <v>yes</v>
      </c>
      <c r="L228" s="7" t="str">
        <f> if(isna(VLOOKUP($B228,scientific!$A:$B,1,0)), "no", "yes")</f>
        <v>yes</v>
      </c>
      <c r="M228" s="7" t="str">
        <f> if(isna(VLOOKUP($B228,datasets!$B:$C,1,0)), "no", "yes")</f>
        <v>no</v>
      </c>
      <c r="N228" s="7" t="str">
        <f> if(isna(VLOOKUP($B228,processing!$B:$C,1,0)), "no", "yes")</f>
        <v>no</v>
      </c>
      <c r="O228" s="7" t="str">
        <f> if(isna(VLOOKUP($B228,outputs!$B:$C,1,0)), "no", "yes")</f>
        <v>no</v>
      </c>
      <c r="P228" s="7" t="str">
        <f> if(isna(VLOOKUP($B228,accuracy!$B:$I,1,0)), "no", "yes")</f>
        <v>no</v>
      </c>
    </row>
    <row r="229" ht="12.75" customHeight="1">
      <c r="A229" s="4"/>
      <c r="B229" s="4" t="str">
        <f t="shared" si="3"/>
        <v>Luo et al. 2019, Remote Sensing of Environment (2KUDYE4T)</v>
      </c>
      <c r="C229" s="4">
        <v>2019.0</v>
      </c>
      <c r="D229" s="4" t="s">
        <v>1023</v>
      </c>
      <c r="E229" s="4" t="s">
        <v>1024</v>
      </c>
      <c r="F229" s="4" t="s">
        <v>1025</v>
      </c>
      <c r="G229" s="4" t="s">
        <v>36</v>
      </c>
      <c r="H229" s="4" t="s">
        <v>1026</v>
      </c>
      <c r="I229" s="5" t="s">
        <v>21</v>
      </c>
      <c r="J229" s="4" t="b">
        <f t="shared" si="4"/>
        <v>1</v>
      </c>
      <c r="K229" s="6" t="str">
        <f> if(isna(VLOOKUP($B229,geographic!$A:$B,1,0)), "no", "yes")</f>
        <v>yes</v>
      </c>
      <c r="L229" s="7" t="str">
        <f> if(isna(VLOOKUP($B229,scientific!$A:$B,1,0)), "no", "yes")</f>
        <v>yes</v>
      </c>
      <c r="M229" s="7" t="str">
        <f> if(isna(VLOOKUP($B229,datasets!$B:$C,1,0)), "no", "yes")</f>
        <v>no</v>
      </c>
      <c r="N229" s="7" t="str">
        <f> if(isna(VLOOKUP($B229,processing!$B:$C,1,0)), "no", "yes")</f>
        <v>no</v>
      </c>
      <c r="O229" s="7" t="str">
        <f> if(isna(VLOOKUP($B229,outputs!$B:$C,1,0)), "no", "yes")</f>
        <v>no</v>
      </c>
      <c r="P229" s="7" t="str">
        <f> if(isna(VLOOKUP($B229,accuracy!$B:$I,1,0)), "no", "yes")</f>
        <v>no</v>
      </c>
    </row>
    <row r="230" ht="12.75" customHeight="1">
      <c r="A230" s="11"/>
      <c r="B230" s="4" t="str">
        <f t="shared" si="3"/>
        <v>Mantellini and Berdimuradov 2019, Archaeological Research in Asia (A7BV6B4Y)</v>
      </c>
      <c r="C230" s="4">
        <v>2019.0</v>
      </c>
      <c r="D230" s="4" t="s">
        <v>1027</v>
      </c>
      <c r="E230" s="4" t="s">
        <v>1028</v>
      </c>
      <c r="F230" s="4" t="s">
        <v>1029</v>
      </c>
      <c r="G230" s="4" t="s">
        <v>1030</v>
      </c>
      <c r="H230" s="4" t="s">
        <v>1031</v>
      </c>
      <c r="I230" s="5" t="s">
        <v>21</v>
      </c>
      <c r="J230" s="4" t="b">
        <f t="shared" si="4"/>
        <v>1</v>
      </c>
      <c r="K230" s="6" t="str">
        <f> if(isna(VLOOKUP($B230,geographic!$A:$B,1,0)), "no", "yes")</f>
        <v>yes</v>
      </c>
      <c r="L230" s="7" t="str">
        <f> if(isna(VLOOKUP($B230,scientific!$A:$B,1,0)), "no", "yes")</f>
        <v>yes</v>
      </c>
      <c r="M230" s="7" t="str">
        <f> if(isna(VLOOKUP($B230,datasets!$B:$C,1,0)), "no", "yes")</f>
        <v>no</v>
      </c>
      <c r="N230" s="7" t="str">
        <f> if(isna(VLOOKUP($B230,processing!$B:$C,1,0)), "no", "yes")</f>
        <v>no</v>
      </c>
      <c r="O230" s="7" t="str">
        <f> if(isna(VLOOKUP($B230,outputs!$B:$C,1,0)), "no", "yes")</f>
        <v>no</v>
      </c>
      <c r="P230" s="7" t="str">
        <f> if(isna(VLOOKUP($B230,accuracy!$B:$I,1,0)), "no", "yes")</f>
        <v>no</v>
      </c>
    </row>
    <row r="231" ht="12.75" customHeight="1">
      <c r="A231" s="5" t="s">
        <v>79</v>
      </c>
      <c r="B231" s="4" t="str">
        <f t="shared" si="3"/>
        <v>Maurer et al. 2019, Science Advances (8IDZABSN)</v>
      </c>
      <c r="C231" s="4">
        <v>2019.0</v>
      </c>
      <c r="D231" s="4" t="s">
        <v>1032</v>
      </c>
      <c r="E231" s="4" t="s">
        <v>542</v>
      </c>
      <c r="F231" s="4" t="s">
        <v>1033</v>
      </c>
      <c r="G231" s="4" t="s">
        <v>1034</v>
      </c>
      <c r="H231" s="4" t="s">
        <v>1035</v>
      </c>
      <c r="I231" s="5" t="s">
        <v>21</v>
      </c>
      <c r="J231" s="4" t="b">
        <f t="shared" si="4"/>
        <v>1</v>
      </c>
      <c r="K231" s="6" t="str">
        <f> if(isna(VLOOKUP($B231,geographic!$A:$B,1,0)), "no", "yes")</f>
        <v>yes</v>
      </c>
      <c r="L231" s="7" t="str">
        <f> if(isna(VLOOKUP($B231,scientific!$A:$B,1,0)), "no", "yes")</f>
        <v>yes</v>
      </c>
      <c r="M231" s="7" t="str">
        <f> if(isna(VLOOKUP($B231,datasets!$B:$C,1,0)), "no", "yes")</f>
        <v>yes</v>
      </c>
      <c r="N231" s="7" t="str">
        <f> if(isna(VLOOKUP($B231,processing!$B:$C,1,0)), "no", "yes")</f>
        <v>yes</v>
      </c>
      <c r="O231" s="7" t="str">
        <f> if(isna(VLOOKUP($B231,outputs!$B:$C,1,0)), "no", "yes")</f>
        <v>yes</v>
      </c>
      <c r="P231" s="7" t="str">
        <f> if(isna(VLOOKUP($B231,accuracy!$B:$I,1,0)), "no", "yes")</f>
        <v>yes</v>
      </c>
    </row>
    <row r="232" ht="12.75" customHeight="1">
      <c r="A232" s="5" t="s">
        <v>162</v>
      </c>
      <c r="B232" s="4" t="str">
        <f t="shared" si="3"/>
        <v>Mölg et al. 2019, The Cryosphere (ZMXR5AJX)</v>
      </c>
      <c r="C232" s="4">
        <v>2019.0</v>
      </c>
      <c r="D232" s="4" t="s">
        <v>1036</v>
      </c>
      <c r="E232" s="4" t="s">
        <v>1037</v>
      </c>
      <c r="F232" s="4" t="s">
        <v>1038</v>
      </c>
      <c r="G232" s="4" t="s">
        <v>211</v>
      </c>
      <c r="H232" s="4" t="s">
        <v>1039</v>
      </c>
      <c r="I232" s="5" t="s">
        <v>21</v>
      </c>
      <c r="J232" s="4" t="b">
        <f t="shared" si="4"/>
        <v>0</v>
      </c>
      <c r="K232" s="6" t="str">
        <f> if(isna(VLOOKUP($B232,geographic!$A:$B,1,0)), "no", "yes")</f>
        <v>yes</v>
      </c>
      <c r="L232" s="7" t="str">
        <f> if(isna(VLOOKUP($B232,scientific!$A:$B,1,0)), "no", "yes")</f>
        <v>yes</v>
      </c>
      <c r="M232" s="7" t="str">
        <f> if(isna(VLOOKUP($B232,datasets!$B:$C,1,0)), "no", "yes")</f>
        <v>yes</v>
      </c>
      <c r="N232" s="7" t="str">
        <f> if(isna(VLOOKUP($B232,processing!$B:$C,1,0)), "no", "yes")</f>
        <v>yes</v>
      </c>
      <c r="O232" s="7" t="str">
        <f> if(isna(VLOOKUP($B232,outputs!$B:$C,1,0)), "no", "yes")</f>
        <v>yes</v>
      </c>
      <c r="P232" s="7" t="str">
        <f> if(isna(VLOOKUP($B232,accuracy!$B:$I,1,0)), "no", "yes")</f>
        <v>yes</v>
      </c>
    </row>
    <row r="233" ht="12.75" customHeight="1">
      <c r="A233" s="5" t="s">
        <v>162</v>
      </c>
      <c r="B233" s="4" t="str">
        <f t="shared" si="3"/>
        <v>Núñez-Andrés et al. 2019, Geomatics, Natural Hazards and Risk (JTUUBHR8)</v>
      </c>
      <c r="C233" s="4">
        <v>2019.0</v>
      </c>
      <c r="D233" s="4" t="s">
        <v>1040</v>
      </c>
      <c r="E233" s="4" t="s">
        <v>1041</v>
      </c>
      <c r="F233" s="4" t="s">
        <v>1042</v>
      </c>
      <c r="G233" s="4" t="s">
        <v>1043</v>
      </c>
      <c r="H233" s="4" t="s">
        <v>1044</v>
      </c>
      <c r="I233" s="5" t="s">
        <v>472</v>
      </c>
      <c r="J233" s="4" t="b">
        <f t="shared" si="4"/>
        <v>0</v>
      </c>
      <c r="K233" s="6" t="str">
        <f> if(isna(VLOOKUP($B233,geographic!$A:$B,1,0)), "no", "yes")</f>
        <v>yes</v>
      </c>
      <c r="L233" s="7" t="str">
        <f> if(isna(VLOOKUP($B233,scientific!$A:$B,1,0)), "no", "yes")</f>
        <v>yes</v>
      </c>
      <c r="M233" s="7" t="str">
        <f> if(isna(VLOOKUP($B233,datasets!$B:$C,1,0)), "no", "yes")</f>
        <v>yes</v>
      </c>
      <c r="N233" s="7" t="str">
        <f> if(isna(VLOOKUP($B233,processing!$B:$C,1,0)), "no", "yes")</f>
        <v>yes</v>
      </c>
      <c r="O233" s="7" t="str">
        <f> if(isna(VLOOKUP($B233,outputs!$B:$C,1,0)), "no", "yes")</f>
        <v>yes</v>
      </c>
      <c r="P233" s="7" t="str">
        <f> if(isna(VLOOKUP($B233,accuracy!$B:$I,1,0)), "no", "yes")</f>
        <v>yes</v>
      </c>
    </row>
    <row r="234" ht="12.75" customHeight="1">
      <c r="A234" s="4"/>
      <c r="B234" s="4" t="str">
        <f t="shared" si="3"/>
        <v>Pelton 2019, Space 2.0 (PR94HX3E)</v>
      </c>
      <c r="C234" s="4">
        <v>2019.0</v>
      </c>
      <c r="D234" s="4" t="s">
        <v>1045</v>
      </c>
      <c r="E234" s="4" t="s">
        <v>1046</v>
      </c>
      <c r="F234" s="4" t="s">
        <v>1047</v>
      </c>
      <c r="G234" s="4" t="s">
        <v>1048</v>
      </c>
      <c r="H234" s="4" t="s">
        <v>1049</v>
      </c>
      <c r="I234" s="5" t="s">
        <v>21</v>
      </c>
      <c r="J234" s="4" t="b">
        <f t="shared" si="4"/>
        <v>1</v>
      </c>
      <c r="K234" s="6" t="str">
        <f> if(isna(VLOOKUP($B234,geographic!$A:$B,1,0)), "no", "yes")</f>
        <v>yes</v>
      </c>
      <c r="L234" s="7" t="str">
        <f> if(isna(VLOOKUP($B234,scientific!$A:$B,1,0)), "no", "yes")</f>
        <v>yes</v>
      </c>
      <c r="M234" s="7" t="str">
        <f> if(isna(VLOOKUP($B234,datasets!$B:$C,1,0)), "no", "yes")</f>
        <v>no</v>
      </c>
      <c r="N234" s="7" t="str">
        <f> if(isna(VLOOKUP($B234,processing!$B:$C,1,0)), "no", "yes")</f>
        <v>no</v>
      </c>
      <c r="O234" s="7" t="str">
        <f> if(isna(VLOOKUP($B234,outputs!$B:$C,1,0)), "no", "yes")</f>
        <v>no</v>
      </c>
      <c r="P234" s="7" t="str">
        <f> if(isna(VLOOKUP($B234,accuracy!$B:$I,1,0)), "no", "yes")</f>
        <v>no</v>
      </c>
    </row>
    <row r="235" ht="12.75" customHeight="1">
      <c r="A235" s="5" t="s">
        <v>550</v>
      </c>
      <c r="B235" s="4" t="str">
        <f t="shared" si="3"/>
        <v>Pinto et al. 2019, Remote Sensing (B9WB4IEJ)</v>
      </c>
      <c r="C235" s="4">
        <v>2019.0</v>
      </c>
      <c r="D235" s="4" t="s">
        <v>1050</v>
      </c>
      <c r="E235" s="4" t="s">
        <v>1051</v>
      </c>
      <c r="F235" s="4" t="s">
        <v>1052</v>
      </c>
      <c r="G235" s="4" t="s">
        <v>408</v>
      </c>
      <c r="H235" s="4" t="s">
        <v>1053</v>
      </c>
      <c r="I235" s="5" t="s">
        <v>21</v>
      </c>
      <c r="J235" s="5" t="b">
        <v>0</v>
      </c>
      <c r="K235" s="6" t="str">
        <f> if(isna(VLOOKUP($B235,geographic!$A:$B,1,0)), "no", "yes")</f>
        <v>yes</v>
      </c>
      <c r="L235" s="7" t="str">
        <f> if(isna(VLOOKUP($B235,scientific!$A:$B,1,0)), "no", "yes")</f>
        <v>yes</v>
      </c>
      <c r="M235" s="7" t="str">
        <f> if(isna(VLOOKUP($B235,datasets!$B:$C,1,0)), "no", "yes")</f>
        <v>yes</v>
      </c>
      <c r="N235" s="7" t="str">
        <f> if(isna(VLOOKUP($B235,processing!$B:$C,1,0)), "no", "yes")</f>
        <v>yes</v>
      </c>
      <c r="O235" s="7" t="str">
        <f> if(isna(VLOOKUP($B235,outputs!$B:$C,1,0)), "no", "yes")</f>
        <v>yes</v>
      </c>
      <c r="P235" s="7" t="str">
        <f> if(isna(VLOOKUP($B235,accuracy!$B:$I,1,0)), "no", "yes")</f>
        <v>yes</v>
      </c>
    </row>
    <row r="236" ht="12.75" customHeight="1">
      <c r="A236" s="4"/>
      <c r="B236" s="4" t="str">
        <f t="shared" si="3"/>
        <v>Pressel 2019, AIAA Scitech 2019 Forum (9X8ZAKLY)</v>
      </c>
      <c r="C236" s="4">
        <v>2019.0</v>
      </c>
      <c r="D236" s="4" t="s">
        <v>1054</v>
      </c>
      <c r="E236" s="4" t="s">
        <v>360</v>
      </c>
      <c r="F236" s="4" t="s">
        <v>1055</v>
      </c>
      <c r="G236" s="4" t="s">
        <v>1056</v>
      </c>
      <c r="H236" s="4" t="s">
        <v>1057</v>
      </c>
      <c r="I236" s="5" t="s">
        <v>21</v>
      </c>
      <c r="J236" s="4" t="b">
        <f t="shared" ref="J236:J319" si="5">exact(vlookup($B236, indirect("scientific!$A:$E"), 5, FALSE), "no")</f>
        <v>1</v>
      </c>
      <c r="K236" s="6" t="str">
        <f> if(isna(VLOOKUP($B236,geographic!$A:$B,1,0)), "no", "yes")</f>
        <v>yes</v>
      </c>
      <c r="L236" s="7" t="str">
        <f> if(isna(VLOOKUP($B236,scientific!$A:$B,1,0)), "no", "yes")</f>
        <v>yes</v>
      </c>
      <c r="M236" s="7" t="str">
        <f> if(isna(VLOOKUP($B236,datasets!$B:$C,1,0)), "no", "yes")</f>
        <v>no</v>
      </c>
      <c r="N236" s="7" t="str">
        <f> if(isna(VLOOKUP($B236,processing!$B:$C,1,0)), "no", "yes")</f>
        <v>no</v>
      </c>
      <c r="O236" s="7" t="str">
        <f> if(isna(VLOOKUP($B236,outputs!$B:$C,1,0)), "no", "yes")</f>
        <v>no</v>
      </c>
      <c r="P236" s="7" t="str">
        <f> if(isna(VLOOKUP($B236,accuracy!$B:$I,1,0)), "no", "yes")</f>
        <v>no</v>
      </c>
    </row>
    <row r="237" ht="12.75" customHeight="1">
      <c r="A237" s="5" t="s">
        <v>49</v>
      </c>
      <c r="B237" s="4" t="str">
        <f t="shared" si="3"/>
        <v>Riquelme et al. 2019, Geomorphology (ZF5KTA9J)</v>
      </c>
      <c r="C237" s="4">
        <v>2019.0</v>
      </c>
      <c r="D237" s="4" t="s">
        <v>1058</v>
      </c>
      <c r="E237" s="4" t="s">
        <v>1059</v>
      </c>
      <c r="F237" s="4" t="s">
        <v>1060</v>
      </c>
      <c r="G237" s="4" t="s">
        <v>58</v>
      </c>
      <c r="H237" s="4" t="s">
        <v>1061</v>
      </c>
      <c r="I237" s="5" t="s">
        <v>21</v>
      </c>
      <c r="J237" s="4" t="b">
        <f t="shared" si="5"/>
        <v>0</v>
      </c>
      <c r="K237" s="6" t="str">
        <f> if(isna(VLOOKUP($B237,geographic!$A:$B,1,0)), "no", "yes")</f>
        <v>yes</v>
      </c>
      <c r="L237" s="7" t="str">
        <f> if(isna(VLOOKUP($B237,scientific!$A:$B,1,0)), "no", "yes")</f>
        <v>yes</v>
      </c>
      <c r="M237" s="7" t="str">
        <f> if(isna(VLOOKUP($B237,datasets!$B:$C,1,0)), "no", "yes")</f>
        <v>yes</v>
      </c>
      <c r="N237" s="7" t="str">
        <f> if(isna(VLOOKUP($B237,processing!$B:$C,1,0)), "no", "yes")</f>
        <v>yes</v>
      </c>
      <c r="O237" s="7" t="str">
        <f> if(isna(VLOOKUP($B237,outputs!$B:$C,1,0)), "no", "yes")</f>
        <v>yes</v>
      </c>
      <c r="P237" s="7" t="str">
        <f> if(isna(VLOOKUP($B237,accuracy!$B:$I,1,0)), "no", "yes")</f>
        <v>yes</v>
      </c>
    </row>
    <row r="238" ht="12.75" customHeight="1">
      <c r="A238" s="5" t="s">
        <v>43</v>
      </c>
      <c r="B238" s="4" t="str">
        <f t="shared" si="3"/>
        <v>Tian et al. 2019, IGARSS 2019 - 2019 IEEE International Geoscience and Remote Sensing Symposium (3Q3MUWTB)</v>
      </c>
      <c r="C238" s="4">
        <v>2019.0</v>
      </c>
      <c r="D238" s="4" t="s">
        <v>1062</v>
      </c>
      <c r="E238" s="4" t="s">
        <v>1063</v>
      </c>
      <c r="F238" s="4" t="s">
        <v>1064</v>
      </c>
      <c r="G238" s="4" t="s">
        <v>1065</v>
      </c>
      <c r="H238" s="4" t="s">
        <v>1066</v>
      </c>
      <c r="I238" s="5" t="s">
        <v>21</v>
      </c>
      <c r="J238" s="4" t="b">
        <f t="shared" si="5"/>
        <v>0</v>
      </c>
      <c r="K238" s="6" t="str">
        <f> if(isna(VLOOKUP($B238,geographic!$A:$B,1,0)), "no", "yes")</f>
        <v>yes</v>
      </c>
      <c r="L238" s="7" t="str">
        <f> if(isna(VLOOKUP($B238,scientific!$A:$B,1,0)), "no", "yes")</f>
        <v>yes</v>
      </c>
      <c r="M238" s="7" t="str">
        <f> if(isna(VLOOKUP($B238,datasets!$B:$C,1,0)), "no", "yes")</f>
        <v>yes</v>
      </c>
      <c r="N238" s="7" t="str">
        <f> if(isna(VLOOKUP($B238,processing!$B:$C,1,0)), "no", "yes")</f>
        <v>yes</v>
      </c>
      <c r="O238" s="7" t="str">
        <f> if(isna(VLOOKUP($B238,outputs!$B:$C,1,0)), "no", "yes")</f>
        <v>yes</v>
      </c>
      <c r="P238" s="7" t="str">
        <f> if(isna(VLOOKUP($B238,accuracy!$B:$I,1,0)), "no", "yes")</f>
        <v>yes</v>
      </c>
    </row>
    <row r="239" ht="12.75" customHeight="1">
      <c r="A239" s="4"/>
      <c r="B239" s="4" t="str">
        <f t="shared" si="3"/>
        <v>Valjavec and Komac 2019, Open Geosciences (AYAG8SBB)</v>
      </c>
      <c r="C239" s="4">
        <v>2019.0</v>
      </c>
      <c r="D239" s="4" t="s">
        <v>1067</v>
      </c>
      <c r="E239" s="4" t="s">
        <v>1068</v>
      </c>
      <c r="F239" s="4" t="s">
        <v>1069</v>
      </c>
      <c r="G239" s="4" t="s">
        <v>1070</v>
      </c>
      <c r="H239" s="4" t="s">
        <v>1071</v>
      </c>
      <c r="I239" s="5" t="s">
        <v>21</v>
      </c>
      <c r="J239" s="4" t="b">
        <f t="shared" si="5"/>
        <v>1</v>
      </c>
      <c r="K239" s="6" t="str">
        <f> if(isna(VLOOKUP($B239,geographic!$A:$B,1,0)), "no", "yes")</f>
        <v>yes</v>
      </c>
      <c r="L239" s="7" t="str">
        <f> if(isna(VLOOKUP($B239,scientific!$A:$B,1,0)), "no", "yes")</f>
        <v>yes</v>
      </c>
      <c r="M239" s="7" t="str">
        <f> if(isna(VLOOKUP($B239,datasets!$B:$C,1,0)), "no", "yes")</f>
        <v>no</v>
      </c>
      <c r="N239" s="7" t="str">
        <f> if(isna(VLOOKUP($B239,processing!$B:$C,1,0)), "no", "yes")</f>
        <v>no</v>
      </c>
      <c r="O239" s="7" t="str">
        <f> if(isna(VLOOKUP($B239,outputs!$B:$C,1,0)), "no", "yes")</f>
        <v>no</v>
      </c>
      <c r="P239" s="7" t="str">
        <f> if(isna(VLOOKUP($B239,accuracy!$B:$I,1,0)), "no", "yes")</f>
        <v>no</v>
      </c>
    </row>
    <row r="240" ht="12.75" customHeight="1">
      <c r="A240" s="4"/>
      <c r="B240" s="4" t="str">
        <f t="shared" si="3"/>
        <v>White and Copland 2019, Journal of Glaciology (AP348EK4)</v>
      </c>
      <c r="C240" s="4">
        <v>2019.0</v>
      </c>
      <c r="D240" s="4" t="s">
        <v>1072</v>
      </c>
      <c r="E240" s="4" t="s">
        <v>1073</v>
      </c>
      <c r="F240" s="4" t="s">
        <v>1074</v>
      </c>
      <c r="G240" s="4" t="s">
        <v>134</v>
      </c>
      <c r="H240" s="4" t="s">
        <v>1075</v>
      </c>
      <c r="I240" s="5" t="s">
        <v>21</v>
      </c>
      <c r="J240" s="4" t="b">
        <f t="shared" si="5"/>
        <v>1</v>
      </c>
      <c r="K240" s="6" t="str">
        <f> if(isna(VLOOKUP($B240,geographic!$A:$B,1,0)), "no", "yes")</f>
        <v>yes</v>
      </c>
      <c r="L240" s="7" t="str">
        <f> if(isna(VLOOKUP($B240,scientific!$A:$B,1,0)), "no", "yes")</f>
        <v>yes</v>
      </c>
      <c r="M240" s="7" t="str">
        <f> if(isna(VLOOKUP($B240,datasets!$B:$C,1,0)), "no", "yes")</f>
        <v>no</v>
      </c>
      <c r="N240" s="7" t="str">
        <f> if(isna(VLOOKUP($B240,processing!$B:$C,1,0)), "no", "yes")</f>
        <v>no</v>
      </c>
      <c r="O240" s="7" t="str">
        <f> if(isna(VLOOKUP($B240,outputs!$B:$C,1,0)), "no", "yes")</f>
        <v>no</v>
      </c>
      <c r="P240" s="7" t="str">
        <f> if(isna(VLOOKUP($B240,accuracy!$B:$I,1,0)), "no", "yes")</f>
        <v>no</v>
      </c>
    </row>
    <row r="241" ht="12.75" customHeight="1">
      <c r="A241" s="4"/>
      <c r="B241" s="4" t="str">
        <f t="shared" si="3"/>
        <v>Xu et al. 2019, Environmental Earth Sciences (Q8EK6M7R)</v>
      </c>
      <c r="C241" s="4">
        <v>2019.0</v>
      </c>
      <c r="D241" s="4" t="s">
        <v>1076</v>
      </c>
      <c r="E241" s="4" t="s">
        <v>1077</v>
      </c>
      <c r="F241" s="4" t="s">
        <v>1078</v>
      </c>
      <c r="G241" s="4" t="s">
        <v>450</v>
      </c>
      <c r="H241" s="4" t="s">
        <v>1079</v>
      </c>
      <c r="I241" s="5" t="s">
        <v>21</v>
      </c>
      <c r="J241" s="4" t="b">
        <f t="shared" si="5"/>
        <v>1</v>
      </c>
      <c r="K241" s="6" t="str">
        <f> if(isna(VLOOKUP($B241,geographic!$A:$B,1,0)), "no", "yes")</f>
        <v>yes</v>
      </c>
      <c r="L241" s="7" t="str">
        <f> if(isna(VLOOKUP($B241,scientific!$A:$B,1,0)), "no", "yes")</f>
        <v>yes</v>
      </c>
      <c r="M241" s="7" t="str">
        <f> if(isna(VLOOKUP($B241,datasets!$B:$C,1,0)), "no", "yes")</f>
        <v>no</v>
      </c>
      <c r="N241" s="7" t="str">
        <f> if(isna(VLOOKUP($B241,processing!$B:$C,1,0)), "no", "yes")</f>
        <v>no</v>
      </c>
      <c r="O241" s="7" t="str">
        <f> if(isna(VLOOKUP($B241,outputs!$B:$C,1,0)), "no", "yes")</f>
        <v>no</v>
      </c>
      <c r="P241" s="7" t="str">
        <f> if(isna(VLOOKUP($B241,accuracy!$B:$I,1,0)), "no", "yes")</f>
        <v>no</v>
      </c>
    </row>
    <row r="242" ht="12.75" customHeight="1">
      <c r="A242" s="5" t="s">
        <v>60</v>
      </c>
      <c r="B242" s="4" t="str">
        <f t="shared" si="3"/>
        <v>Zambanini 2019, Pattern Recognition (7URK9PG2)</v>
      </c>
      <c r="C242" s="4">
        <v>2019.0</v>
      </c>
      <c r="D242" s="4" t="s">
        <v>1080</v>
      </c>
      <c r="E242" s="4" t="s">
        <v>1081</v>
      </c>
      <c r="F242" s="4" t="s">
        <v>1082</v>
      </c>
      <c r="G242" s="4" t="s">
        <v>1083</v>
      </c>
      <c r="H242" s="4" t="s">
        <v>1084</v>
      </c>
      <c r="I242" s="5" t="s">
        <v>21</v>
      </c>
      <c r="J242" s="4" t="b">
        <f t="shared" si="5"/>
        <v>1</v>
      </c>
      <c r="K242" s="6" t="str">
        <f> if(isna(VLOOKUP($B242,geographic!$A:$B,1,0)), "no", "yes")</f>
        <v>yes</v>
      </c>
      <c r="L242" s="7" t="str">
        <f> if(isna(VLOOKUP($B242,scientific!$A:$B,1,0)), "no", "yes")</f>
        <v>yes</v>
      </c>
      <c r="M242" s="7" t="str">
        <f> if(isna(VLOOKUP($B242,datasets!$B:$C,1,0)), "no", "yes")</f>
        <v>no</v>
      </c>
      <c r="N242" s="7" t="str">
        <f> if(isna(VLOOKUP($B242,processing!$B:$C,1,0)), "no", "yes")</f>
        <v>no</v>
      </c>
      <c r="O242" s="7" t="str">
        <f> if(isna(VLOOKUP($B242,outputs!$B:$C,1,0)), "no", "yes")</f>
        <v>no</v>
      </c>
      <c r="P242" s="7" t="str">
        <f> if(isna(VLOOKUP($B242,accuracy!$B:$I,1,0)), "no", "yes")</f>
        <v>no</v>
      </c>
    </row>
    <row r="243" ht="12.75" customHeight="1">
      <c r="A243" s="5" t="s">
        <v>60</v>
      </c>
      <c r="B243" s="4" t="str">
        <f t="shared" si="3"/>
        <v>Zawieska et al. 2019, Archaeological Prospection (F9VIP5F7)</v>
      </c>
      <c r="C243" s="4">
        <v>2019.0</v>
      </c>
      <c r="D243" s="4" t="s">
        <v>1085</v>
      </c>
      <c r="E243" s="4" t="s">
        <v>758</v>
      </c>
      <c r="F243" s="4" t="s">
        <v>1086</v>
      </c>
      <c r="G243" s="4" t="s">
        <v>89</v>
      </c>
      <c r="H243" s="4" t="s">
        <v>1087</v>
      </c>
      <c r="I243" s="5" t="s">
        <v>21</v>
      </c>
      <c r="J243" s="4" t="b">
        <f t="shared" si="5"/>
        <v>0</v>
      </c>
      <c r="K243" s="6" t="str">
        <f> if(isna(VLOOKUP($B243,geographic!$A:$B,1,0)), "no", "yes")</f>
        <v>yes</v>
      </c>
      <c r="L243" s="7" t="str">
        <f> if(isna(VLOOKUP($B243,scientific!$A:$B,1,0)), "no", "yes")</f>
        <v>yes</v>
      </c>
      <c r="M243" s="7" t="str">
        <f> if(isna(VLOOKUP($B243,datasets!$B:$C,1,0)), "no", "yes")</f>
        <v>yes</v>
      </c>
      <c r="N243" s="7" t="str">
        <f> if(isna(VLOOKUP($B243,processing!$B:$C,1,0)), "no", "yes")</f>
        <v>yes</v>
      </c>
      <c r="O243" s="7" t="str">
        <f> if(isna(VLOOKUP($B243,outputs!$B:$C,1,0)), "no", "yes")</f>
        <v>yes</v>
      </c>
      <c r="P243" s="7" t="str">
        <f> if(isna(VLOOKUP($B243,accuracy!$B:$I,1,0)), "no", "yes")</f>
        <v>yes</v>
      </c>
    </row>
    <row r="244" ht="12.75" customHeight="1">
      <c r="A244" s="4"/>
      <c r="B244" s="4" t="str">
        <f t="shared" si="3"/>
        <v>Zhang et al. 2019, Journal of Glaciology (GLL5USAT)</v>
      </c>
      <c r="C244" s="4">
        <v>2019.0</v>
      </c>
      <c r="D244" s="4" t="s">
        <v>1088</v>
      </c>
      <c r="E244" s="4" t="s">
        <v>1089</v>
      </c>
      <c r="F244" s="4" t="s">
        <v>1090</v>
      </c>
      <c r="G244" s="4" t="s">
        <v>134</v>
      </c>
      <c r="H244" s="4" t="s">
        <v>1091</v>
      </c>
      <c r="I244" s="5" t="s">
        <v>21</v>
      </c>
      <c r="J244" s="4" t="b">
        <f t="shared" si="5"/>
        <v>1</v>
      </c>
      <c r="K244" s="6" t="str">
        <f> if(isna(VLOOKUP($B244,geographic!$A:$B,1,0)), "no", "yes")</f>
        <v>yes</v>
      </c>
      <c r="L244" s="7" t="str">
        <f> if(isna(VLOOKUP($B244,scientific!$A:$B,1,0)), "no", "yes")</f>
        <v>yes</v>
      </c>
      <c r="M244" s="7" t="str">
        <f> if(isna(VLOOKUP($B244,datasets!$B:$C,1,0)), "no", "yes")</f>
        <v>no</v>
      </c>
      <c r="N244" s="7" t="str">
        <f> if(isna(VLOOKUP($B244,processing!$B:$C,1,0)), "no", "yes")</f>
        <v>no</v>
      </c>
      <c r="O244" s="7" t="str">
        <f> if(isna(VLOOKUP($B244,outputs!$B:$C,1,0)), "no", "yes")</f>
        <v>no</v>
      </c>
      <c r="P244" s="7" t="str">
        <f> if(isna(VLOOKUP($B244,accuracy!$B:$I,1,0)), "no", "yes")</f>
        <v>no</v>
      </c>
    </row>
    <row r="245" ht="12.75" customHeight="1">
      <c r="A245" s="5" t="s">
        <v>79</v>
      </c>
      <c r="B245" s="4" t="str">
        <f t="shared" si="3"/>
        <v>Zhou et al. 2019, Journal of Glaciology (4NGVH92Z)</v>
      </c>
      <c r="C245" s="4">
        <v>2019.0</v>
      </c>
      <c r="D245" s="4" t="s">
        <v>1092</v>
      </c>
      <c r="E245" s="4" t="s">
        <v>934</v>
      </c>
      <c r="F245" s="4" t="s">
        <v>1093</v>
      </c>
      <c r="G245" s="4" t="s">
        <v>134</v>
      </c>
      <c r="H245" s="4" t="s">
        <v>1094</v>
      </c>
      <c r="I245" s="5" t="s">
        <v>21</v>
      </c>
      <c r="J245" s="4" t="b">
        <f t="shared" si="5"/>
        <v>0</v>
      </c>
      <c r="K245" s="6" t="str">
        <f> if(isna(VLOOKUP($B245,geographic!$A:$B,1,0)), "no", "yes")</f>
        <v>yes</v>
      </c>
      <c r="L245" s="7" t="str">
        <f> if(isna(VLOOKUP($B245,scientific!$A:$B,1,0)), "no", "yes")</f>
        <v>yes</v>
      </c>
      <c r="M245" s="7" t="str">
        <f> if(isna(VLOOKUP($B245,datasets!$B:$C,1,0)), "no", "yes")</f>
        <v>yes</v>
      </c>
      <c r="N245" s="7" t="str">
        <f> if(isna(VLOOKUP($B245,processing!$B:$C,1,0)), "no", "yes")</f>
        <v>yes</v>
      </c>
      <c r="O245" s="7" t="str">
        <f> if(isna(VLOOKUP($B245,outputs!$B:$C,1,0)), "no", "yes")</f>
        <v>yes</v>
      </c>
      <c r="P245" s="7" t="str">
        <f> if(isna(VLOOKUP($B245,accuracy!$B:$I,1,0)), "no", "yes")</f>
        <v>yes</v>
      </c>
    </row>
    <row r="246" ht="12.75" customHeight="1">
      <c r="A246" s="9" t="s">
        <v>49</v>
      </c>
      <c r="B246" s="4" t="str">
        <f t="shared" si="3"/>
        <v>Altmann et al. 2020, Water (LRT6Z88R)</v>
      </c>
      <c r="C246" s="4">
        <v>2020.0</v>
      </c>
      <c r="D246" s="4" t="s">
        <v>1095</v>
      </c>
      <c r="E246" s="4" t="s">
        <v>1096</v>
      </c>
      <c r="F246" s="4" t="s">
        <v>1097</v>
      </c>
      <c r="G246" s="4" t="s">
        <v>1098</v>
      </c>
      <c r="H246" s="4" t="s">
        <v>1099</v>
      </c>
      <c r="I246" s="5" t="s">
        <v>32</v>
      </c>
      <c r="J246" s="4" t="b">
        <f t="shared" si="5"/>
        <v>0</v>
      </c>
      <c r="K246" s="6" t="str">
        <f> if(isna(VLOOKUP($B246,geographic!$A:$B,1,0)), "no", "yes")</f>
        <v>yes</v>
      </c>
      <c r="L246" s="7" t="str">
        <f> if(isna(VLOOKUP($B246,scientific!$A:$B,1,0)), "no", "yes")</f>
        <v>yes</v>
      </c>
      <c r="M246" s="7" t="str">
        <f> if(isna(VLOOKUP($B246,datasets!$B:$C,1,0)), "no", "yes")</f>
        <v>yes</v>
      </c>
      <c r="N246" s="7" t="str">
        <f> if(isna(VLOOKUP($B246,processing!$B:$C,1,0)), "no", "yes")</f>
        <v>yes</v>
      </c>
      <c r="O246" s="7" t="str">
        <f> if(isna(VLOOKUP($B246,outputs!$B:$C,1,0)), "no", "yes")</f>
        <v>yes</v>
      </c>
      <c r="P246" s="7" t="str">
        <f> if(isna(VLOOKUP($B246,accuracy!$B:$I,1,0)), "no", "yes")</f>
        <v>yes</v>
      </c>
    </row>
    <row r="247" ht="12.75" customHeight="1">
      <c r="A247" s="9" t="s">
        <v>79</v>
      </c>
      <c r="B247" s="4" t="str">
        <f t="shared" si="3"/>
        <v>Andreassen et al. 2020, Journal of Glaciology (PQ3Q9H6A)</v>
      </c>
      <c r="C247" s="4">
        <v>2020.0</v>
      </c>
      <c r="D247" s="4" t="s">
        <v>1100</v>
      </c>
      <c r="E247" s="4" t="s">
        <v>1101</v>
      </c>
      <c r="F247" s="4" t="s">
        <v>1102</v>
      </c>
      <c r="G247" s="4" t="s">
        <v>134</v>
      </c>
      <c r="H247" s="4" t="s">
        <v>1103</v>
      </c>
      <c r="I247" s="5" t="s">
        <v>21</v>
      </c>
      <c r="J247" s="4" t="b">
        <f t="shared" si="5"/>
        <v>0</v>
      </c>
      <c r="K247" s="6" t="str">
        <f> if(isna(VLOOKUP($B247,geographic!$A:$B,1,0)), "no", "yes")</f>
        <v>yes</v>
      </c>
      <c r="L247" s="7" t="str">
        <f> if(isna(VLOOKUP($B247,scientific!$A:$B,1,0)), "no", "yes")</f>
        <v>yes</v>
      </c>
      <c r="M247" s="7" t="str">
        <f> if(isna(VLOOKUP($B247,datasets!$B:$C,1,0)), "no", "yes")</f>
        <v>yes</v>
      </c>
      <c r="N247" s="7" t="str">
        <f> if(isna(VLOOKUP($B247,processing!$B:$C,1,0)), "no", "yes")</f>
        <v>yes</v>
      </c>
      <c r="O247" s="7" t="str">
        <f> if(isna(VLOOKUP($B247,outputs!$B:$C,1,0)), "no", "yes")</f>
        <v>yes</v>
      </c>
      <c r="P247" s="7" t="str">
        <f> if(isna(VLOOKUP($B247,accuracy!$B:$I,1,0)), "no", "yes")</f>
        <v>yes</v>
      </c>
    </row>
    <row r="248" ht="12.75" customHeight="1">
      <c r="A248" s="4"/>
      <c r="B248" s="4" t="str">
        <f t="shared" si="3"/>
        <v>Bateman 2020, International Journal of Intelligence and CounterIntelligence (YPW49IBU)</v>
      </c>
      <c r="C248" s="4">
        <v>2020.0</v>
      </c>
      <c r="D248" s="4" t="s">
        <v>1104</v>
      </c>
      <c r="E248" s="4" t="s">
        <v>1105</v>
      </c>
      <c r="F248" s="4" t="s">
        <v>1106</v>
      </c>
      <c r="G248" s="4" t="s">
        <v>69</v>
      </c>
      <c r="H248" s="4" t="s">
        <v>1107</v>
      </c>
      <c r="I248" s="5" t="s">
        <v>21</v>
      </c>
      <c r="J248" s="4" t="b">
        <f t="shared" si="5"/>
        <v>1</v>
      </c>
      <c r="K248" s="6" t="str">
        <f> if(isna(VLOOKUP($B248,geographic!$A:$B,1,0)), "no", "yes")</f>
        <v>yes</v>
      </c>
      <c r="L248" s="7" t="str">
        <f> if(isna(VLOOKUP($B248,scientific!$A:$B,1,0)), "no", "yes")</f>
        <v>yes</v>
      </c>
      <c r="M248" s="7" t="str">
        <f> if(isna(VLOOKUP($B248,datasets!$B:$C,1,0)), "no", "yes")</f>
        <v>no</v>
      </c>
      <c r="N248" s="7" t="str">
        <f> if(isna(VLOOKUP($B248,processing!$B:$C,1,0)), "no", "yes")</f>
        <v>no</v>
      </c>
      <c r="O248" s="7" t="str">
        <f> if(isna(VLOOKUP($B248,outputs!$B:$C,1,0)), "no", "yes")</f>
        <v>no</v>
      </c>
      <c r="P248" s="7" t="str">
        <f> if(isna(VLOOKUP($B248,accuracy!$B:$I,1,0)), "no", "yes")</f>
        <v>no</v>
      </c>
    </row>
    <row r="249" ht="12.75" customHeight="1">
      <c r="A249" s="9" t="s">
        <v>43</v>
      </c>
      <c r="B249" s="4" t="str">
        <f t="shared" si="3"/>
        <v>Belart et al. 2020, Frontiers in Earth Science (2XDGW8V2)</v>
      </c>
      <c r="C249" s="4">
        <v>2020.0</v>
      </c>
      <c r="D249" s="4" t="s">
        <v>1108</v>
      </c>
      <c r="E249" s="4" t="s">
        <v>947</v>
      </c>
      <c r="F249" s="4" t="s">
        <v>1109</v>
      </c>
      <c r="G249" s="4" t="s">
        <v>788</v>
      </c>
      <c r="H249" s="4" t="s">
        <v>1110</v>
      </c>
      <c r="I249" s="5" t="s">
        <v>21</v>
      </c>
      <c r="J249" s="4" t="b">
        <f t="shared" si="5"/>
        <v>0</v>
      </c>
      <c r="K249" s="19" t="str">
        <f> if(isna(VLOOKUP($B249,geographic!$A:$B,1,0)), "no", "yes")</f>
        <v>yes</v>
      </c>
      <c r="L249" s="7" t="str">
        <f> if(isna(VLOOKUP($B249,scientific!$A:$B,1,0)), "no", "yes")</f>
        <v>yes</v>
      </c>
      <c r="M249" s="7" t="str">
        <f> if(isna(VLOOKUP($B249,datasets!$B:$C,1,0)), "no", "yes")</f>
        <v>yes</v>
      </c>
      <c r="N249" s="7" t="str">
        <f> if(isna(VLOOKUP($B249,processing!$B:$C,1,0)), "no", "yes")</f>
        <v>yes</v>
      </c>
      <c r="O249" s="7" t="str">
        <f> if(isna(VLOOKUP($B249,outputs!$B:$C,1,0)), "no", "yes")</f>
        <v>yes</v>
      </c>
      <c r="P249" s="7" t="str">
        <f> if(isna(VLOOKUP($B249,accuracy!$B:$I,1,0)), "no", "yes")</f>
        <v>yes</v>
      </c>
    </row>
    <row r="250" ht="12.75" customHeight="1">
      <c r="A250" s="4"/>
      <c r="B250" s="4" t="str">
        <f t="shared" si="3"/>
        <v>Brecheisen et al. 2020, Journal of Contemporary Water Research &amp; Education (J7F4XA5L)</v>
      </c>
      <c r="C250" s="4">
        <v>2020.0</v>
      </c>
      <c r="D250" s="4" t="s">
        <v>1111</v>
      </c>
      <c r="E250" s="4" t="s">
        <v>1112</v>
      </c>
      <c r="F250" s="4" t="s">
        <v>1113</v>
      </c>
      <c r="G250" s="4" t="s">
        <v>1114</v>
      </c>
      <c r="H250" s="4" t="s">
        <v>1115</v>
      </c>
      <c r="I250" s="5" t="s">
        <v>21</v>
      </c>
      <c r="J250" s="4" t="b">
        <f t="shared" si="5"/>
        <v>1</v>
      </c>
      <c r="K250" s="6" t="str">
        <f> if(isna(VLOOKUP($B250,geographic!$A:$B,1,0)), "no", "yes")</f>
        <v>yes</v>
      </c>
      <c r="L250" s="7" t="str">
        <f> if(isna(VLOOKUP($B250,scientific!$A:$B,1,0)), "no", "yes")</f>
        <v>yes</v>
      </c>
      <c r="M250" s="7" t="str">
        <f> if(isna(VLOOKUP($B250,datasets!$B:$C,1,0)), "no", "yes")</f>
        <v>no</v>
      </c>
      <c r="N250" s="7" t="str">
        <f> if(isna(VLOOKUP($B250,processing!$B:$C,1,0)), "no", "yes")</f>
        <v>no</v>
      </c>
      <c r="O250" s="7" t="str">
        <f> if(isna(VLOOKUP($B250,outputs!$B:$C,1,0)), "no", "yes")</f>
        <v>no</v>
      </c>
      <c r="P250" s="7" t="str">
        <f> if(isna(VLOOKUP($B250,accuracy!$B:$I,1,0)), "no", "yes")</f>
        <v>no</v>
      </c>
    </row>
    <row r="251" ht="12.75" customHeight="1">
      <c r="A251" s="5" t="s">
        <v>49</v>
      </c>
      <c r="B251" s="4" t="str">
        <f t="shared" si="3"/>
        <v>Carvalho et al. 2020, Earth Surface Processes and Landforms (RFLJ9CDM)</v>
      </c>
      <c r="C251" s="4">
        <v>2020.0</v>
      </c>
      <c r="D251" s="4" t="s">
        <v>1116</v>
      </c>
      <c r="E251" s="4" t="s">
        <v>1117</v>
      </c>
      <c r="F251" s="4" t="s">
        <v>1118</v>
      </c>
      <c r="G251" s="4" t="s">
        <v>53</v>
      </c>
      <c r="H251" s="4" t="s">
        <v>1119</v>
      </c>
      <c r="I251" s="5" t="s">
        <v>21</v>
      </c>
      <c r="J251" s="4" t="b">
        <f t="shared" si="5"/>
        <v>0</v>
      </c>
      <c r="K251" s="6" t="str">
        <f> if(isna(VLOOKUP($B251,geographic!$A:$B,1,0)), "no", "yes")</f>
        <v>yes</v>
      </c>
      <c r="L251" s="7" t="str">
        <f> if(isna(VLOOKUP($B251,scientific!$A:$B,1,0)), "no", "yes")</f>
        <v>yes</v>
      </c>
      <c r="M251" s="7" t="str">
        <f> if(isna(VLOOKUP($B251,datasets!$B:$C,1,0)), "no", "yes")</f>
        <v>yes</v>
      </c>
      <c r="N251" s="7" t="str">
        <f> if(isna(VLOOKUP($B251,processing!$B:$C,1,0)), "no", "yes")</f>
        <v>yes</v>
      </c>
      <c r="O251" s="7" t="str">
        <f> if(isna(VLOOKUP($B251,outputs!$B:$C,1,0)), "no", "yes")</f>
        <v>yes</v>
      </c>
      <c r="P251" s="7" t="str">
        <f> if(isna(VLOOKUP($B251,accuracy!$B:$I,1,0)), "no", "yes")</f>
        <v>yes</v>
      </c>
    </row>
    <row r="252" ht="12.75" customHeight="1">
      <c r="A252" s="9" t="s">
        <v>43</v>
      </c>
      <c r="B252" s="4" t="str">
        <f t="shared" si="3"/>
        <v>Casana 2020, Journal of Field Archaeology (VAQ8LBE8)</v>
      </c>
      <c r="C252" s="4">
        <v>2020.0</v>
      </c>
      <c r="D252" s="4" t="s">
        <v>1120</v>
      </c>
      <c r="E252" s="4" t="s">
        <v>1121</v>
      </c>
      <c r="F252" s="4" t="s">
        <v>1122</v>
      </c>
      <c r="G252" s="4" t="s">
        <v>64</v>
      </c>
      <c r="H252" s="4" t="s">
        <v>1123</v>
      </c>
      <c r="I252" s="5" t="s">
        <v>21</v>
      </c>
      <c r="J252" s="4" t="b">
        <f t="shared" si="5"/>
        <v>1</v>
      </c>
      <c r="K252" s="6" t="str">
        <f> if(isna(VLOOKUP($B252,geographic!$A:$B,1,0)), "no", "yes")</f>
        <v>yes</v>
      </c>
      <c r="L252" s="7" t="str">
        <f> if(isna(VLOOKUP($B252,scientific!$A:$B,1,0)), "no", "yes")</f>
        <v>yes</v>
      </c>
      <c r="M252" s="7" t="str">
        <f> if(isna(VLOOKUP($B252,datasets!$B:$C,1,0)), "no", "yes")</f>
        <v>no</v>
      </c>
      <c r="N252" s="7" t="str">
        <f> if(isna(VLOOKUP($B252,processing!$B:$C,1,0)), "no", "yes")</f>
        <v>no</v>
      </c>
      <c r="O252" s="7" t="str">
        <f> if(isna(VLOOKUP($B252,outputs!$B:$C,1,0)), "no", "yes")</f>
        <v>no</v>
      </c>
      <c r="P252" s="7" t="str">
        <f> if(isna(VLOOKUP($B252,accuracy!$B:$I,1,0)), "no", "yes")</f>
        <v>no</v>
      </c>
    </row>
    <row r="253" ht="12.75" customHeight="1">
      <c r="A253" s="11"/>
      <c r="B253" s="4" t="str">
        <f t="shared" si="3"/>
        <v>Chand et al. 2020, International Journal of Remote Sensing (K2MGFKZ8)</v>
      </c>
      <c r="C253" s="4">
        <v>2020.0</v>
      </c>
      <c r="D253" s="4" t="s">
        <v>1124</v>
      </c>
      <c r="E253" s="4" t="s">
        <v>1125</v>
      </c>
      <c r="F253" s="4" t="s">
        <v>1126</v>
      </c>
      <c r="G253" s="4" t="s">
        <v>239</v>
      </c>
      <c r="H253" s="4" t="s">
        <v>1127</v>
      </c>
      <c r="I253" s="5" t="s">
        <v>21</v>
      </c>
      <c r="J253" s="4" t="b">
        <f t="shared" si="5"/>
        <v>1</v>
      </c>
      <c r="K253" s="6" t="str">
        <f> if(isna(VLOOKUP($B253,geographic!$A:$B,1,0)), "no", "yes")</f>
        <v>yes</v>
      </c>
      <c r="L253" s="7" t="str">
        <f> if(isna(VLOOKUP($B253,scientific!$A:$B,1,0)), "no", "yes")</f>
        <v>yes</v>
      </c>
      <c r="M253" s="7" t="str">
        <f> if(isna(VLOOKUP($B253,datasets!$B:$C,1,0)), "no", "yes")</f>
        <v>no</v>
      </c>
      <c r="N253" s="7" t="str">
        <f> if(isna(VLOOKUP($B253,processing!$B:$C,1,0)), "no", "yes")</f>
        <v>no</v>
      </c>
      <c r="O253" s="7" t="str">
        <f> if(isna(VLOOKUP($B253,outputs!$B:$C,1,0)), "no", "yes")</f>
        <v>no</v>
      </c>
      <c r="P253" s="7" t="str">
        <f> if(isna(VLOOKUP($B253,accuracy!$B:$I,1,0)), "no", "yes")</f>
        <v>no</v>
      </c>
    </row>
    <row r="254" ht="12.75" customHeight="1">
      <c r="A254" s="9" t="s">
        <v>43</v>
      </c>
      <c r="B254" s="4" t="str">
        <f t="shared" si="3"/>
        <v>Dehecq et al. 2020, Frontiers in Earth Science (IWKSCW57)</v>
      </c>
      <c r="C254" s="4">
        <v>2020.0</v>
      </c>
      <c r="D254" s="4" t="s">
        <v>1128</v>
      </c>
      <c r="E254" s="4" t="s">
        <v>1129</v>
      </c>
      <c r="F254" s="4" t="s">
        <v>1130</v>
      </c>
      <c r="G254" s="4" t="s">
        <v>788</v>
      </c>
      <c r="H254" s="4" t="s">
        <v>1131</v>
      </c>
      <c r="I254" s="5" t="s">
        <v>21</v>
      </c>
      <c r="J254" s="4" t="b">
        <f t="shared" si="5"/>
        <v>0</v>
      </c>
      <c r="K254" s="6" t="str">
        <f> if(isna(VLOOKUP($B254,geographic!$A:$B,1,0)), "no", "yes")</f>
        <v>yes</v>
      </c>
      <c r="L254" s="7" t="str">
        <f> if(isna(VLOOKUP($B254,scientific!$A:$B,1,0)), "no", "yes")</f>
        <v>yes</v>
      </c>
      <c r="M254" s="7" t="str">
        <f> if(isna(VLOOKUP($B254,datasets!$B:$C,1,0)), "no", "yes")</f>
        <v>yes</v>
      </c>
      <c r="N254" s="7" t="str">
        <f> if(isna(VLOOKUP($B254,processing!$B:$C,1,0)), "no", "yes")</f>
        <v>yes</v>
      </c>
      <c r="O254" s="7" t="str">
        <f> if(isna(VLOOKUP($B254,outputs!$B:$C,1,0)), "no", "yes")</f>
        <v>yes</v>
      </c>
      <c r="P254" s="7" t="str">
        <f> if(isna(VLOOKUP($B254,accuracy!$B:$I,1,0)), "no", "yes")</f>
        <v>yes</v>
      </c>
    </row>
    <row r="255" ht="12.75" customHeight="1">
      <c r="A255" s="4"/>
      <c r="B255" s="4" t="str">
        <f t="shared" si="3"/>
        <v>Dlesk et al. 2020, Acta Polytechnica (5FYV8I9Q)</v>
      </c>
      <c r="C255" s="4">
        <v>2020.0</v>
      </c>
      <c r="D255" s="4" t="s">
        <v>1132</v>
      </c>
      <c r="E255" s="4" t="s">
        <v>1133</v>
      </c>
      <c r="F255" s="4" t="s">
        <v>1134</v>
      </c>
      <c r="G255" s="4" t="s">
        <v>1135</v>
      </c>
      <c r="H255" s="4" t="s">
        <v>1136</v>
      </c>
      <c r="I255" s="5" t="s">
        <v>21</v>
      </c>
      <c r="J255" s="4" t="b">
        <f t="shared" si="5"/>
        <v>1</v>
      </c>
      <c r="K255" s="6" t="str">
        <f> if(isna(VLOOKUP($B255,geographic!$A:$B,1,0)), "no", "yes")</f>
        <v>yes</v>
      </c>
      <c r="L255" s="7" t="str">
        <f> if(isna(VLOOKUP($B255,scientific!$A:$B,1,0)), "no", "yes")</f>
        <v>yes</v>
      </c>
      <c r="M255" s="7" t="str">
        <f> if(isna(VLOOKUP($B255,datasets!$B:$C,1,0)), "no", "yes")</f>
        <v>no</v>
      </c>
      <c r="N255" s="7" t="str">
        <f> if(isna(VLOOKUP($B255,processing!$B:$C,1,0)), "no", "yes")</f>
        <v>no</v>
      </c>
      <c r="O255" s="7" t="str">
        <f> if(isna(VLOOKUP($B255,outputs!$B:$C,1,0)), "no", "yes")</f>
        <v>no</v>
      </c>
      <c r="P255" s="7" t="str">
        <f> if(isna(VLOOKUP($B255,accuracy!$B:$I,1,0)), "no", "yes")</f>
        <v>no</v>
      </c>
    </row>
    <row r="256" ht="12.75" customHeight="1">
      <c r="A256" s="4"/>
      <c r="B256" s="4" t="str">
        <f t="shared" si="3"/>
        <v>Dlesk et al. 2020, Applied Sciences (ISAR97EX)</v>
      </c>
      <c r="C256" s="4">
        <v>2020.0</v>
      </c>
      <c r="D256" s="4" t="s">
        <v>1137</v>
      </c>
      <c r="E256" s="4" t="s">
        <v>1133</v>
      </c>
      <c r="F256" s="4" t="s">
        <v>1138</v>
      </c>
      <c r="G256" s="4" t="s">
        <v>1139</v>
      </c>
      <c r="H256" s="4" t="s">
        <v>1140</v>
      </c>
      <c r="I256" s="5" t="s">
        <v>21</v>
      </c>
      <c r="J256" s="4" t="b">
        <f t="shared" si="5"/>
        <v>1</v>
      </c>
      <c r="K256" s="6" t="str">
        <f> if(isna(VLOOKUP($B256,geographic!$A:$B,1,0)), "no", "yes")</f>
        <v>yes</v>
      </c>
      <c r="L256" s="7" t="str">
        <f> if(isna(VLOOKUP($B256,scientific!$A:$B,1,0)), "no", "yes")</f>
        <v>yes</v>
      </c>
      <c r="M256" s="7" t="str">
        <f> if(isna(VLOOKUP($B256,datasets!$B:$C,1,0)), "no", "yes")</f>
        <v>no</v>
      </c>
      <c r="N256" s="7" t="str">
        <f> if(isna(VLOOKUP($B256,processing!$B:$C,1,0)), "no", "yes")</f>
        <v>no</v>
      </c>
      <c r="O256" s="7" t="str">
        <f> if(isna(VLOOKUP($B256,outputs!$B:$C,1,0)), "no", "yes")</f>
        <v>no</v>
      </c>
      <c r="P256" s="7" t="str">
        <f> if(isna(VLOOKUP($B256,accuracy!$B:$I,1,0)), "no", "yes")</f>
        <v>no</v>
      </c>
    </row>
    <row r="257" ht="12.75" customHeight="1">
      <c r="A257" s="9" t="s">
        <v>79</v>
      </c>
      <c r="B257" s="4" t="str">
        <f t="shared" si="3"/>
        <v>Farías-Barahona et al. 2020, Journal of Glaciology (MDM8SQRY)</v>
      </c>
      <c r="C257" s="4">
        <v>2020.0</v>
      </c>
      <c r="D257" s="4" t="s">
        <v>1141</v>
      </c>
      <c r="E257" s="4" t="s">
        <v>1142</v>
      </c>
      <c r="F257" s="4" t="s">
        <v>1143</v>
      </c>
      <c r="G257" s="4" t="s">
        <v>134</v>
      </c>
      <c r="H257" s="4" t="s">
        <v>1144</v>
      </c>
      <c r="I257" s="5" t="s">
        <v>21</v>
      </c>
      <c r="J257" s="4" t="b">
        <f t="shared" si="5"/>
        <v>0</v>
      </c>
      <c r="K257" s="6" t="str">
        <f> if(isna(VLOOKUP($B257,geographic!$A:$B,1,0)), "no", "yes")</f>
        <v>yes</v>
      </c>
      <c r="L257" s="7" t="str">
        <f> if(isna(VLOOKUP($B257,scientific!$A:$B,1,0)), "no", "yes")</f>
        <v>yes</v>
      </c>
      <c r="M257" s="7" t="str">
        <f> if(isna(VLOOKUP($B257,datasets!$B:$C,1,0)), "no", "yes")</f>
        <v>yes</v>
      </c>
      <c r="N257" s="7" t="str">
        <f> if(isna(VLOOKUP($B257,processing!$B:$C,1,0)), "no", "yes")</f>
        <v>yes</v>
      </c>
      <c r="O257" s="7" t="str">
        <f> if(isna(VLOOKUP($B257,outputs!$B:$C,1,0)), "no", "yes")</f>
        <v>yes</v>
      </c>
      <c r="P257" s="7" t="str">
        <f> if(isna(VLOOKUP($B257,accuracy!$B:$I,1,0)), "no", "yes")</f>
        <v>yes</v>
      </c>
    </row>
    <row r="258" ht="12.75" customHeight="1">
      <c r="A258" s="20"/>
      <c r="B258" s="4" t="str">
        <f t="shared" si="3"/>
        <v>Farías-Barahona et al. 2020, Remote Sensing (2WCJZANX)</v>
      </c>
      <c r="C258" s="4">
        <v>2020.0</v>
      </c>
      <c r="D258" s="4" t="s">
        <v>1145</v>
      </c>
      <c r="E258" s="4" t="s">
        <v>1142</v>
      </c>
      <c r="F258" s="4" t="s">
        <v>1146</v>
      </c>
      <c r="G258" s="4" t="s">
        <v>408</v>
      </c>
      <c r="H258" s="4" t="s">
        <v>1147</v>
      </c>
      <c r="I258" s="5" t="s">
        <v>21</v>
      </c>
      <c r="J258" s="4" t="b">
        <f t="shared" si="5"/>
        <v>1</v>
      </c>
      <c r="K258" s="6" t="str">
        <f> if(isna(VLOOKUP($B258,geographic!$A:$B,1,0)), "no", "yes")</f>
        <v>yes</v>
      </c>
      <c r="L258" s="7" t="str">
        <f> if(isna(VLOOKUP($B258,scientific!$A:$B,1,0)), "no", "yes")</f>
        <v>yes</v>
      </c>
      <c r="M258" s="7" t="str">
        <f> if(isna(VLOOKUP($B258,datasets!$B:$C,1,0)), "no", "yes")</f>
        <v>no</v>
      </c>
      <c r="N258" s="7" t="str">
        <f> if(isna(VLOOKUP($B258,processing!$B:$C,1,0)), "no", "yes")</f>
        <v>no</v>
      </c>
      <c r="O258" s="7" t="str">
        <f> if(isna(VLOOKUP($B258,outputs!$B:$C,1,0)), "no", "yes")</f>
        <v>no</v>
      </c>
      <c r="P258" s="7" t="str">
        <f> if(isna(VLOOKUP($B258,accuracy!$B:$I,1,0)), "no", "yes")</f>
        <v>no</v>
      </c>
    </row>
    <row r="259" ht="12.75" customHeight="1">
      <c r="A259" s="9" t="s">
        <v>550</v>
      </c>
      <c r="B259" s="4" t="str">
        <f t="shared" si="3"/>
        <v>Guerin et al. 2020, Geomorphology (6J9XIMI9)</v>
      </c>
      <c r="C259" s="4">
        <v>2020.0</v>
      </c>
      <c r="D259" s="4" t="s">
        <v>1148</v>
      </c>
      <c r="E259" s="4" t="s">
        <v>1149</v>
      </c>
      <c r="F259" s="4" t="s">
        <v>1150</v>
      </c>
      <c r="G259" s="4" t="s">
        <v>58</v>
      </c>
      <c r="H259" s="4" t="s">
        <v>1151</v>
      </c>
      <c r="I259" s="5" t="s">
        <v>85</v>
      </c>
      <c r="J259" s="4" t="b">
        <f t="shared" si="5"/>
        <v>0</v>
      </c>
      <c r="K259" s="6" t="str">
        <f> if(isna(VLOOKUP($B259,geographic!$A:$B,1,0)), "no", "yes")</f>
        <v>yes</v>
      </c>
      <c r="L259" s="7" t="str">
        <f> if(isna(VLOOKUP($B259,scientific!$A:$B,1,0)), "no", "yes")</f>
        <v>yes</v>
      </c>
      <c r="M259" s="7" t="str">
        <f> if(isna(VLOOKUP($B259,datasets!$B:$C,1,0)), "no", "yes")</f>
        <v>yes</v>
      </c>
      <c r="N259" s="7" t="str">
        <f> if(isna(VLOOKUP($B259,processing!$B:$C,1,0)), "no", "yes")</f>
        <v>yes</v>
      </c>
      <c r="O259" s="7" t="str">
        <f> if(isna(VLOOKUP($B259,outputs!$B:$C,1,0)), "no", "yes")</f>
        <v>yes</v>
      </c>
      <c r="P259" s="7" t="str">
        <f> if(isna(VLOOKUP($B259,accuracy!$B:$I,1,0)), "no", "yes")</f>
        <v>yes</v>
      </c>
    </row>
    <row r="260" ht="12.75" customHeight="1">
      <c r="A260" s="4"/>
      <c r="B260" s="4" t="str">
        <f t="shared" si="3"/>
        <v>Hendrickx et al. 2020, Earth Surface Processes and Landforms (9BSEYJL5)</v>
      </c>
      <c r="C260" s="4">
        <v>2020.0</v>
      </c>
      <c r="D260" s="4" t="s">
        <v>1152</v>
      </c>
      <c r="E260" s="4" t="s">
        <v>1153</v>
      </c>
      <c r="F260" s="4" t="s">
        <v>1154</v>
      </c>
      <c r="G260" s="4" t="s">
        <v>53</v>
      </c>
      <c r="H260" s="4" t="s">
        <v>1155</v>
      </c>
      <c r="I260" s="5" t="s">
        <v>21</v>
      </c>
      <c r="J260" s="4" t="b">
        <f t="shared" si="5"/>
        <v>1</v>
      </c>
      <c r="K260" s="6" t="str">
        <f> if(isna(VLOOKUP($B260,geographic!$A:$B,1,0)), "no", "yes")</f>
        <v>yes</v>
      </c>
      <c r="L260" s="7" t="str">
        <f> if(isna(VLOOKUP($B260,scientific!$A:$B,1,0)), "no", "yes")</f>
        <v>yes</v>
      </c>
      <c r="M260" s="7" t="str">
        <f> if(isna(VLOOKUP($B260,datasets!$B:$C,1,0)), "no", "yes")</f>
        <v>no</v>
      </c>
      <c r="N260" s="7" t="str">
        <f> if(isna(VLOOKUP($B260,processing!$B:$C,1,0)), "no", "yes")</f>
        <v>no</v>
      </c>
      <c r="O260" s="7" t="str">
        <f> if(isna(VLOOKUP($B260,outputs!$B:$C,1,0)), "no", "yes")</f>
        <v>no</v>
      </c>
      <c r="P260" s="7" t="str">
        <f> if(isna(VLOOKUP($B260,accuracy!$B:$I,1,0)), "no", "yes")</f>
        <v>no</v>
      </c>
    </row>
    <row r="261" ht="12.75" customHeight="1">
      <c r="A261" s="4"/>
      <c r="B261" s="4" t="str">
        <f t="shared" si="3"/>
        <v>Huber et al. 2020, Frontiers in Earth Science (GNYI7WD7)</v>
      </c>
      <c r="C261" s="4">
        <v>2020.0</v>
      </c>
      <c r="D261" s="4" t="s">
        <v>1156</v>
      </c>
      <c r="E261" s="4" t="s">
        <v>1157</v>
      </c>
      <c r="F261" s="4" t="s">
        <v>1158</v>
      </c>
      <c r="G261" s="4" t="s">
        <v>788</v>
      </c>
      <c r="H261" s="4" t="s">
        <v>1159</v>
      </c>
      <c r="I261" s="5" t="s">
        <v>21</v>
      </c>
      <c r="J261" s="4" t="b">
        <f t="shared" si="5"/>
        <v>1</v>
      </c>
      <c r="K261" s="6" t="str">
        <f> if(isna(VLOOKUP($B261,geographic!$A:$B,1,0)), "no", "yes")</f>
        <v>yes</v>
      </c>
      <c r="L261" s="7" t="str">
        <f> if(isna(VLOOKUP($B261,scientific!$A:$B,1,0)), "no", "yes")</f>
        <v>yes</v>
      </c>
      <c r="M261" s="7" t="str">
        <f> if(isna(VLOOKUP($B261,datasets!$B:$C,1,0)), "no", "yes")</f>
        <v>no</v>
      </c>
      <c r="N261" s="7" t="str">
        <f> if(isna(VLOOKUP($B261,processing!$B:$C,1,0)), "no", "yes")</f>
        <v>no</v>
      </c>
      <c r="O261" s="7" t="str">
        <f> if(isna(VLOOKUP($B261,outputs!$B:$C,1,0)), "no", "yes")</f>
        <v>no</v>
      </c>
      <c r="P261" s="7" t="str">
        <f> if(isna(VLOOKUP($B261,accuracy!$B:$I,1,0)), "no", "yes")</f>
        <v>no</v>
      </c>
    </row>
    <row r="262" ht="12.75" customHeight="1">
      <c r="A262" s="4"/>
      <c r="B262" s="4" t="str">
        <f t="shared" si="3"/>
        <v>Kamola et al. 2020, Remote Sensing (NQKC9FNA)</v>
      </c>
      <c r="C262" s="4">
        <v>2020.0</v>
      </c>
      <c r="D262" s="4" t="s">
        <v>1160</v>
      </c>
      <c r="E262" s="4" t="s">
        <v>1161</v>
      </c>
      <c r="F262" s="4" t="s">
        <v>1162</v>
      </c>
      <c r="G262" s="4" t="s">
        <v>408</v>
      </c>
      <c r="H262" s="4" t="s">
        <v>1163</v>
      </c>
      <c r="I262" s="5" t="s">
        <v>21</v>
      </c>
      <c r="J262" s="4" t="b">
        <f t="shared" si="5"/>
        <v>1</v>
      </c>
      <c r="K262" s="6" t="str">
        <f> if(isna(VLOOKUP($B262,geographic!$A:$B,1,0)), "no", "yes")</f>
        <v>yes</v>
      </c>
      <c r="L262" s="7" t="str">
        <f> if(isna(VLOOKUP($B262,scientific!$A:$B,1,0)), "no", "yes")</f>
        <v>yes</v>
      </c>
      <c r="M262" s="7" t="str">
        <f> if(isna(VLOOKUP($B262,datasets!$B:$C,1,0)), "no", "yes")</f>
        <v>no</v>
      </c>
      <c r="N262" s="7" t="str">
        <f> if(isna(VLOOKUP($B262,processing!$B:$C,1,0)), "no", "yes")</f>
        <v>no</v>
      </c>
      <c r="O262" s="7" t="str">
        <f> if(isna(VLOOKUP($B262,outputs!$B:$C,1,0)), "no", "yes")</f>
        <v>no</v>
      </c>
      <c r="P262" s="7" t="str">
        <f> if(isna(VLOOKUP($B262,accuracy!$B:$I,1,0)), "no", "yes")</f>
        <v>no</v>
      </c>
    </row>
    <row r="263" ht="12.75" customHeight="1">
      <c r="A263" s="5" t="s">
        <v>49</v>
      </c>
      <c r="B263" s="4" t="str">
        <f t="shared" si="3"/>
        <v>Kavan 2020, Geografiska Annaler: Series A, Physical Geography (EYCHKICS)</v>
      </c>
      <c r="C263" s="4">
        <v>2020.0</v>
      </c>
      <c r="D263" s="4" t="s">
        <v>1164</v>
      </c>
      <c r="E263" s="4" t="s">
        <v>1165</v>
      </c>
      <c r="F263" s="4" t="s">
        <v>1166</v>
      </c>
      <c r="G263" s="4" t="s">
        <v>998</v>
      </c>
      <c r="H263" s="4" t="s">
        <v>1167</v>
      </c>
      <c r="I263" s="5" t="s">
        <v>32</v>
      </c>
      <c r="J263" s="4" t="b">
        <f t="shared" si="5"/>
        <v>0</v>
      </c>
      <c r="K263" s="6" t="str">
        <f> if(isna(VLOOKUP($B263,geographic!$A:$B,1,0)), "no", "yes")</f>
        <v>yes</v>
      </c>
      <c r="L263" s="7" t="str">
        <f> if(isna(VLOOKUP($B263,scientific!$A:$B,1,0)), "no", "yes")</f>
        <v>yes</v>
      </c>
      <c r="M263" s="7" t="str">
        <f> if(isna(VLOOKUP($B263,datasets!$B:$C,1,0)), "no", "yes")</f>
        <v>yes</v>
      </c>
      <c r="N263" s="7" t="str">
        <f> if(isna(VLOOKUP($B263,processing!$B:$C,1,0)), "no", "yes")</f>
        <v>yes</v>
      </c>
      <c r="O263" s="7" t="str">
        <f> if(isna(VLOOKUP($B263,outputs!$B:$C,1,0)), "no", "yes")</f>
        <v>yes</v>
      </c>
      <c r="P263" s="7" t="str">
        <f> if(isna(VLOOKUP($B263,accuracy!$B:$I,1,0)), "no", "yes")</f>
        <v>yes</v>
      </c>
    </row>
    <row r="264" ht="12.75" customHeight="1">
      <c r="A264" s="9" t="s">
        <v>79</v>
      </c>
      <c r="B264" s="4" t="str">
        <f t="shared" si="3"/>
        <v>King et al. 2020, One Earth (PB8P2UVG)</v>
      </c>
      <c r="C264" s="4">
        <v>2020.0</v>
      </c>
      <c r="D264" s="4" t="s">
        <v>1168</v>
      </c>
      <c r="E264" s="4" t="s">
        <v>1169</v>
      </c>
      <c r="F264" s="4" t="s">
        <v>1170</v>
      </c>
      <c r="G264" s="4" t="s">
        <v>1171</v>
      </c>
      <c r="H264" s="4" t="s">
        <v>1172</v>
      </c>
      <c r="I264" s="5" t="s">
        <v>21</v>
      </c>
      <c r="J264" s="4" t="b">
        <f t="shared" si="5"/>
        <v>0</v>
      </c>
      <c r="K264" s="6" t="str">
        <f> if(isna(VLOOKUP($B264,geographic!$A:$B,1,0)), "no", "yes")</f>
        <v>yes</v>
      </c>
      <c r="L264" s="7" t="str">
        <f> if(isna(VLOOKUP($B264,scientific!$A:$B,1,0)), "no", "yes")</f>
        <v>yes</v>
      </c>
      <c r="M264" s="7" t="str">
        <f> if(isna(VLOOKUP($B264,datasets!$B:$C,1,0)), "no", "yes")</f>
        <v>yes</v>
      </c>
      <c r="N264" s="7" t="str">
        <f> if(isna(VLOOKUP($B264,processing!$B:$C,1,0)), "no", "yes")</f>
        <v>yes</v>
      </c>
      <c r="O264" s="7" t="str">
        <f> if(isna(VLOOKUP($B264,outputs!$B:$C,1,0)), "no", "yes")</f>
        <v>yes</v>
      </c>
      <c r="P264" s="7" t="str">
        <f> if(isna(VLOOKUP($B264,accuracy!$B:$I,1,0)), "no", "yes")</f>
        <v>yes</v>
      </c>
    </row>
    <row r="265" ht="12.75" customHeight="1">
      <c r="A265" s="5" t="s">
        <v>79</v>
      </c>
      <c r="B265" s="4" t="str">
        <f t="shared" si="3"/>
        <v>Lacroix et al. 2020, Nature Geoscience (K6I8E5QJ)</v>
      </c>
      <c r="C265" s="4">
        <v>2020.0</v>
      </c>
      <c r="D265" s="4" t="s">
        <v>1173</v>
      </c>
      <c r="E265" s="4" t="s">
        <v>1174</v>
      </c>
      <c r="F265" s="4" t="s">
        <v>1175</v>
      </c>
      <c r="G265" s="4" t="s">
        <v>1176</v>
      </c>
      <c r="H265" s="4" t="s">
        <v>1177</v>
      </c>
      <c r="I265" s="5" t="s">
        <v>21</v>
      </c>
      <c r="J265" s="4" t="b">
        <f t="shared" si="5"/>
        <v>0</v>
      </c>
      <c r="K265" s="6" t="str">
        <f> if(isna(VLOOKUP($B265,geographic!$A:$B,1,0)), "no", "yes")</f>
        <v>yes</v>
      </c>
      <c r="L265" s="7" t="str">
        <f> if(isna(VLOOKUP($B265,scientific!$A:$B,1,0)), "no", "yes")</f>
        <v>yes</v>
      </c>
      <c r="M265" s="7" t="str">
        <f> if(isna(VLOOKUP($B265,datasets!$B:$C,1,0)), "no", "yes")</f>
        <v>yes</v>
      </c>
      <c r="N265" s="7" t="str">
        <f> if(isna(VLOOKUP($B265,processing!$B:$C,1,0)), "no", "yes")</f>
        <v>yes</v>
      </c>
      <c r="O265" s="7" t="str">
        <f> if(isna(VLOOKUP($B265,outputs!$B:$C,1,0)), "no", "yes")</f>
        <v>yes</v>
      </c>
      <c r="P265" s="7" t="str">
        <f> if(isna(VLOOKUP($B265,accuracy!$B:$I,1,0)), "no", "yes")</f>
        <v>yes</v>
      </c>
    </row>
    <row r="266" ht="12.75" customHeight="1">
      <c r="A266" s="5" t="s">
        <v>49</v>
      </c>
      <c r="B266" s="4" t="str">
        <f t="shared" si="3"/>
        <v>Lajoie et al. 2020, Earth and Space Science (E8CED4N3)</v>
      </c>
      <c r="C266" s="4">
        <v>2020.0</v>
      </c>
      <c r="D266" s="4" t="s">
        <v>1178</v>
      </c>
      <c r="E266" s="4" t="s">
        <v>1179</v>
      </c>
      <c r="F266" s="5" t="s">
        <v>1180</v>
      </c>
      <c r="G266" s="4" t="s">
        <v>1181</v>
      </c>
      <c r="H266" s="4" t="s">
        <v>1182</v>
      </c>
      <c r="I266" s="5" t="s">
        <v>32</v>
      </c>
      <c r="J266" s="4" t="b">
        <f t="shared" si="5"/>
        <v>0</v>
      </c>
      <c r="K266" s="6" t="str">
        <f> if(isna(VLOOKUP($B266,geographic!$A:$B,1,0)), "no", "yes")</f>
        <v>yes</v>
      </c>
      <c r="L266" s="7" t="str">
        <f> if(isna(VLOOKUP($B266,scientific!$A:$B,1,0)), "no", "yes")</f>
        <v>yes</v>
      </c>
      <c r="M266" s="7" t="str">
        <f> if(isna(VLOOKUP($B266,datasets!$B:$C,1,0)), "no", "yes")</f>
        <v>yes</v>
      </c>
      <c r="N266" s="7" t="str">
        <f> if(isna(VLOOKUP($B266,processing!$B:$C,1,0)), "no", "yes")</f>
        <v>yes</v>
      </c>
      <c r="O266" s="7" t="str">
        <f> if(isna(VLOOKUP($B266,outputs!$B:$C,1,0)), "no", "yes")</f>
        <v>yes</v>
      </c>
      <c r="P266" s="7" t="str">
        <f> if(isna(VLOOKUP($B266,accuracy!$B:$I,1,0)), "no", "yes")</f>
        <v>yes</v>
      </c>
    </row>
    <row r="267" ht="12.75" customHeight="1">
      <c r="A267" s="4"/>
      <c r="B267" s="4" t="str">
        <f t="shared" si="3"/>
        <v>Leonard et al. 2020, Earth Surface Processes and Landforms (JSTNF3HH)</v>
      </c>
      <c r="C267" s="4">
        <v>2020.0</v>
      </c>
      <c r="D267" s="4" t="s">
        <v>1183</v>
      </c>
      <c r="E267" s="4" t="s">
        <v>1184</v>
      </c>
      <c r="F267" s="4" t="s">
        <v>1185</v>
      </c>
      <c r="G267" s="4" t="s">
        <v>53</v>
      </c>
      <c r="H267" s="4" t="s">
        <v>1186</v>
      </c>
      <c r="I267" s="5" t="s">
        <v>21</v>
      </c>
      <c r="J267" s="4" t="b">
        <f t="shared" si="5"/>
        <v>1</v>
      </c>
      <c r="K267" s="6" t="str">
        <f> if(isna(VLOOKUP($B267,geographic!$A:$B,1,0)), "no", "yes")</f>
        <v>yes</v>
      </c>
      <c r="L267" s="7" t="str">
        <f> if(isna(VLOOKUP($B267,scientific!$A:$B,1,0)), "no", "yes")</f>
        <v>yes</v>
      </c>
      <c r="M267" s="7" t="str">
        <f> if(isna(VLOOKUP($B267,datasets!$B:$C,1,0)), "no", "yes")</f>
        <v>no</v>
      </c>
      <c r="N267" s="7" t="str">
        <f> if(isna(VLOOKUP($B267,processing!$B:$C,1,0)), "no", "yes")</f>
        <v>no</v>
      </c>
      <c r="O267" s="7" t="str">
        <f> if(isna(VLOOKUP($B267,outputs!$B:$C,1,0)), "no", "yes")</f>
        <v>no</v>
      </c>
      <c r="P267" s="7" t="str">
        <f> if(isna(VLOOKUP($B267,accuracy!$B:$I,1,0)), "no", "yes")</f>
        <v>no</v>
      </c>
    </row>
    <row r="268" ht="12.75" customHeight="1">
      <c r="A268" s="4"/>
      <c r="B268" s="4" t="str">
        <f t="shared" si="3"/>
        <v>López Moreno et al. 2020, Cuadernos de Investigación Geográfica (TJVEEKFM)</v>
      </c>
      <c r="C268" s="4">
        <v>2020.0</v>
      </c>
      <c r="D268" s="4" t="s">
        <v>1187</v>
      </c>
      <c r="E268" s="4" t="s">
        <v>1188</v>
      </c>
      <c r="F268" s="4" t="s">
        <v>1189</v>
      </c>
      <c r="G268" s="4" t="s">
        <v>1190</v>
      </c>
      <c r="H268" s="4" t="s">
        <v>1191</v>
      </c>
      <c r="I268" s="5" t="s">
        <v>21</v>
      </c>
      <c r="J268" s="4" t="b">
        <f t="shared" si="5"/>
        <v>1</v>
      </c>
      <c r="K268" s="6" t="str">
        <f> if(isna(VLOOKUP($B268,geographic!$A:$B,1,0)), "no", "yes")</f>
        <v>yes</v>
      </c>
      <c r="L268" s="7" t="str">
        <f> if(isna(VLOOKUP($B268,scientific!$A:$B,1,0)), "no", "yes")</f>
        <v>yes</v>
      </c>
      <c r="M268" s="7" t="str">
        <f> if(isna(VLOOKUP($B268,datasets!$B:$C,1,0)), "no", "yes")</f>
        <v>no</v>
      </c>
      <c r="N268" s="7" t="str">
        <f> if(isna(VLOOKUP($B268,processing!$B:$C,1,0)), "no", "yes")</f>
        <v>no</v>
      </c>
      <c r="O268" s="7" t="str">
        <f> if(isna(VLOOKUP($B268,outputs!$B:$C,1,0)), "no", "yes")</f>
        <v>no</v>
      </c>
      <c r="P268" s="7" t="str">
        <f> if(isna(VLOOKUP($B268,accuracy!$B:$I,1,0)), "no", "yes")</f>
        <v>no</v>
      </c>
    </row>
    <row r="269" ht="12.75" customHeight="1">
      <c r="A269" s="4"/>
      <c r="B269" s="4" t="str">
        <f t="shared" si="3"/>
        <v>Lysandrou and Agapiou 2020, Open Archaeology (5XQY2TWQ)</v>
      </c>
      <c r="C269" s="4">
        <v>2020.0</v>
      </c>
      <c r="D269" s="4" t="s">
        <v>1192</v>
      </c>
      <c r="E269" s="4" t="s">
        <v>1193</v>
      </c>
      <c r="F269" s="4" t="s">
        <v>1194</v>
      </c>
      <c r="G269" s="4" t="s">
        <v>1195</v>
      </c>
      <c r="H269" s="4" t="s">
        <v>1196</v>
      </c>
      <c r="I269" s="5" t="s">
        <v>21</v>
      </c>
      <c r="J269" s="4" t="b">
        <f t="shared" si="5"/>
        <v>1</v>
      </c>
      <c r="K269" s="6" t="str">
        <f> if(isna(VLOOKUP($B269,geographic!$A:$B,1,0)), "no", "yes")</f>
        <v>yes</v>
      </c>
      <c r="L269" s="7" t="str">
        <f> if(isna(VLOOKUP($B269,scientific!$A:$B,1,0)), "no", "yes")</f>
        <v>yes</v>
      </c>
      <c r="M269" s="7" t="str">
        <f> if(isna(VLOOKUP($B269,datasets!$B:$C,1,0)), "no", "yes")</f>
        <v>no</v>
      </c>
      <c r="N269" s="7" t="str">
        <f> if(isna(VLOOKUP($B269,processing!$B:$C,1,0)), "no", "yes")</f>
        <v>no</v>
      </c>
      <c r="O269" s="7" t="str">
        <f> if(isna(VLOOKUP($B269,outputs!$B:$C,1,0)), "no", "yes")</f>
        <v>no</v>
      </c>
      <c r="P269" s="7" t="str">
        <f> if(isna(VLOOKUP($B269,accuracy!$B:$I,1,0)), "no", "yes")</f>
        <v>no</v>
      </c>
    </row>
    <row r="270" ht="12.75" customHeight="1">
      <c r="A270" s="9" t="s">
        <v>49</v>
      </c>
      <c r="B270" s="4" t="str">
        <f t="shared" si="3"/>
        <v>Ma et al. 2020, Journal of the Indian Society of Remote Sensing (3R65I8XW)</v>
      </c>
      <c r="C270" s="4">
        <v>2020.0</v>
      </c>
      <c r="D270" s="4" t="s">
        <v>1197</v>
      </c>
      <c r="E270" s="4" t="s">
        <v>1198</v>
      </c>
      <c r="F270" s="4" t="s">
        <v>1199</v>
      </c>
      <c r="G270" s="4" t="s">
        <v>1200</v>
      </c>
      <c r="H270" s="4" t="s">
        <v>1201</v>
      </c>
      <c r="I270" s="5" t="s">
        <v>85</v>
      </c>
      <c r="J270" s="4" t="b">
        <f t="shared" si="5"/>
        <v>0</v>
      </c>
      <c r="K270" s="6" t="str">
        <f> if(isna(VLOOKUP($B270,geographic!$A:$B,1,0)), "no", "yes")</f>
        <v>yes</v>
      </c>
      <c r="L270" s="7" t="str">
        <f> if(isna(VLOOKUP($B270,scientific!$A:$B,1,0)), "no", "yes")</f>
        <v>yes</v>
      </c>
      <c r="M270" s="7" t="str">
        <f> if(isna(VLOOKUP($B270,datasets!$B:$C,1,0)), "no", "yes")</f>
        <v>yes</v>
      </c>
      <c r="N270" s="7" t="str">
        <f> if(isna(VLOOKUP($B270,processing!$B:$C,1,0)), "no", "yes")</f>
        <v>yes</v>
      </c>
      <c r="O270" s="7" t="str">
        <f> if(isna(VLOOKUP($B270,outputs!$B:$C,1,0)), "no", "yes")</f>
        <v>yes</v>
      </c>
      <c r="P270" s="7" t="str">
        <f> if(isna(VLOOKUP($B270,accuracy!$B:$I,1,0)), "no", "yes")</f>
        <v>yes</v>
      </c>
    </row>
    <row r="271" ht="12.75" customHeight="1">
      <c r="A271" s="4"/>
      <c r="B271" s="4" t="str">
        <f t="shared" si="3"/>
        <v>Mboga et al. 2020, ISPRS Journal of Photogrammetry and Remote Sensing (K9S356AP)</v>
      </c>
      <c r="C271" s="4">
        <v>2020.0</v>
      </c>
      <c r="D271" s="4" t="s">
        <v>1202</v>
      </c>
      <c r="E271" s="4" t="s">
        <v>1203</v>
      </c>
      <c r="F271" s="4" t="s">
        <v>1204</v>
      </c>
      <c r="G271" s="4" t="s">
        <v>462</v>
      </c>
      <c r="H271" s="4" t="s">
        <v>1205</v>
      </c>
      <c r="I271" s="5" t="s">
        <v>21</v>
      </c>
      <c r="J271" s="4" t="b">
        <f t="shared" si="5"/>
        <v>1</v>
      </c>
      <c r="K271" s="6" t="str">
        <f> if(isna(VLOOKUP($B271,geographic!$A:$B,1,0)), "no", "yes")</f>
        <v>yes</v>
      </c>
      <c r="L271" s="7" t="str">
        <f> if(isna(VLOOKUP($B271,scientific!$A:$B,1,0)), "no", "yes")</f>
        <v>yes</v>
      </c>
      <c r="M271" s="7" t="str">
        <f> if(isna(VLOOKUP($B271,datasets!$B:$C,1,0)), "no", "yes")</f>
        <v>no</v>
      </c>
      <c r="N271" s="7" t="str">
        <f> if(isna(VLOOKUP($B271,processing!$B:$C,1,0)), "no", "yes")</f>
        <v>no</v>
      </c>
      <c r="O271" s="7" t="str">
        <f> if(isna(VLOOKUP($B271,outputs!$B:$C,1,0)), "no", "yes")</f>
        <v>no</v>
      </c>
      <c r="P271" s="7" t="str">
        <f> if(isna(VLOOKUP($B271,accuracy!$B:$I,1,0)), "no", "yes")</f>
        <v>no</v>
      </c>
    </row>
    <row r="272" ht="12.75" customHeight="1">
      <c r="A272" s="5" t="s">
        <v>49</v>
      </c>
      <c r="B272" s="4" t="str">
        <f t="shared" si="3"/>
        <v>Munteanu et al. 2020, Proceedings of the Royal Society B: Biological Sciences (GD7U5PGI)</v>
      </c>
      <c r="C272" s="4">
        <v>2020.0</v>
      </c>
      <c r="D272" s="4" t="s">
        <v>1206</v>
      </c>
      <c r="E272" s="4" t="s">
        <v>1207</v>
      </c>
      <c r="F272" s="4" t="s">
        <v>1208</v>
      </c>
      <c r="G272" s="4" t="s">
        <v>1209</v>
      </c>
      <c r="H272" s="4" t="s">
        <v>1210</v>
      </c>
      <c r="I272" s="5" t="s">
        <v>32</v>
      </c>
      <c r="J272" s="4" t="b">
        <f t="shared" si="5"/>
        <v>0</v>
      </c>
      <c r="K272" s="6" t="str">
        <f> if(isna(VLOOKUP($B272,geographic!$A:$B,1,0)), "no", "yes")</f>
        <v>yes</v>
      </c>
      <c r="L272" s="7" t="str">
        <f> if(isna(VLOOKUP($B272,scientific!$A:$B,1,0)), "no", "yes")</f>
        <v>yes</v>
      </c>
      <c r="M272" s="7" t="str">
        <f> if(isna(VLOOKUP($B272,datasets!$B:$C,1,0)), "no", "yes")</f>
        <v>yes</v>
      </c>
      <c r="N272" s="7" t="str">
        <f> if(isna(VLOOKUP($B272,processing!$B:$C,1,0)), "no", "yes")</f>
        <v>yes</v>
      </c>
      <c r="O272" s="7" t="str">
        <f> if(isna(VLOOKUP($B272,outputs!$B:$C,1,0)), "no", "yes")</f>
        <v>yes</v>
      </c>
      <c r="P272" s="7" t="str">
        <f> if(isna(VLOOKUP($B272,accuracy!$B:$I,1,0)), "no", "yes")</f>
        <v>yes</v>
      </c>
    </row>
    <row r="273" ht="12.75" customHeight="1">
      <c r="A273" s="4"/>
      <c r="B273" s="4" t="str">
        <f t="shared" si="3"/>
        <v>Niang 2020, Journal of Taibah University for Science (Z5CTWB8J)</v>
      </c>
      <c r="C273" s="4">
        <v>2020.0</v>
      </c>
      <c r="D273" s="4" t="s">
        <v>1211</v>
      </c>
      <c r="E273" s="4" t="s">
        <v>1212</v>
      </c>
      <c r="F273" s="4" t="s">
        <v>1213</v>
      </c>
      <c r="G273" s="4" t="s">
        <v>1214</v>
      </c>
      <c r="H273" s="4" t="s">
        <v>1215</v>
      </c>
      <c r="I273" s="5" t="s">
        <v>21</v>
      </c>
      <c r="J273" s="4" t="b">
        <f t="shared" si="5"/>
        <v>1</v>
      </c>
      <c r="K273" s="6" t="str">
        <f> if(isna(VLOOKUP($B273,geographic!$A:$B,1,0)), "no", "yes")</f>
        <v>yes</v>
      </c>
      <c r="L273" s="7" t="str">
        <f> if(isna(VLOOKUP($B273,scientific!$A:$B,1,0)), "no", "yes")</f>
        <v>yes</v>
      </c>
      <c r="M273" s="7" t="str">
        <f> if(isna(VLOOKUP($B273,datasets!$B:$C,1,0)), "no", "yes")</f>
        <v>no</v>
      </c>
      <c r="N273" s="7" t="str">
        <f> if(isna(VLOOKUP($B273,processing!$B:$C,1,0)), "no", "yes")</f>
        <v>no</v>
      </c>
      <c r="O273" s="7" t="str">
        <f> if(isna(VLOOKUP($B273,outputs!$B:$C,1,0)), "no", "yes")</f>
        <v>no</v>
      </c>
      <c r="P273" s="7" t="str">
        <f> if(isna(VLOOKUP($B273,accuracy!$B:$I,1,0)), "no", "yes")</f>
        <v>no</v>
      </c>
    </row>
    <row r="274" ht="12.75" customHeight="1">
      <c r="A274" s="5" t="s">
        <v>79</v>
      </c>
      <c r="B274" s="4" t="str">
        <f t="shared" si="3"/>
        <v>Óskarsson et al. 2020, Surtsey Research (PTTQ9VGB)</v>
      </c>
      <c r="C274" s="4">
        <v>2020.0</v>
      </c>
      <c r="D274" s="4" t="s">
        <v>1216</v>
      </c>
      <c r="E274" s="4" t="s">
        <v>1217</v>
      </c>
      <c r="F274" s="4" t="s">
        <v>1218</v>
      </c>
      <c r="G274" s="4" t="s">
        <v>1219</v>
      </c>
      <c r="H274" s="4" t="s">
        <v>1220</v>
      </c>
      <c r="I274" s="5" t="s">
        <v>21</v>
      </c>
      <c r="J274" s="4" t="b">
        <f t="shared" si="5"/>
        <v>0</v>
      </c>
      <c r="K274" s="6" t="str">
        <f> if(isna(VLOOKUP($B274,geographic!$A:$B,1,0)), "no", "yes")</f>
        <v>yes</v>
      </c>
      <c r="L274" s="7" t="str">
        <f> if(isna(VLOOKUP($B274,scientific!$A:$B,1,0)), "no", "yes")</f>
        <v>yes</v>
      </c>
      <c r="M274" s="7" t="str">
        <f> if(isna(VLOOKUP($B274,datasets!$B:$C,1,0)), "no", "yes")</f>
        <v>yes</v>
      </c>
      <c r="N274" s="7" t="str">
        <f> if(isna(VLOOKUP($B274,processing!$B:$C,1,0)), "no", "yes")</f>
        <v>yes</v>
      </c>
      <c r="O274" s="7" t="str">
        <f> if(isna(VLOOKUP($B274,outputs!$B:$C,1,0)), "no", "yes")</f>
        <v>yes</v>
      </c>
      <c r="P274" s="7" t="str">
        <f> if(isna(VLOOKUP($B274,accuracy!$B:$I,1,0)), "no", "yes")</f>
        <v>yes</v>
      </c>
    </row>
    <row r="275" ht="12.75" customHeight="1">
      <c r="A275" s="4"/>
      <c r="B275" s="4" t="str">
        <f t="shared" si="3"/>
        <v>Pan et al. 2020, Remote Sensing (AWMEIUHE)</v>
      </c>
      <c r="C275" s="4">
        <v>2020.0</v>
      </c>
      <c r="D275" s="4" t="s">
        <v>1221</v>
      </c>
      <c r="E275" s="4" t="s">
        <v>1222</v>
      </c>
      <c r="F275" s="4" t="s">
        <v>1223</v>
      </c>
      <c r="G275" s="4" t="s">
        <v>408</v>
      </c>
      <c r="H275" s="4" t="s">
        <v>1224</v>
      </c>
      <c r="I275" s="5" t="s">
        <v>21</v>
      </c>
      <c r="J275" s="4" t="b">
        <f t="shared" si="5"/>
        <v>1</v>
      </c>
      <c r="K275" s="6" t="str">
        <f> if(isna(VLOOKUP($B275,geographic!$A:$B,1,0)), "no", "yes")</f>
        <v>yes</v>
      </c>
      <c r="L275" s="7" t="str">
        <f> if(isna(VLOOKUP($B275,scientific!$A:$B,1,0)), "no", "yes")</f>
        <v>yes</v>
      </c>
      <c r="M275" s="7" t="str">
        <f> if(isna(VLOOKUP($B275,datasets!$B:$C,1,0)), "no", "yes")</f>
        <v>no</v>
      </c>
      <c r="N275" s="7" t="str">
        <f> if(isna(VLOOKUP($B275,processing!$B:$C,1,0)), "no", "yes")</f>
        <v>no</v>
      </c>
      <c r="O275" s="7" t="str">
        <f> if(isna(VLOOKUP($B275,outputs!$B:$C,1,0)), "no", "yes")</f>
        <v>no</v>
      </c>
      <c r="P275" s="7" t="str">
        <f> if(isna(VLOOKUP($B275,accuracy!$B:$I,1,0)), "no", "yes")</f>
        <v>no</v>
      </c>
    </row>
    <row r="276" ht="12.75" customHeight="1">
      <c r="A276" s="4"/>
      <c r="B276" s="4" t="str">
        <f t="shared" si="3"/>
        <v>Payne and Teare 2020, 2020 IEEE Aerospace Conference (CUCZMRSU)</v>
      </c>
      <c r="C276" s="4">
        <v>2020.0</v>
      </c>
      <c r="D276" s="4" t="s">
        <v>1225</v>
      </c>
      <c r="E276" s="4" t="s">
        <v>1226</v>
      </c>
      <c r="F276" s="4" t="s">
        <v>1227</v>
      </c>
      <c r="G276" s="4" t="s">
        <v>1228</v>
      </c>
      <c r="H276" s="4" t="s">
        <v>1229</v>
      </c>
      <c r="I276" s="5" t="s">
        <v>21</v>
      </c>
      <c r="J276" s="4" t="b">
        <f t="shared" si="5"/>
        <v>1</v>
      </c>
      <c r="K276" s="6" t="str">
        <f> if(isna(VLOOKUP($B276,geographic!$A:$B,1,0)), "no", "yes")</f>
        <v>yes</v>
      </c>
      <c r="L276" s="7" t="str">
        <f> if(isna(VLOOKUP($B276,scientific!$A:$B,1,0)), "no", "yes")</f>
        <v>yes</v>
      </c>
      <c r="M276" s="7" t="str">
        <f> if(isna(VLOOKUP($B276,datasets!$B:$C,1,0)), "no", "yes")</f>
        <v>no</v>
      </c>
      <c r="N276" s="7" t="str">
        <f> if(isna(VLOOKUP($B276,processing!$B:$C,1,0)), "no", "yes")</f>
        <v>no</v>
      </c>
      <c r="O276" s="7" t="str">
        <f> if(isna(VLOOKUP($B276,outputs!$B:$C,1,0)), "no", "yes")</f>
        <v>no</v>
      </c>
      <c r="P276" s="7" t="str">
        <f> if(isna(VLOOKUP($B276,accuracy!$B:$I,1,0)), "no", "yes")</f>
        <v>no</v>
      </c>
    </row>
    <row r="277" ht="12.75" customHeight="1">
      <c r="A277" s="5" t="s">
        <v>26</v>
      </c>
      <c r="B277" s="4" t="str">
        <f t="shared" si="3"/>
        <v>Persia et al. 2020, Remote Sensing (4ZVAVBQZ)</v>
      </c>
      <c r="C277" s="4">
        <v>2020.0</v>
      </c>
      <c r="D277" s="4" t="s">
        <v>1230</v>
      </c>
      <c r="E277" s="4" t="s">
        <v>1231</v>
      </c>
      <c r="F277" s="4" t="s">
        <v>1232</v>
      </c>
      <c r="G277" s="4" t="s">
        <v>408</v>
      </c>
      <c r="H277" s="4" t="s">
        <v>408</v>
      </c>
      <c r="I277" s="5" t="s">
        <v>32</v>
      </c>
      <c r="J277" s="4" t="b">
        <f t="shared" si="5"/>
        <v>0</v>
      </c>
      <c r="K277" s="6" t="str">
        <f> if(isna(VLOOKUP($B277,geographic!$A:$B,1,0)), "no", "yes")</f>
        <v>yes</v>
      </c>
      <c r="L277" s="7" t="str">
        <f> if(isna(VLOOKUP($B277,scientific!$A:$B,1,0)), "no", "yes")</f>
        <v>yes</v>
      </c>
      <c r="M277" s="7" t="str">
        <f> if(isna(VLOOKUP($B277,datasets!$B:$C,1,0)), "no", "yes")</f>
        <v>yes</v>
      </c>
      <c r="N277" s="7" t="str">
        <f> if(isna(VLOOKUP($B277,processing!$B:$C,1,0)), "no", "yes")</f>
        <v>yes</v>
      </c>
      <c r="O277" s="7" t="str">
        <f> if(isna(VLOOKUP($B277,outputs!$B:$C,1,0)), "no", "yes")</f>
        <v>yes</v>
      </c>
      <c r="P277" s="7" t="str">
        <f> if(isna(VLOOKUP($B277,accuracy!$B:$I,1,0)), "no", "yes")</f>
        <v>yes</v>
      </c>
    </row>
    <row r="278" ht="12.75" customHeight="1">
      <c r="A278" s="5" t="s">
        <v>60</v>
      </c>
      <c r="B278" s="4" t="str">
        <f t="shared" si="3"/>
        <v>Picon-Cabrera et al. 2020, Sustainability (35V5TW6B)</v>
      </c>
      <c r="C278" s="4">
        <v>2020.0</v>
      </c>
      <c r="D278" s="4" t="s">
        <v>1233</v>
      </c>
      <c r="E278" s="4" t="s">
        <v>1234</v>
      </c>
      <c r="F278" s="4" t="s">
        <v>1235</v>
      </c>
      <c r="G278" s="4" t="s">
        <v>1236</v>
      </c>
      <c r="H278" s="4" t="s">
        <v>1237</v>
      </c>
      <c r="I278" s="5" t="s">
        <v>21</v>
      </c>
      <c r="J278" s="4" t="b">
        <f t="shared" si="5"/>
        <v>0</v>
      </c>
      <c r="K278" s="6" t="str">
        <f> if(isna(VLOOKUP($B278,geographic!$A:$B,1,0)), "no", "yes")</f>
        <v>yes</v>
      </c>
      <c r="L278" s="7" t="str">
        <f> if(isna(VLOOKUP($B278,scientific!$A:$B,1,0)), "no", "yes")</f>
        <v>yes</v>
      </c>
      <c r="M278" s="7" t="str">
        <f> if(isna(VLOOKUP($B278,datasets!$B:$C,1,0)), "no", "yes")</f>
        <v>yes</v>
      </c>
      <c r="N278" s="7" t="str">
        <f> if(isna(VLOOKUP($B278,processing!$B:$C,1,0)), "no", "yes")</f>
        <v>yes</v>
      </c>
      <c r="O278" s="7" t="str">
        <f> if(isna(VLOOKUP($B278,outputs!$B:$C,1,0)), "no", "yes")</f>
        <v>yes</v>
      </c>
      <c r="P278" s="7" t="str">
        <f> if(isna(VLOOKUP($B278,accuracy!$B:$I,1,0)), "no", "yes")</f>
        <v>yes</v>
      </c>
    </row>
    <row r="279" ht="12.75" customHeight="1">
      <c r="A279" s="4"/>
      <c r="B279" s="4" t="str">
        <f t="shared" si="3"/>
        <v>Portelli 2020, Landscape Ecology (ZYRFIZEM)</v>
      </c>
      <c r="C279" s="4">
        <v>2020.0</v>
      </c>
      <c r="D279" s="4" t="s">
        <v>1238</v>
      </c>
      <c r="E279" s="4" t="s">
        <v>1239</v>
      </c>
      <c r="F279" s="4" t="s">
        <v>1240</v>
      </c>
      <c r="G279" s="4" t="s">
        <v>220</v>
      </c>
      <c r="H279" s="4" t="s">
        <v>1241</v>
      </c>
      <c r="I279" s="5" t="s">
        <v>21</v>
      </c>
      <c r="J279" s="4" t="b">
        <f t="shared" si="5"/>
        <v>1</v>
      </c>
      <c r="K279" s="6" t="str">
        <f> if(isna(VLOOKUP($B279,geographic!$A:$B,1,0)), "no", "yes")</f>
        <v>yes</v>
      </c>
      <c r="L279" s="7" t="str">
        <f> if(isna(VLOOKUP($B279,scientific!$A:$B,1,0)), "no", "yes")</f>
        <v>yes</v>
      </c>
      <c r="M279" s="7" t="str">
        <f> if(isna(VLOOKUP($B279,datasets!$B:$C,1,0)), "no", "yes")</f>
        <v>no</v>
      </c>
      <c r="N279" s="7" t="str">
        <f> if(isna(VLOOKUP($B279,processing!$B:$C,1,0)), "no", "yes")</f>
        <v>no</v>
      </c>
      <c r="O279" s="7" t="str">
        <f> if(isna(VLOOKUP($B279,outputs!$B:$C,1,0)), "no", "yes")</f>
        <v>no</v>
      </c>
      <c r="P279" s="7" t="str">
        <f> if(isna(VLOOKUP($B279,accuracy!$B:$I,1,0)), "no", "yes")</f>
        <v>no</v>
      </c>
    </row>
    <row r="280" ht="12.75" customHeight="1">
      <c r="A280" s="5" t="s">
        <v>49</v>
      </c>
      <c r="B280" s="4" t="str">
        <f t="shared" si="3"/>
        <v>Rault et al. 2020, ISPRS Annals of Photogrammetry, Remote Sensing and Spatial Information Sciences (P6V87WN5)</v>
      </c>
      <c r="C280" s="4">
        <v>2020.0</v>
      </c>
      <c r="D280" s="4" t="s">
        <v>1242</v>
      </c>
      <c r="E280" s="4" t="s">
        <v>1243</v>
      </c>
      <c r="F280" s="4" t="s">
        <v>1244</v>
      </c>
      <c r="G280" s="4" t="s">
        <v>393</v>
      </c>
      <c r="H280" s="4" t="s">
        <v>1245</v>
      </c>
      <c r="I280" s="5" t="s">
        <v>21</v>
      </c>
      <c r="J280" s="4" t="b">
        <f t="shared" si="5"/>
        <v>0</v>
      </c>
      <c r="K280" s="6" t="str">
        <f> if(isna(VLOOKUP($B280,geographic!$A:$B,1,0)), "no", "yes")</f>
        <v>yes</v>
      </c>
      <c r="L280" s="7" t="str">
        <f> if(isna(VLOOKUP($B280,scientific!$A:$B,1,0)), "no", "yes")</f>
        <v>yes</v>
      </c>
      <c r="M280" s="7" t="str">
        <f> if(isna(VLOOKUP($B280,datasets!$B:$C,1,0)), "no", "yes")</f>
        <v>yes</v>
      </c>
      <c r="N280" s="7" t="str">
        <f> if(isna(VLOOKUP($B280,processing!$B:$C,1,0)), "no", "yes")</f>
        <v>yes</v>
      </c>
      <c r="O280" s="7" t="str">
        <f> if(isna(VLOOKUP($B280,outputs!$B:$C,1,0)), "no", "yes")</f>
        <v>yes</v>
      </c>
      <c r="P280" s="7" t="str">
        <f> if(isna(VLOOKUP($B280,accuracy!$B:$I,1,0)), "no", "yes")</f>
        <v>yes</v>
      </c>
    </row>
    <row r="281" ht="12.75" customHeight="1">
      <c r="A281" s="5" t="s">
        <v>49</v>
      </c>
      <c r="B281" s="4" t="str">
        <f t="shared" si="3"/>
        <v>Rendenieks et al. 2020, Remote Sensing of Environment (CZ6H3CWC)</v>
      </c>
      <c r="C281" s="4">
        <v>2020.0</v>
      </c>
      <c r="D281" s="4" t="s">
        <v>1246</v>
      </c>
      <c r="E281" s="4" t="s">
        <v>1247</v>
      </c>
      <c r="F281" s="4" t="s">
        <v>1248</v>
      </c>
      <c r="G281" s="4" t="s">
        <v>36</v>
      </c>
      <c r="H281" s="4" t="s">
        <v>1249</v>
      </c>
      <c r="I281" s="5" t="s">
        <v>21</v>
      </c>
      <c r="J281" s="4" t="b">
        <f t="shared" si="5"/>
        <v>0</v>
      </c>
      <c r="K281" s="6" t="str">
        <f> if(isna(VLOOKUP($B281,geographic!$A:$B,1,0)), "no", "yes")</f>
        <v>yes</v>
      </c>
      <c r="L281" s="7" t="str">
        <f> if(isna(VLOOKUP($B281,scientific!$A:$B,1,0)), "no", "yes")</f>
        <v>yes</v>
      </c>
      <c r="M281" s="7" t="str">
        <f> if(isna(VLOOKUP($B281,datasets!$B:$C,1,0)), "no", "yes")</f>
        <v>yes</v>
      </c>
      <c r="N281" s="7" t="str">
        <f> if(isna(VLOOKUP($B281,processing!$B:$C,1,0)), "no", "yes")</f>
        <v>yes</v>
      </c>
      <c r="O281" s="7" t="str">
        <f> if(isna(VLOOKUP($B281,outputs!$B:$C,1,0)), "no", "yes")</f>
        <v>yes</v>
      </c>
      <c r="P281" s="7" t="str">
        <f> if(isna(VLOOKUP($B281,accuracy!$B:$I,1,0)), "no", "yes")</f>
        <v>yes</v>
      </c>
    </row>
    <row r="282" ht="12.75" customHeight="1">
      <c r="A282" s="5" t="s">
        <v>49</v>
      </c>
      <c r="B282" s="4" t="str">
        <f t="shared" si="3"/>
        <v>Shevchenko et al. 2020, Communications Earth &amp; Environment (FYPPE3AR)</v>
      </c>
      <c r="C282" s="5">
        <v>2020.0</v>
      </c>
      <c r="D282" s="13" t="s">
        <v>1250</v>
      </c>
      <c r="E282" s="5" t="s">
        <v>1251</v>
      </c>
      <c r="F282" s="5" t="s">
        <v>1252</v>
      </c>
      <c r="G282" s="5" t="s">
        <v>1253</v>
      </c>
      <c r="H282" s="5" t="s">
        <v>1254</v>
      </c>
      <c r="I282" s="5" t="s">
        <v>21</v>
      </c>
      <c r="J282" s="4" t="b">
        <f t="shared" si="5"/>
        <v>0</v>
      </c>
      <c r="K282" s="6" t="str">
        <f> if(isna(VLOOKUP($B282,geographic!$A:$B,1,0)), "no", "yes")</f>
        <v>yes</v>
      </c>
      <c r="L282" s="7" t="str">
        <f> if(isna(VLOOKUP($B282,scientific!$A:$B,1,0)), "no", "yes")</f>
        <v>yes</v>
      </c>
      <c r="M282" s="7" t="str">
        <f> if(isna(VLOOKUP($B282,datasets!$B:$C,1,0)), "no", "yes")</f>
        <v>yes</v>
      </c>
      <c r="N282" s="7" t="str">
        <f> if(isna(VLOOKUP($B282,processing!$B:$C,1,0)), "no", "yes")</f>
        <v>yes</v>
      </c>
      <c r="O282" s="7" t="str">
        <f> if(isna(VLOOKUP($B282,outputs!$B:$C,1,0)), "no", "yes")</f>
        <v>yes</v>
      </c>
      <c r="P282" s="7" t="str">
        <f> if(isna(VLOOKUP($B282,accuracy!$B:$I,1,0)), "no", "yes")</f>
        <v>yes</v>
      </c>
    </row>
    <row r="283" ht="12.75" customHeight="1">
      <c r="A283" s="4"/>
      <c r="B283" s="4" t="str">
        <f t="shared" si="3"/>
        <v>Siok and Ewiak 2020, Open Geosciences (GRMIYIAB)</v>
      </c>
      <c r="C283" s="4">
        <v>2020.0</v>
      </c>
      <c r="D283" s="4" t="s">
        <v>1255</v>
      </c>
      <c r="E283" s="4" t="s">
        <v>1256</v>
      </c>
      <c r="F283" s="4" t="s">
        <v>1257</v>
      </c>
      <c r="G283" s="4" t="s">
        <v>1070</v>
      </c>
      <c r="H283" s="4" t="s">
        <v>1258</v>
      </c>
      <c r="I283" s="5" t="s">
        <v>21</v>
      </c>
      <c r="J283" s="4" t="b">
        <f t="shared" si="5"/>
        <v>1</v>
      </c>
      <c r="K283" s="6" t="str">
        <f> if(isna(VLOOKUP($B283,geographic!$A:$B,1,0)), "no", "yes")</f>
        <v>yes</v>
      </c>
      <c r="L283" s="7" t="str">
        <f> if(isna(VLOOKUP($B283,scientific!$A:$B,1,0)), "no", "yes")</f>
        <v>yes</v>
      </c>
      <c r="M283" s="7" t="str">
        <f> if(isna(VLOOKUP($B283,datasets!$B:$C,1,0)), "no", "yes")</f>
        <v>no</v>
      </c>
      <c r="N283" s="7" t="str">
        <f> if(isna(VLOOKUP($B283,processing!$B:$C,1,0)), "no", "yes")</f>
        <v>no</v>
      </c>
      <c r="O283" s="7" t="str">
        <f> if(isna(VLOOKUP($B283,outputs!$B:$C,1,0)), "no", "yes")</f>
        <v>no</v>
      </c>
      <c r="P283" s="7" t="str">
        <f> if(isna(VLOOKUP($B283,accuracy!$B:$I,1,0)), "no", "yes")</f>
        <v>no</v>
      </c>
    </row>
    <row r="284" ht="12.75" customHeight="1">
      <c r="A284" s="5" t="s">
        <v>162</v>
      </c>
      <c r="B284" s="4" t="str">
        <f t="shared" si="3"/>
        <v>Stark et al. 2020, Journal of Geomorphology (42S2BQKV)</v>
      </c>
      <c r="C284" s="4">
        <v>2020.0</v>
      </c>
      <c r="D284" s="4" t="s">
        <v>1259</v>
      </c>
      <c r="E284" s="4" t="s">
        <v>1260</v>
      </c>
      <c r="F284" s="4" t="s">
        <v>1261</v>
      </c>
      <c r="G284" s="4" t="s">
        <v>1262</v>
      </c>
      <c r="H284" s="4" t="s">
        <v>1263</v>
      </c>
      <c r="I284" s="5" t="s">
        <v>21</v>
      </c>
      <c r="J284" s="4" t="b">
        <f t="shared" si="5"/>
        <v>0</v>
      </c>
      <c r="K284" s="6" t="str">
        <f> if(isna(VLOOKUP($B284,geographic!$A:$B,1,0)), "no", "yes")</f>
        <v>yes</v>
      </c>
      <c r="L284" s="7" t="str">
        <f> if(isna(VLOOKUP($B284,scientific!$A:$B,1,0)), "no", "yes")</f>
        <v>yes</v>
      </c>
      <c r="M284" s="7" t="str">
        <f> if(isna(VLOOKUP($B284,datasets!$B:$C,1,0)), "no", "yes")</f>
        <v>yes</v>
      </c>
      <c r="N284" s="7" t="str">
        <f> if(isna(VLOOKUP($B284,processing!$B:$C,1,0)), "no", "yes")</f>
        <v>yes</v>
      </c>
      <c r="O284" s="7" t="str">
        <f> if(isna(VLOOKUP($B284,outputs!$B:$C,1,0)), "no", "yes")</f>
        <v>yes</v>
      </c>
      <c r="P284" s="7" t="str">
        <f> if(isna(VLOOKUP($B284,accuracy!$B:$I,1,0)), "no", "yes")</f>
        <v>yes</v>
      </c>
    </row>
    <row r="285" ht="12.75" customHeight="1">
      <c r="A285" s="4"/>
      <c r="B285" s="4" t="str">
        <f t="shared" si="3"/>
        <v>Starková 2020, Geosciences (P3QMPZ2R)</v>
      </c>
      <c r="C285" s="4">
        <v>2020.0</v>
      </c>
      <c r="D285" s="4" t="s">
        <v>1264</v>
      </c>
      <c r="E285" s="4" t="s">
        <v>1265</v>
      </c>
      <c r="F285" s="4" t="s">
        <v>1266</v>
      </c>
      <c r="G285" s="4" t="s">
        <v>722</v>
      </c>
      <c r="H285" s="4" t="s">
        <v>1267</v>
      </c>
      <c r="I285" s="5" t="s">
        <v>21</v>
      </c>
      <c r="J285" s="4" t="b">
        <f t="shared" si="5"/>
        <v>1</v>
      </c>
      <c r="K285" s="6" t="str">
        <f> if(isna(VLOOKUP($B285,geographic!$A:$B,1,0)), "no", "yes")</f>
        <v>yes</v>
      </c>
      <c r="L285" s="7" t="str">
        <f> if(isna(VLOOKUP($B285,scientific!$A:$B,1,0)), "no", "yes")</f>
        <v>yes</v>
      </c>
      <c r="M285" s="7" t="str">
        <f> if(isna(VLOOKUP($B285,datasets!$B:$C,1,0)), "no", "yes")</f>
        <v>no</v>
      </c>
      <c r="N285" s="7" t="str">
        <f> if(isna(VLOOKUP($B285,processing!$B:$C,1,0)), "no", "yes")</f>
        <v>no</v>
      </c>
      <c r="O285" s="7" t="str">
        <f> if(isna(VLOOKUP($B285,outputs!$B:$C,1,0)), "no", "yes")</f>
        <v>no</v>
      </c>
      <c r="P285" s="7" t="str">
        <f> if(isna(VLOOKUP($B285,accuracy!$B:$I,1,0)), "no", "yes")</f>
        <v>no</v>
      </c>
    </row>
    <row r="286" ht="12.75" customHeight="1">
      <c r="A286" s="4"/>
      <c r="B286" s="4" t="str">
        <f t="shared" si="3"/>
        <v>Stratoulias and Kabadayi 2020, IGARSS 2020 - 2020 IEEE International Geoscience and Remote Sensing Symposium (ALUU5XJW)</v>
      </c>
      <c r="C286" s="4">
        <v>2020.0</v>
      </c>
      <c r="D286" s="4" t="s">
        <v>1268</v>
      </c>
      <c r="E286" s="4" t="s">
        <v>1269</v>
      </c>
      <c r="F286" s="4" t="s">
        <v>1270</v>
      </c>
      <c r="G286" s="4" t="s">
        <v>1271</v>
      </c>
      <c r="H286" s="4" t="s">
        <v>1272</v>
      </c>
      <c r="I286" s="5" t="s">
        <v>21</v>
      </c>
      <c r="J286" s="4" t="b">
        <f t="shared" si="5"/>
        <v>1</v>
      </c>
      <c r="K286" s="6" t="str">
        <f> if(isna(VLOOKUP($B286,geographic!$A:$B,1,0)), "no", "yes")</f>
        <v>yes</v>
      </c>
      <c r="L286" s="7" t="str">
        <f> if(isna(VLOOKUP($B286,scientific!$A:$B,1,0)), "no", "yes")</f>
        <v>yes</v>
      </c>
      <c r="M286" s="7" t="str">
        <f> if(isna(VLOOKUP($B286,datasets!$B:$C,1,0)), "no", "yes")</f>
        <v>no</v>
      </c>
      <c r="N286" s="7" t="str">
        <f> if(isna(VLOOKUP($B286,processing!$B:$C,1,0)), "no", "yes")</f>
        <v>no</v>
      </c>
      <c r="O286" s="7" t="str">
        <f> if(isna(VLOOKUP($B286,outputs!$B:$C,1,0)), "no", "yes")</f>
        <v>no</v>
      </c>
      <c r="P286" s="7" t="str">
        <f> if(isna(VLOOKUP($B286,accuracy!$B:$I,1,0)), "no", "yes")</f>
        <v>no</v>
      </c>
    </row>
    <row r="287" ht="12.75" customHeight="1">
      <c r="A287" s="4"/>
      <c r="B287" s="4" t="str">
        <f t="shared" si="3"/>
        <v>Stratoulias and Kabadayı 2020, Eighth International Conference on Remote Sensing and Geoinformation of the Environment (QEJ4H2W5)</v>
      </c>
      <c r="C287" s="4">
        <v>2020.0</v>
      </c>
      <c r="D287" s="4" t="s">
        <v>1273</v>
      </c>
      <c r="E287" s="4" t="s">
        <v>1274</v>
      </c>
      <c r="F287" s="4" t="s">
        <v>1275</v>
      </c>
      <c r="G287" s="5" t="s">
        <v>1276</v>
      </c>
      <c r="H287" s="4" t="s">
        <v>1277</v>
      </c>
      <c r="I287" s="5" t="s">
        <v>21</v>
      </c>
      <c r="J287" s="4" t="b">
        <f t="shared" si="5"/>
        <v>1</v>
      </c>
      <c r="K287" s="6" t="str">
        <f> if(isna(VLOOKUP($B287,geographic!$A:$B,1,0)), "no", "yes")</f>
        <v>yes</v>
      </c>
      <c r="L287" s="7" t="str">
        <f> if(isna(VLOOKUP($B287,scientific!$A:$B,1,0)), "no", "yes")</f>
        <v>yes</v>
      </c>
      <c r="M287" s="7" t="str">
        <f> if(isna(VLOOKUP($B287,datasets!$B:$C,1,0)), "no", "yes")</f>
        <v>no</v>
      </c>
      <c r="N287" s="7" t="str">
        <f> if(isna(VLOOKUP($B287,processing!$B:$C,1,0)), "no", "yes")</f>
        <v>no</v>
      </c>
      <c r="O287" s="7" t="str">
        <f> if(isna(VLOOKUP($B287,outputs!$B:$C,1,0)), "no", "yes")</f>
        <v>no</v>
      </c>
      <c r="P287" s="7" t="str">
        <f> if(isna(VLOOKUP($B287,accuracy!$B:$I,1,0)), "no", "yes")</f>
        <v>no</v>
      </c>
    </row>
    <row r="288" ht="12.75" customHeight="1">
      <c r="A288" s="5" t="s">
        <v>162</v>
      </c>
      <c r="B288" s="4" t="str">
        <f t="shared" si="3"/>
        <v>Zhang et al. 2020, ISPRS Annals of Photogrammetry, Remote Sensing and Spatial Information Sciences (U33K22B3)</v>
      </c>
      <c r="C288" s="4">
        <v>2020.0</v>
      </c>
      <c r="D288" s="4" t="s">
        <v>1278</v>
      </c>
      <c r="E288" s="4" t="s">
        <v>1089</v>
      </c>
      <c r="F288" s="4" t="s">
        <v>1279</v>
      </c>
      <c r="G288" s="4" t="s">
        <v>393</v>
      </c>
      <c r="H288" s="4" t="s">
        <v>1280</v>
      </c>
      <c r="I288" s="5" t="s">
        <v>21</v>
      </c>
      <c r="J288" s="4" t="b">
        <f t="shared" si="5"/>
        <v>0</v>
      </c>
      <c r="K288" s="6" t="str">
        <f> if(isna(VLOOKUP($B288,geographic!$A:$B,1,0)), "no", "yes")</f>
        <v>yes</v>
      </c>
      <c r="L288" s="7" t="str">
        <f> if(isna(VLOOKUP($B288,scientific!$A:$B,1,0)), "no", "yes")</f>
        <v>yes</v>
      </c>
      <c r="M288" s="7" t="str">
        <f> if(isna(VLOOKUP($B288,datasets!$B:$C,1,0)), "no", "yes")</f>
        <v>yes</v>
      </c>
      <c r="N288" s="7" t="str">
        <f> if(isna(VLOOKUP($B288,processing!$B:$C,1,0)), "no", "yes")</f>
        <v>yes</v>
      </c>
      <c r="O288" s="7" t="str">
        <f> if(isna(VLOOKUP($B288,outputs!$B:$C,1,0)), "no", "yes")</f>
        <v>yes</v>
      </c>
      <c r="P288" s="7" t="str">
        <f> if(isna(VLOOKUP($B288,accuracy!$B:$I,1,0)), "no", "yes")</f>
        <v>yes</v>
      </c>
    </row>
    <row r="289" ht="12.75" customHeight="1">
      <c r="A289" s="4"/>
      <c r="B289" s="4" t="str">
        <f t="shared" si="3"/>
        <v>Zhang et al. 2020, Remote Sensing (C8XBQ5HU)</v>
      </c>
      <c r="C289" s="4">
        <v>2020.0</v>
      </c>
      <c r="D289" s="4" t="s">
        <v>1281</v>
      </c>
      <c r="E289" s="4" t="s">
        <v>1089</v>
      </c>
      <c r="F289" s="4" t="s">
        <v>1282</v>
      </c>
      <c r="G289" s="4" t="s">
        <v>408</v>
      </c>
      <c r="H289" s="4" t="s">
        <v>1283</v>
      </c>
      <c r="I289" s="5" t="s">
        <v>21</v>
      </c>
      <c r="J289" s="4" t="b">
        <f t="shared" si="5"/>
        <v>1</v>
      </c>
      <c r="K289" s="6" t="str">
        <f> if(isna(VLOOKUP($B289,geographic!$A:$B,1,0)), "no", "yes")</f>
        <v>yes</v>
      </c>
      <c r="L289" s="7" t="str">
        <f> if(isna(VLOOKUP($B289,scientific!$A:$B,1,0)), "no", "yes")</f>
        <v>yes</v>
      </c>
      <c r="M289" s="7" t="str">
        <f> if(isna(VLOOKUP($B289,datasets!$B:$C,1,0)), "no", "yes")</f>
        <v>no</v>
      </c>
      <c r="N289" s="7" t="str">
        <f> if(isna(VLOOKUP($B289,processing!$B:$C,1,0)), "no", "yes")</f>
        <v>no</v>
      </c>
      <c r="O289" s="7" t="str">
        <f> if(isna(VLOOKUP($B289,outputs!$B:$C,1,0)), "no", "yes")</f>
        <v>no</v>
      </c>
      <c r="P289" s="7" t="str">
        <f> if(isna(VLOOKUP($B289,accuracy!$B:$I,1,0)), "no", "yes")</f>
        <v>no</v>
      </c>
    </row>
    <row r="290" ht="12.75" customHeight="1">
      <c r="A290" s="9" t="s">
        <v>43</v>
      </c>
      <c r="B290" s="4" t="str">
        <f t="shared" si="3"/>
        <v>Bhushan et al. 2021, ISPRS Journal of Photogrammetry and Remote Sensing (RPUQ6R2T)</v>
      </c>
      <c r="C290" s="4">
        <v>2021.0</v>
      </c>
      <c r="D290" s="4" t="s">
        <v>1284</v>
      </c>
      <c r="E290" s="4" t="s">
        <v>1285</v>
      </c>
      <c r="F290" s="4" t="s">
        <v>1286</v>
      </c>
      <c r="G290" s="4" t="s">
        <v>462</v>
      </c>
      <c r="H290" s="4" t="s">
        <v>1287</v>
      </c>
      <c r="I290" s="5" t="s">
        <v>21</v>
      </c>
      <c r="J290" s="4" t="b">
        <f t="shared" si="5"/>
        <v>1</v>
      </c>
      <c r="K290" s="6" t="str">
        <f> if(isna(VLOOKUP($B290,geographic!$A:$B,1,0)), "no", "yes")</f>
        <v>yes</v>
      </c>
      <c r="L290" s="7" t="str">
        <f> if(isna(VLOOKUP($B290,scientific!$A:$B,1,0)), "no", "yes")</f>
        <v>yes</v>
      </c>
      <c r="M290" s="7" t="str">
        <f> if(isna(VLOOKUP($B290,datasets!$B:$C,1,0)), "no", "yes")</f>
        <v>no</v>
      </c>
      <c r="N290" s="7" t="str">
        <f> if(isna(VLOOKUP($B290,processing!$B:$C,1,0)), "no", "yes")</f>
        <v>no</v>
      </c>
      <c r="O290" s="7" t="str">
        <f> if(isna(VLOOKUP($B290,outputs!$B:$C,1,0)), "no", "yes")</f>
        <v>no</v>
      </c>
      <c r="P290" s="7" t="str">
        <f> if(isna(VLOOKUP($B290,accuracy!$B:$I,1,0)), "no", "yes")</f>
        <v>no</v>
      </c>
    </row>
    <row r="291" ht="12.75" customHeight="1">
      <c r="A291" s="4"/>
      <c r="B291" s="4" t="str">
        <f t="shared" si="3"/>
        <v>Borowitz 2021, Strategic Studies Quarterly (5AXABY8K)</v>
      </c>
      <c r="C291" s="4">
        <v>2021.0</v>
      </c>
      <c r="D291" s="4" t="s">
        <v>1288</v>
      </c>
      <c r="E291" s="4" t="s">
        <v>1289</v>
      </c>
      <c r="F291" s="4" t="s">
        <v>1290</v>
      </c>
      <c r="G291" s="4" t="s">
        <v>1291</v>
      </c>
      <c r="I291" s="5" t="s">
        <v>21</v>
      </c>
      <c r="J291" s="4" t="b">
        <f t="shared" si="5"/>
        <v>1</v>
      </c>
      <c r="K291" s="6" t="str">
        <f> if(isna(VLOOKUP($B291,geographic!$A:$B,1,0)), "no", "yes")</f>
        <v>yes</v>
      </c>
      <c r="L291" s="7" t="str">
        <f> if(isna(VLOOKUP($B291,scientific!$A:$B,1,0)), "no", "yes")</f>
        <v>yes</v>
      </c>
      <c r="M291" s="7" t="str">
        <f> if(isna(VLOOKUP($B291,datasets!$B:$C,1,0)), "no", "yes")</f>
        <v>no</v>
      </c>
      <c r="N291" s="7" t="str">
        <f> if(isna(VLOOKUP($B291,processing!$B:$C,1,0)), "no", "yes")</f>
        <v>no</v>
      </c>
      <c r="O291" s="7" t="str">
        <f> if(isna(VLOOKUP($B291,outputs!$B:$C,1,0)), "no", "yes")</f>
        <v>no</v>
      </c>
      <c r="P291" s="7" t="str">
        <f> if(isna(VLOOKUP($B291,accuracy!$B:$I,1,0)), "no", "yes")</f>
        <v>no</v>
      </c>
    </row>
    <row r="292" ht="12.75" customHeight="1">
      <c r="A292" s="5" t="s">
        <v>26</v>
      </c>
      <c r="B292" s="4" t="str">
        <f t="shared" si="3"/>
        <v>Carvalho et al. 2021, Earth Surface Processes and Landforms (DIS2XCPI)</v>
      </c>
      <c r="C292" s="4">
        <v>2021.0</v>
      </c>
      <c r="D292" s="4" t="s">
        <v>1292</v>
      </c>
      <c r="E292" s="4" t="s">
        <v>1117</v>
      </c>
      <c r="F292" s="4" t="s">
        <v>1293</v>
      </c>
      <c r="G292" s="4" t="s">
        <v>53</v>
      </c>
      <c r="H292" s="4" t="s">
        <v>1294</v>
      </c>
      <c r="I292" s="5" t="s">
        <v>21</v>
      </c>
      <c r="J292" s="4" t="b">
        <f t="shared" si="5"/>
        <v>0</v>
      </c>
      <c r="K292" s="6" t="str">
        <f> if(isna(VLOOKUP($B292,geographic!$A:$B,1,0)), "no", "yes")</f>
        <v>yes</v>
      </c>
      <c r="L292" s="7" t="str">
        <f> if(isna(VLOOKUP($B292,scientific!$A:$B,1,0)), "no", "yes")</f>
        <v>yes</v>
      </c>
      <c r="M292" s="7" t="str">
        <f> if(isna(VLOOKUP($B292,datasets!$B:$C,1,0)), "no", "yes")</f>
        <v>yes</v>
      </c>
      <c r="N292" s="7" t="str">
        <f> if(isna(VLOOKUP($B292,processing!$B:$C,1,0)), "no", "yes")</f>
        <v>yes</v>
      </c>
      <c r="O292" s="7" t="str">
        <f> if(isna(VLOOKUP($B292,outputs!$B:$C,1,0)), "no", "yes")</f>
        <v>yes</v>
      </c>
      <c r="P292" s="7" t="str">
        <f> if(isna(VLOOKUP($B292,accuracy!$B:$I,1,0)), "no", "yes")</f>
        <v>yes</v>
      </c>
    </row>
    <row r="293" ht="12.75" customHeight="1">
      <c r="A293" s="9" t="s">
        <v>79</v>
      </c>
      <c r="B293" s="4" t="str">
        <f t="shared" si="3"/>
        <v>Child et al. 2021, Remote Sensing (E675XV2W)</v>
      </c>
      <c r="C293" s="4">
        <v>2021.0</v>
      </c>
      <c r="D293" s="4" t="s">
        <v>1295</v>
      </c>
      <c r="E293" s="4" t="s">
        <v>1296</v>
      </c>
      <c r="F293" s="4" t="s">
        <v>1297</v>
      </c>
      <c r="G293" s="4" t="s">
        <v>408</v>
      </c>
      <c r="H293" s="4" t="s">
        <v>1298</v>
      </c>
      <c r="I293" s="5" t="s">
        <v>21</v>
      </c>
      <c r="J293" s="4" t="b">
        <f t="shared" si="5"/>
        <v>0</v>
      </c>
      <c r="K293" s="6" t="str">
        <f> if(isna(VLOOKUP($B293,geographic!$A:$B,1,0)), "no", "yes")</f>
        <v>yes</v>
      </c>
      <c r="L293" s="7" t="str">
        <f> if(isna(VLOOKUP($B293,scientific!$A:$B,1,0)), "no", "yes")</f>
        <v>yes</v>
      </c>
      <c r="M293" s="7" t="str">
        <f> if(isna(VLOOKUP($B293,datasets!$B:$C,1,0)), "no", "yes")</f>
        <v>yes</v>
      </c>
      <c r="N293" s="7" t="str">
        <f> if(isna(VLOOKUP($B293,processing!$B:$C,1,0)), "no", "yes")</f>
        <v>yes</v>
      </c>
      <c r="O293" s="7" t="str">
        <f> if(isna(VLOOKUP($B293,outputs!$B:$C,1,0)), "no", "yes")</f>
        <v>yes</v>
      </c>
      <c r="P293" s="7" t="str">
        <f> if(isna(VLOOKUP($B293,accuracy!$B:$I,1,0)), "no", "yes")</f>
        <v>yes</v>
      </c>
    </row>
    <row r="294" ht="12.75" customHeight="1">
      <c r="A294" s="5" t="s">
        <v>26</v>
      </c>
      <c r="B294" s="4" t="str">
        <f t="shared" si="3"/>
        <v>Cusicanqui et al. 2021, Journal of Geophysical Research: Earth Surface (ND6RB5G9)</v>
      </c>
      <c r="C294" s="5">
        <v>2021.0</v>
      </c>
      <c r="D294" s="5" t="s">
        <v>1299</v>
      </c>
      <c r="E294" s="5" t="s">
        <v>1300</v>
      </c>
      <c r="F294" s="5" t="s">
        <v>1301</v>
      </c>
      <c r="G294" s="5" t="s">
        <v>1302</v>
      </c>
      <c r="H294" s="5" t="s">
        <v>1303</v>
      </c>
      <c r="I294" s="5" t="s">
        <v>21</v>
      </c>
      <c r="J294" s="4" t="b">
        <f t="shared" si="5"/>
        <v>0</v>
      </c>
      <c r="K294" s="6" t="str">
        <f> if(isna(VLOOKUP($B294,geographic!$A:$B,1,0)), "no", "yes")</f>
        <v>yes</v>
      </c>
      <c r="L294" s="7" t="str">
        <f> if(isna(VLOOKUP($B294,scientific!$A:$B,1,0)), "no", "yes")</f>
        <v>yes</v>
      </c>
      <c r="M294" s="7" t="str">
        <f> if(isna(VLOOKUP($B294,datasets!$B:$C,1,0)), "no", "yes")</f>
        <v>yes</v>
      </c>
      <c r="N294" s="7" t="str">
        <f> if(isna(VLOOKUP($B294,processing!$B:$C,1,0)), "no", "yes")</f>
        <v>yes</v>
      </c>
      <c r="O294" s="7" t="str">
        <f> if(isna(VLOOKUP($B294,outputs!$B:$C,1,0)), "no", "yes")</f>
        <v>yes</v>
      </c>
      <c r="P294" s="7" t="str">
        <f> if(isna(VLOOKUP($B294,accuracy!$B:$I,1,0)), "no", "yes")</f>
        <v>yes</v>
      </c>
    </row>
    <row r="295" ht="12.75" customHeight="1">
      <c r="A295" s="4"/>
      <c r="B295" s="4" t="str">
        <f t="shared" si="3"/>
        <v>DaSilva et al. 2021, Journal of Coastal Research (TNF98CDA)</v>
      </c>
      <c r="C295" s="4">
        <v>2021.0</v>
      </c>
      <c r="D295" s="4" t="s">
        <v>1304</v>
      </c>
      <c r="E295" s="4" t="s">
        <v>1305</v>
      </c>
      <c r="F295" s="4" t="s">
        <v>1306</v>
      </c>
      <c r="G295" s="4" t="s">
        <v>750</v>
      </c>
      <c r="H295" s="4" t="s">
        <v>1307</v>
      </c>
      <c r="I295" s="5" t="s">
        <v>21</v>
      </c>
      <c r="J295" s="4" t="b">
        <f t="shared" si="5"/>
        <v>1</v>
      </c>
      <c r="K295" s="6" t="str">
        <f> if(isna(VLOOKUP($B295,geographic!$A:$B,1,0)), "no", "yes")</f>
        <v>yes</v>
      </c>
      <c r="L295" s="7" t="str">
        <f> if(isna(VLOOKUP($B295,scientific!$A:$B,1,0)), "no", "yes")</f>
        <v>yes</v>
      </c>
      <c r="M295" s="7" t="str">
        <f> if(isna(VLOOKUP($B295,datasets!$B:$C,1,0)), "no", "yes")</f>
        <v>no</v>
      </c>
      <c r="N295" s="7" t="str">
        <f> if(isna(VLOOKUP($B295,processing!$B:$C,1,0)), "no", "yes")</f>
        <v>no</v>
      </c>
      <c r="O295" s="7" t="str">
        <f> if(isna(VLOOKUP($B295,outputs!$B:$C,1,0)), "no", "yes")</f>
        <v>no</v>
      </c>
      <c r="P295" s="7" t="str">
        <f> if(isna(VLOOKUP($B295,accuracy!$B:$I,1,0)), "no", "yes")</f>
        <v>no</v>
      </c>
    </row>
    <row r="296" ht="12.75" customHeight="1">
      <c r="A296" s="5" t="s">
        <v>49</v>
      </c>
      <c r="B296" s="4" t="str">
        <f t="shared" si="3"/>
        <v>Denzinger et al. 2021, Journal of Glaciology (C5WD2SYT)</v>
      </c>
      <c r="C296" s="4">
        <v>2021.0</v>
      </c>
      <c r="D296" s="4" t="s">
        <v>1308</v>
      </c>
      <c r="E296" s="4" t="s">
        <v>1309</v>
      </c>
      <c r="F296" s="4" t="s">
        <v>1310</v>
      </c>
      <c r="G296" s="4" t="s">
        <v>134</v>
      </c>
      <c r="H296" s="4" t="s">
        <v>1311</v>
      </c>
      <c r="I296" s="5" t="s">
        <v>85</v>
      </c>
      <c r="J296" s="4" t="b">
        <f t="shared" si="5"/>
        <v>0</v>
      </c>
      <c r="K296" s="6" t="str">
        <f> if(isna(VLOOKUP($B296,geographic!$A:$B,1,0)), "no", "yes")</f>
        <v>yes</v>
      </c>
      <c r="L296" s="7" t="str">
        <f> if(isna(VLOOKUP($B296,scientific!$A:$B,1,0)), "no", "yes")</f>
        <v>yes</v>
      </c>
      <c r="M296" s="7" t="str">
        <f> if(isna(VLOOKUP($B296,datasets!$B:$C,1,0)), "no", "yes")</f>
        <v>yes</v>
      </c>
      <c r="N296" s="7" t="str">
        <f> if(isna(VLOOKUP($B296,processing!$B:$C,1,0)), "no", "yes")</f>
        <v>yes</v>
      </c>
      <c r="O296" s="7" t="str">
        <f> if(isna(VLOOKUP($B296,outputs!$B:$C,1,0)), "no", "yes")</f>
        <v>yes</v>
      </c>
      <c r="P296" s="7" t="str">
        <f> if(isna(VLOOKUP($B296,accuracy!$B:$I,1,0)), "no", "yes")</f>
        <v>yes</v>
      </c>
    </row>
    <row r="297" ht="12.75" customHeight="1">
      <c r="A297" s="4"/>
      <c r="B297" s="4" t="str">
        <f t="shared" si="3"/>
        <v>Deshpande et al. 2021, International Journal of Remote Sensing (D8Y9R9HH)</v>
      </c>
      <c r="C297" s="4">
        <v>2021.0</v>
      </c>
      <c r="D297" s="4" t="s">
        <v>1312</v>
      </c>
      <c r="E297" s="4" t="s">
        <v>1313</v>
      </c>
      <c r="F297" s="4" t="s">
        <v>1314</v>
      </c>
      <c r="G297" s="4" t="s">
        <v>239</v>
      </c>
      <c r="H297" s="4" t="s">
        <v>1315</v>
      </c>
      <c r="I297" s="5" t="s">
        <v>21</v>
      </c>
      <c r="J297" s="4" t="b">
        <f t="shared" si="5"/>
        <v>1</v>
      </c>
      <c r="K297" s="6" t="str">
        <f> if(isna(VLOOKUP($B297,geographic!$A:$B,1,0)), "no", "yes")</f>
        <v>yes</v>
      </c>
      <c r="L297" s="7" t="str">
        <f> if(isna(VLOOKUP($B297,scientific!$A:$B,1,0)), "no", "yes")</f>
        <v>yes</v>
      </c>
      <c r="M297" s="7" t="str">
        <f> if(isna(VLOOKUP($B297,datasets!$B:$C,1,0)), "no", "yes")</f>
        <v>no</v>
      </c>
      <c r="N297" s="7" t="str">
        <f> if(isna(VLOOKUP($B297,processing!$B:$C,1,0)), "no", "yes")</f>
        <v>no</v>
      </c>
      <c r="O297" s="7" t="str">
        <f> if(isna(VLOOKUP($B297,outputs!$B:$C,1,0)), "no", "yes")</f>
        <v>no</v>
      </c>
      <c r="P297" s="7" t="str">
        <f> if(isna(VLOOKUP($B297,accuracy!$B:$I,1,0)), "no", "yes")</f>
        <v>no</v>
      </c>
    </row>
    <row r="298" ht="12.75" customHeight="1">
      <c r="A298" s="11"/>
      <c r="B298" s="4" t="str">
        <f t="shared" si="3"/>
        <v>Enns 2021, Militarizing Outer Space (8G2UWTZU)</v>
      </c>
      <c r="C298" s="4">
        <v>2021.0</v>
      </c>
      <c r="D298" s="4" t="s">
        <v>1316</v>
      </c>
      <c r="E298" s="4" t="s">
        <v>1317</v>
      </c>
      <c r="F298" s="4" t="s">
        <v>1318</v>
      </c>
      <c r="G298" s="4" t="s">
        <v>1319</v>
      </c>
      <c r="H298" s="4" t="s">
        <v>1320</v>
      </c>
      <c r="I298" s="5" t="s">
        <v>21</v>
      </c>
      <c r="J298" s="4" t="b">
        <f t="shared" si="5"/>
        <v>1</v>
      </c>
      <c r="K298" s="6" t="str">
        <f> if(isna(VLOOKUP($B298,geographic!$A:$B,1,0)), "no", "yes")</f>
        <v>yes</v>
      </c>
      <c r="L298" s="7" t="str">
        <f> if(isna(VLOOKUP($B298,scientific!$A:$B,1,0)), "no", "yes")</f>
        <v>yes</v>
      </c>
      <c r="M298" s="7" t="str">
        <f> if(isna(VLOOKUP($B298,datasets!$B:$C,1,0)), "no", "yes")</f>
        <v>no</v>
      </c>
      <c r="N298" s="7" t="str">
        <f> if(isna(VLOOKUP($B298,processing!$B:$C,1,0)), "no", "yes")</f>
        <v>no</v>
      </c>
      <c r="O298" s="7" t="str">
        <f> if(isna(VLOOKUP($B298,outputs!$B:$C,1,0)), "no", "yes")</f>
        <v>no</v>
      </c>
      <c r="P298" s="7" t="str">
        <f> if(isna(VLOOKUP($B298,accuracy!$B:$I,1,0)), "no", "yes")</f>
        <v>no</v>
      </c>
    </row>
    <row r="299" ht="12.75" customHeight="1">
      <c r="A299" s="5" t="s">
        <v>49</v>
      </c>
      <c r="B299" s="4" t="str">
        <f t="shared" si="3"/>
        <v>Fleischer et al. 2021, The Cryosphere (BRUM54LP)</v>
      </c>
      <c r="C299" s="5">
        <v>2021.0</v>
      </c>
      <c r="D299" s="13" t="s">
        <v>1321</v>
      </c>
      <c r="E299" s="5" t="s">
        <v>1322</v>
      </c>
      <c r="F299" s="5" t="s">
        <v>1323</v>
      </c>
      <c r="G299" s="5" t="s">
        <v>211</v>
      </c>
      <c r="H299" s="5" t="s">
        <v>1324</v>
      </c>
      <c r="I299" s="5" t="s">
        <v>21</v>
      </c>
      <c r="J299" s="4" t="b">
        <f t="shared" si="5"/>
        <v>0</v>
      </c>
      <c r="K299" s="6" t="str">
        <f> if(isna(VLOOKUP($B299,geographic!$A:$B,1,0)), "no", "yes")</f>
        <v>yes</v>
      </c>
      <c r="L299" s="7" t="str">
        <f> if(isna(VLOOKUP($B299,scientific!$A:$B,1,0)), "no", "yes")</f>
        <v>yes</v>
      </c>
      <c r="M299" s="7" t="str">
        <f> if(isna(VLOOKUP($B299,datasets!$B:$C,1,0)), "no", "yes")</f>
        <v>yes</v>
      </c>
      <c r="N299" s="7" t="str">
        <f> if(isna(VLOOKUP($B299,processing!$B:$C,1,0)), "no", "yes")</f>
        <v>yes</v>
      </c>
      <c r="O299" s="7" t="str">
        <f> if(isna(VLOOKUP($B299,outputs!$B:$C,1,0)), "no", "yes")</f>
        <v>yes</v>
      </c>
      <c r="P299" s="7" t="str">
        <f> if(isna(VLOOKUP($B299,accuracy!$B:$I,1,0)), "no", "yes")</f>
        <v>yes</v>
      </c>
    </row>
    <row r="300" ht="12.75" customHeight="1">
      <c r="A300" s="5" t="s">
        <v>60</v>
      </c>
      <c r="B300" s="4" t="str">
        <f t="shared" si="3"/>
        <v>Grottoli et al. 2021, Remote Sensing (ISESFWSP)</v>
      </c>
      <c r="C300" s="4">
        <v>2021.0</v>
      </c>
      <c r="D300" s="4" t="s">
        <v>1325</v>
      </c>
      <c r="E300" s="4" t="s">
        <v>1326</v>
      </c>
      <c r="F300" s="4" t="s">
        <v>1327</v>
      </c>
      <c r="G300" s="4" t="s">
        <v>408</v>
      </c>
      <c r="H300" s="4" t="s">
        <v>1328</v>
      </c>
      <c r="I300" s="5" t="s">
        <v>21</v>
      </c>
      <c r="J300" s="4" t="b">
        <f t="shared" si="5"/>
        <v>0</v>
      </c>
      <c r="K300" s="6" t="str">
        <f> if(isna(VLOOKUP($B300,geographic!$A:$B,1,0)), "no", "yes")</f>
        <v>yes</v>
      </c>
      <c r="L300" s="7" t="str">
        <f> if(isna(VLOOKUP($B300,scientific!$A:$B,1,0)), "no", "yes")</f>
        <v>yes</v>
      </c>
      <c r="M300" s="7" t="str">
        <f> if(isna(VLOOKUP($B300,datasets!$B:$C,1,0)), "no", "yes")</f>
        <v>yes</v>
      </c>
      <c r="N300" s="7" t="str">
        <f> if(isna(VLOOKUP($B300,processing!$B:$C,1,0)), "no", "yes")</f>
        <v>yes</v>
      </c>
      <c r="O300" s="7" t="str">
        <f> if(isna(VLOOKUP($B300,outputs!$B:$C,1,0)), "no", "yes")</f>
        <v>yes</v>
      </c>
      <c r="P300" s="7" t="str">
        <f> if(isna(VLOOKUP($B300,accuracy!$B:$I,1,0)), "no", "yes")</f>
        <v>yes</v>
      </c>
    </row>
    <row r="301" ht="12.75" customHeight="1">
      <c r="A301" s="4"/>
      <c r="B301" s="4" t="str">
        <f t="shared" si="3"/>
        <v>Haselberger et al. 2021, Earth Surface Processes and Landforms (S6IILLAR)</v>
      </c>
      <c r="C301" s="5">
        <v>2021.0</v>
      </c>
      <c r="D301" s="4" t="s">
        <v>1329</v>
      </c>
      <c r="E301" s="4" t="s">
        <v>1330</v>
      </c>
      <c r="F301" s="4" t="s">
        <v>1331</v>
      </c>
      <c r="G301" s="4" t="s">
        <v>53</v>
      </c>
      <c r="H301" s="4" t="s">
        <v>1332</v>
      </c>
      <c r="I301" s="5" t="s">
        <v>21</v>
      </c>
      <c r="J301" s="4" t="b">
        <f t="shared" si="5"/>
        <v>1</v>
      </c>
      <c r="K301" s="6" t="str">
        <f> if(isna(VLOOKUP($B301,geographic!$A:$B,1,0)), "no", "yes")</f>
        <v>yes</v>
      </c>
      <c r="L301" s="7" t="str">
        <f> if(isna(VLOOKUP($B301,scientific!$A:$B,1,0)), "no", "yes")</f>
        <v>yes</v>
      </c>
      <c r="M301" s="7" t="str">
        <f> if(isna(VLOOKUP($B301,datasets!$B:$C,1,0)), "no", "yes")</f>
        <v>no</v>
      </c>
      <c r="N301" s="7" t="str">
        <f> if(isna(VLOOKUP($B301,processing!$B:$C,1,0)), "no", "yes")</f>
        <v>no</v>
      </c>
      <c r="O301" s="7" t="str">
        <f> if(isna(VLOOKUP($B301,outputs!$B:$C,1,0)), "no", "yes")</f>
        <v>no</v>
      </c>
      <c r="P301" s="7" t="str">
        <f> if(isna(VLOOKUP($B301,accuracy!$B:$I,1,0)), "no", "yes")</f>
        <v>no</v>
      </c>
    </row>
    <row r="302" ht="12.75" customHeight="1">
      <c r="A302" s="5" t="s">
        <v>26</v>
      </c>
      <c r="B302" s="4" t="str">
        <f t="shared" si="3"/>
        <v>Heisig and Simmen 2021, PFG – Journal of Photogrammetry, Remote Sensing and Geoinformation Science (E9FLCYRK)</v>
      </c>
      <c r="C302" s="5">
        <v>2021.0</v>
      </c>
      <c r="D302" s="13" t="s">
        <v>1333</v>
      </c>
      <c r="E302" s="5" t="s">
        <v>1334</v>
      </c>
      <c r="F302" s="5" t="s">
        <v>1335</v>
      </c>
      <c r="G302" s="5" t="s">
        <v>1336</v>
      </c>
      <c r="H302" s="5" t="s">
        <v>1337</v>
      </c>
      <c r="I302" s="5" t="s">
        <v>85</v>
      </c>
      <c r="J302" s="4" t="b">
        <f t="shared" si="5"/>
        <v>0</v>
      </c>
      <c r="K302" s="6" t="str">
        <f> if(isna(VLOOKUP($B302,geographic!$A:$B,1,0)), "no", "yes")</f>
        <v>yes</v>
      </c>
      <c r="L302" s="7" t="str">
        <f> if(isna(VLOOKUP($B302,scientific!$A:$B,1,0)), "no", "yes")</f>
        <v>yes</v>
      </c>
      <c r="M302" s="7" t="str">
        <f> if(isna(VLOOKUP($B302,datasets!$B:$C,1,0)), "no", "yes")</f>
        <v>yes</v>
      </c>
      <c r="N302" s="7" t="str">
        <f> if(isna(VLOOKUP($B302,processing!$B:$C,1,0)), "no", "yes")</f>
        <v>yes</v>
      </c>
      <c r="O302" s="7" t="str">
        <f> if(isna(VLOOKUP($B302,outputs!$B:$C,1,0)), "no", "yes")</f>
        <v>yes</v>
      </c>
      <c r="P302" s="7" t="str">
        <f> if(isna(VLOOKUP($B302,accuracy!$B:$I,1,0)), "no", "yes")</f>
        <v>yes</v>
      </c>
    </row>
    <row r="303" ht="12.75" customHeight="1">
      <c r="A303" s="5" t="s">
        <v>49</v>
      </c>
      <c r="B303" s="4" t="str">
        <f t="shared" si="3"/>
        <v>Holmlund 2021, Journal of Glaciology (AYRB3XCS)</v>
      </c>
      <c r="C303" s="4">
        <v>2021.0</v>
      </c>
      <c r="D303" s="4" t="s">
        <v>1338</v>
      </c>
      <c r="E303" s="4" t="s">
        <v>1339</v>
      </c>
      <c r="F303" s="4" t="s">
        <v>1340</v>
      </c>
      <c r="G303" s="4" t="s">
        <v>134</v>
      </c>
      <c r="H303" s="4" t="s">
        <v>1341</v>
      </c>
      <c r="I303" s="5" t="s">
        <v>32</v>
      </c>
      <c r="J303" s="4" t="b">
        <f t="shared" si="5"/>
        <v>0</v>
      </c>
      <c r="K303" s="6" t="str">
        <f> if(isna(VLOOKUP($B303,geographic!$A:$B,1,0)), "no", "yes")</f>
        <v>yes</v>
      </c>
      <c r="L303" s="7" t="str">
        <f> if(isna(VLOOKUP($B303,scientific!$A:$B,1,0)), "no", "yes")</f>
        <v>yes</v>
      </c>
      <c r="M303" s="7" t="str">
        <f> if(isna(VLOOKUP($B303,datasets!$B:$C,1,0)), "no", "yes")</f>
        <v>yes</v>
      </c>
      <c r="N303" s="7" t="str">
        <f> if(isna(VLOOKUP($B303,processing!$B:$C,1,0)), "no", "yes")</f>
        <v>yes</v>
      </c>
      <c r="O303" s="7" t="str">
        <f> if(isna(VLOOKUP($B303,outputs!$B:$C,1,0)), "no", "yes")</f>
        <v>yes</v>
      </c>
      <c r="P303" s="7" t="str">
        <f> if(isna(VLOOKUP($B303,accuracy!$B:$I,1,0)), "no", "yes")</f>
        <v>yes</v>
      </c>
    </row>
    <row r="304" ht="12.75" customHeight="1">
      <c r="A304" s="5" t="s">
        <v>79</v>
      </c>
      <c r="B304" s="4" t="str">
        <f t="shared" si="3"/>
        <v>Kääb et al. 2021, The Cryosphere (RBYR4QG6)</v>
      </c>
      <c r="C304" s="4">
        <v>2021.0</v>
      </c>
      <c r="D304" s="4" t="s">
        <v>1342</v>
      </c>
      <c r="E304" s="4" t="s">
        <v>1343</v>
      </c>
      <c r="F304" s="4" t="s">
        <v>1344</v>
      </c>
      <c r="G304" s="4" t="s">
        <v>211</v>
      </c>
      <c r="H304" s="4" t="s">
        <v>1345</v>
      </c>
      <c r="I304" s="5" t="s">
        <v>21</v>
      </c>
      <c r="J304" s="4" t="b">
        <f t="shared" si="5"/>
        <v>0</v>
      </c>
      <c r="K304" s="6" t="str">
        <f> if(isna(VLOOKUP($B304,geographic!$A:$B,1,0)), "no", "yes")</f>
        <v>yes</v>
      </c>
      <c r="L304" s="7" t="str">
        <f> if(isna(VLOOKUP($B304,scientific!$A:$B,1,0)), "no", "yes")</f>
        <v>yes</v>
      </c>
      <c r="M304" s="7" t="str">
        <f> if(isna(VLOOKUP($B304,datasets!$B:$C,1,0)), "no", "yes")</f>
        <v>yes</v>
      </c>
      <c r="N304" s="7" t="str">
        <f> if(isna(VLOOKUP($B304,processing!$B:$C,1,0)), "no", "yes")</f>
        <v>yes</v>
      </c>
      <c r="O304" s="7" t="str">
        <f> if(isna(VLOOKUP($B304,outputs!$B:$C,1,0)), "no", "yes")</f>
        <v>yes</v>
      </c>
      <c r="P304" s="7" t="str">
        <f> if(isna(VLOOKUP($B304,accuracy!$B:$I,1,0)), "no", "yes")</f>
        <v>yes</v>
      </c>
    </row>
    <row r="305" ht="12.75" customHeight="1">
      <c r="A305" s="5" t="s">
        <v>43</v>
      </c>
      <c r="B305" s="4" t="str">
        <f t="shared" si="3"/>
        <v>Klimetzek et al. 2021, Remote Sensing (UHTXA8J6)</v>
      </c>
      <c r="C305" s="4">
        <v>2021.0</v>
      </c>
      <c r="D305" s="4" t="s">
        <v>1346</v>
      </c>
      <c r="E305" s="4" t="s">
        <v>1347</v>
      </c>
      <c r="F305" s="4" t="s">
        <v>1348</v>
      </c>
      <c r="G305" s="4" t="s">
        <v>408</v>
      </c>
      <c r="H305" s="4" t="s">
        <v>1349</v>
      </c>
      <c r="I305" s="5" t="s">
        <v>21</v>
      </c>
      <c r="J305" s="4" t="b">
        <f t="shared" si="5"/>
        <v>0</v>
      </c>
      <c r="K305" s="6" t="str">
        <f> if(isna(VLOOKUP($B305,geographic!$A:$B,1,0)), "no", "yes")</f>
        <v>yes</v>
      </c>
      <c r="L305" s="7" t="str">
        <f> if(isna(VLOOKUP($B305,scientific!$A:$B,1,0)), "no", "yes")</f>
        <v>yes</v>
      </c>
      <c r="M305" s="7" t="str">
        <f> if(isna(VLOOKUP($B305,datasets!$B:$C,1,0)), "no", "yes")</f>
        <v>yes</v>
      </c>
      <c r="N305" s="7" t="str">
        <f> if(isna(VLOOKUP($B305,processing!$B:$C,1,0)), "no", "yes")</f>
        <v>yes</v>
      </c>
      <c r="O305" s="7" t="str">
        <f> if(isna(VLOOKUP($B305,outputs!$B:$C,1,0)), "no", "yes")</f>
        <v>yes</v>
      </c>
      <c r="P305" s="7" t="str">
        <f> if(isna(VLOOKUP($B305,accuracy!$B:$I,1,0)), "no", "yes")</f>
        <v>yes</v>
      </c>
    </row>
    <row r="306" ht="12.75" customHeight="1">
      <c r="A306" s="4"/>
      <c r="B306" s="4" t="str">
        <f t="shared" si="3"/>
        <v>Lewis 2021, Militarizing Outer Space (D5H324B4)</v>
      </c>
      <c r="C306" s="4">
        <v>2021.0</v>
      </c>
      <c r="D306" s="4" t="s">
        <v>1350</v>
      </c>
      <c r="E306" s="4" t="s">
        <v>1351</v>
      </c>
      <c r="F306" s="4" t="s">
        <v>1352</v>
      </c>
      <c r="G306" s="4" t="s">
        <v>1319</v>
      </c>
      <c r="H306" s="4" t="s">
        <v>1353</v>
      </c>
      <c r="I306" s="5" t="s">
        <v>21</v>
      </c>
      <c r="J306" s="4" t="b">
        <f t="shared" si="5"/>
        <v>1</v>
      </c>
      <c r="K306" s="6" t="str">
        <f> if(isna(VLOOKUP($B306,geographic!$A:$B,1,0)), "no", "yes")</f>
        <v>yes</v>
      </c>
      <c r="L306" s="7" t="str">
        <f> if(isna(VLOOKUP($B306,scientific!$A:$B,1,0)), "no", "yes")</f>
        <v>yes</v>
      </c>
      <c r="M306" s="7" t="str">
        <f> if(isna(VLOOKUP($B306,datasets!$B:$C,1,0)), "no", "yes")</f>
        <v>no</v>
      </c>
      <c r="N306" s="7" t="str">
        <f> if(isna(VLOOKUP($B306,processing!$B:$C,1,0)), "no", "yes")</f>
        <v>no</v>
      </c>
      <c r="O306" s="7" t="str">
        <f> if(isna(VLOOKUP($B306,outputs!$B:$C,1,0)), "no", "yes")</f>
        <v>no</v>
      </c>
      <c r="P306" s="7" t="str">
        <f> if(isna(VLOOKUP($B306,accuracy!$B:$I,1,0)), "no", "yes")</f>
        <v>no</v>
      </c>
    </row>
    <row r="307" ht="12.75" customHeight="1">
      <c r="A307" s="5" t="s">
        <v>60</v>
      </c>
      <c r="B307" s="4" t="str">
        <f t="shared" si="3"/>
        <v>Lu et al. 2021, Remote Sensing of Environment (5W2H2P54)</v>
      </c>
      <c r="C307" s="4">
        <v>2021.0</v>
      </c>
      <c r="D307" s="4" t="s">
        <v>1354</v>
      </c>
      <c r="E307" s="4" t="s">
        <v>1355</v>
      </c>
      <c r="F307" s="4" t="s">
        <v>1356</v>
      </c>
      <c r="G307" s="4" t="s">
        <v>36</v>
      </c>
      <c r="H307" s="4" t="s">
        <v>1357</v>
      </c>
      <c r="I307" s="5" t="s">
        <v>21</v>
      </c>
      <c r="J307" s="4" t="b">
        <f t="shared" si="5"/>
        <v>0</v>
      </c>
      <c r="K307" s="6" t="str">
        <f> if(isna(VLOOKUP($B307,geographic!$A:$B,1,0)), "no", "yes")</f>
        <v>yes</v>
      </c>
      <c r="L307" s="7" t="str">
        <f> if(isna(VLOOKUP($B307,scientific!$A:$B,1,0)), "no", "yes")</f>
        <v>yes</v>
      </c>
      <c r="M307" s="7" t="str">
        <f> if(isna(VLOOKUP($B307,datasets!$B:$C,1,0)), "no", "yes")</f>
        <v>yes</v>
      </c>
      <c r="N307" s="7" t="str">
        <f> if(isna(VLOOKUP($B307,processing!$B:$C,1,0)), "no", "yes")</f>
        <v>yes</v>
      </c>
      <c r="O307" s="7" t="str">
        <f> if(isna(VLOOKUP($B307,outputs!$B:$C,1,0)), "no", "yes")</f>
        <v>yes</v>
      </c>
      <c r="P307" s="7" t="str">
        <f> if(isna(VLOOKUP($B307,accuracy!$B:$I,1,0)), "no", "yes")</f>
        <v>yes</v>
      </c>
    </row>
    <row r="308" ht="12.75" customHeight="1">
      <c r="A308" s="4"/>
      <c r="B308" s="4" t="str">
        <f t="shared" si="3"/>
        <v>McLeester and Casana 2021, American Antiquity (RN4NWWSM)</v>
      </c>
      <c r="C308" s="4">
        <v>2021.0</v>
      </c>
      <c r="D308" s="4" t="s">
        <v>1358</v>
      </c>
      <c r="E308" s="4" t="s">
        <v>1359</v>
      </c>
      <c r="F308" s="4" t="s">
        <v>1360</v>
      </c>
      <c r="G308" s="4" t="s">
        <v>1361</v>
      </c>
      <c r="H308" s="4" t="s">
        <v>1362</v>
      </c>
      <c r="I308" s="5" t="s">
        <v>21</v>
      </c>
      <c r="J308" s="4" t="b">
        <f t="shared" si="5"/>
        <v>1</v>
      </c>
      <c r="K308" s="6" t="str">
        <f> if(isna(VLOOKUP($B308,geographic!$A:$B,1,0)), "no", "yes")</f>
        <v>yes</v>
      </c>
      <c r="L308" s="7" t="str">
        <f> if(isna(VLOOKUP($B308,scientific!$A:$B,1,0)), "no", "yes")</f>
        <v>yes</v>
      </c>
      <c r="M308" s="7" t="str">
        <f> if(isna(VLOOKUP($B308,datasets!$B:$C,1,0)), "no", "yes")</f>
        <v>no</v>
      </c>
      <c r="N308" s="7" t="str">
        <f> if(isna(VLOOKUP($B308,processing!$B:$C,1,0)), "no", "yes")</f>
        <v>no</v>
      </c>
      <c r="O308" s="7" t="str">
        <f> if(isna(VLOOKUP($B308,outputs!$B:$C,1,0)), "no", "yes")</f>
        <v>no</v>
      </c>
      <c r="P308" s="7" t="str">
        <f> if(isna(VLOOKUP($B308,accuracy!$B:$I,1,0)), "no", "yes")</f>
        <v>no</v>
      </c>
    </row>
    <row r="309" ht="12.75" customHeight="1">
      <c r="A309" s="4"/>
      <c r="B309" s="4" t="str">
        <f t="shared" si="3"/>
        <v>Netopil et al. 2021, Physical Geography (PV3D434V)</v>
      </c>
      <c r="C309" s="4">
        <v>2021.0</v>
      </c>
      <c r="D309" s="4" t="s">
        <v>1363</v>
      </c>
      <c r="E309" s="4" t="s">
        <v>1364</v>
      </c>
      <c r="F309" s="4" t="s">
        <v>1365</v>
      </c>
      <c r="G309" s="4" t="s">
        <v>1366</v>
      </c>
      <c r="H309" s="4" t="s">
        <v>1367</v>
      </c>
      <c r="I309" s="5" t="s">
        <v>21</v>
      </c>
      <c r="J309" s="4" t="b">
        <f t="shared" si="5"/>
        <v>1</v>
      </c>
      <c r="K309" s="6" t="str">
        <f> if(isna(VLOOKUP($B309,geographic!$A:$B,1,0)), "no", "yes")</f>
        <v>yes</v>
      </c>
      <c r="L309" s="7" t="str">
        <f> if(isna(VLOOKUP($B309,scientific!$A:$B,1,0)), "no", "yes")</f>
        <v>yes</v>
      </c>
      <c r="M309" s="7" t="str">
        <f> if(isna(VLOOKUP($B309,datasets!$B:$C,1,0)), "no", "yes")</f>
        <v>no</v>
      </c>
      <c r="N309" s="7" t="str">
        <f> if(isna(VLOOKUP($B309,processing!$B:$C,1,0)), "no", "yes")</f>
        <v>no</v>
      </c>
      <c r="O309" s="7" t="str">
        <f> if(isna(VLOOKUP($B309,outputs!$B:$C,1,0)), "no", "yes")</f>
        <v>no</v>
      </c>
      <c r="P309" s="7" t="str">
        <f> if(isna(VLOOKUP($B309,accuracy!$B:$I,1,0)), "no", "yes")</f>
        <v>no</v>
      </c>
    </row>
    <row r="310" ht="12.75" customHeight="1">
      <c r="A310" s="4"/>
      <c r="B310" s="4" t="str">
        <f t="shared" si="3"/>
        <v>Neufeld 2021, Militarizing Outer Space (LK7GU8JK)</v>
      </c>
      <c r="C310" s="4">
        <v>2021.0</v>
      </c>
      <c r="D310" s="4" t="s">
        <v>1368</v>
      </c>
      <c r="E310" s="4" t="s">
        <v>1369</v>
      </c>
      <c r="F310" s="4" t="s">
        <v>1370</v>
      </c>
      <c r="G310" s="4" t="s">
        <v>1319</v>
      </c>
      <c r="H310" s="4" t="s">
        <v>1371</v>
      </c>
      <c r="I310" s="5" t="s">
        <v>21</v>
      </c>
      <c r="J310" s="4" t="b">
        <f t="shared" si="5"/>
        <v>1</v>
      </c>
      <c r="K310" s="6" t="str">
        <f> if(isna(VLOOKUP($B310,geographic!$A:$B,1,0)), "no", "yes")</f>
        <v>yes</v>
      </c>
      <c r="L310" s="7" t="str">
        <f> if(isna(VLOOKUP($B310,scientific!$A:$B,1,0)), "no", "yes")</f>
        <v>yes</v>
      </c>
      <c r="M310" s="7" t="str">
        <f> if(isna(VLOOKUP($B310,datasets!$B:$C,1,0)), "no", "yes")</f>
        <v>no</v>
      </c>
      <c r="N310" s="7" t="str">
        <f> if(isna(VLOOKUP($B310,processing!$B:$C,1,0)), "no", "yes")</f>
        <v>no</v>
      </c>
      <c r="O310" s="7" t="str">
        <f> if(isna(VLOOKUP($B310,outputs!$B:$C,1,0)), "no", "yes")</f>
        <v>no</v>
      </c>
      <c r="P310" s="7" t="str">
        <f> if(isna(VLOOKUP($B310,accuracy!$B:$I,1,0)), "no", "yes")</f>
        <v>no</v>
      </c>
    </row>
    <row r="311" ht="12.75" customHeight="1">
      <c r="A311" s="20"/>
      <c r="B311" s="4" t="str">
        <f t="shared" si="3"/>
        <v>Nüsser and Schmidt 2021, Science of The Total Environment (SCKDMS5C)</v>
      </c>
      <c r="C311" s="4">
        <v>2021.0</v>
      </c>
      <c r="D311" s="4" t="s">
        <v>1372</v>
      </c>
      <c r="E311" s="4" t="s">
        <v>1373</v>
      </c>
      <c r="F311" s="4" t="s">
        <v>1374</v>
      </c>
      <c r="G311" s="4" t="s">
        <v>1021</v>
      </c>
      <c r="H311" s="4" t="s">
        <v>1375</v>
      </c>
      <c r="I311" s="5" t="s">
        <v>21</v>
      </c>
      <c r="J311" s="4" t="b">
        <f t="shared" si="5"/>
        <v>1</v>
      </c>
      <c r="K311" s="6" t="str">
        <f> if(isna(VLOOKUP($B311,geographic!$A:$B,1,0)), "no", "yes")</f>
        <v>yes</v>
      </c>
      <c r="L311" s="7" t="str">
        <f> if(isna(VLOOKUP($B311,scientific!$A:$B,1,0)), "no", "yes")</f>
        <v>yes</v>
      </c>
      <c r="M311" s="7" t="str">
        <f> if(isna(VLOOKUP($B311,datasets!$B:$C,1,0)), "no", "yes")</f>
        <v>no</v>
      </c>
      <c r="N311" s="7" t="str">
        <f> if(isna(VLOOKUP($B311,processing!$B:$C,1,0)), "no", "yes")</f>
        <v>no</v>
      </c>
      <c r="O311" s="7" t="str">
        <f> if(isna(VLOOKUP($B311,outputs!$B:$C,1,0)), "no", "yes")</f>
        <v>no</v>
      </c>
      <c r="P311" s="7" t="str">
        <f> if(isna(VLOOKUP($B311,accuracy!$B:$I,1,0)), "no", "yes")</f>
        <v>no</v>
      </c>
    </row>
    <row r="312" ht="12.75" customHeight="1">
      <c r="A312" s="5" t="s">
        <v>49</v>
      </c>
      <c r="B312" s="4" t="str">
        <f t="shared" si="3"/>
        <v>Roberti et al. 2021, Canadian Journal of Earth Sciences (39PV5BL5)</v>
      </c>
      <c r="C312" s="5">
        <v>2021.0</v>
      </c>
      <c r="D312" s="5" t="s">
        <v>1376</v>
      </c>
      <c r="E312" s="5" t="s">
        <v>1377</v>
      </c>
      <c r="F312" s="21" t="s">
        <v>1378</v>
      </c>
      <c r="G312" s="5" t="s">
        <v>1379</v>
      </c>
      <c r="H312" s="5" t="s">
        <v>1380</v>
      </c>
      <c r="I312" s="5" t="s">
        <v>32</v>
      </c>
      <c r="J312" s="4" t="b">
        <f t="shared" si="5"/>
        <v>0</v>
      </c>
      <c r="K312" s="6" t="str">
        <f> if(isna(VLOOKUP($B312,geographic!$A:$B,1,0)), "no", "yes")</f>
        <v>yes</v>
      </c>
      <c r="L312" s="7" t="str">
        <f> if(isna(VLOOKUP($B312,scientific!$A:$B,1,0)), "no", "yes")</f>
        <v>yes</v>
      </c>
      <c r="M312" s="7" t="str">
        <f> if(isna(VLOOKUP($B312,datasets!$B:$C,1,0)), "no", "yes")</f>
        <v>yes</v>
      </c>
      <c r="N312" s="7" t="str">
        <f> if(isna(VLOOKUP($B312,processing!$B:$C,1,0)), "no", "yes")</f>
        <v>yes</v>
      </c>
      <c r="O312" s="7" t="str">
        <f> if(isna(VLOOKUP($B312,outputs!$B:$C,1,0)), "no", "yes")</f>
        <v>yes</v>
      </c>
      <c r="P312" s="7" t="str">
        <f> if(isna(VLOOKUP($B312,accuracy!$B:$I,1,0)), "no", "yes")</f>
        <v>yes</v>
      </c>
    </row>
    <row r="313" ht="12.75" customHeight="1">
      <c r="A313" s="5" t="s">
        <v>60</v>
      </c>
      <c r="B313" s="4" t="str">
        <f t="shared" si="3"/>
        <v>Stăncioiu et al. 2021, Science of The Total Environment (RENZSNMD)</v>
      </c>
      <c r="C313" s="4">
        <v>2021.0</v>
      </c>
      <c r="D313" s="4" t="s">
        <v>1381</v>
      </c>
      <c r="E313" s="4" t="s">
        <v>1382</v>
      </c>
      <c r="F313" s="4" t="s">
        <v>1383</v>
      </c>
      <c r="G313" s="4" t="s">
        <v>1021</v>
      </c>
      <c r="H313" s="4" t="s">
        <v>1384</v>
      </c>
      <c r="I313" s="5" t="s">
        <v>21</v>
      </c>
      <c r="J313" s="4" t="b">
        <f t="shared" si="5"/>
        <v>0</v>
      </c>
      <c r="K313" s="6" t="str">
        <f> if(isna(VLOOKUP($B313,geographic!$A:$B,1,0)), "no", "yes")</f>
        <v>yes</v>
      </c>
      <c r="L313" s="7" t="str">
        <f> if(isna(VLOOKUP($B313,scientific!$A:$B,1,0)), "no", "yes")</f>
        <v>yes</v>
      </c>
      <c r="M313" s="7" t="str">
        <f> if(isna(VLOOKUP($B313,datasets!$B:$C,1,0)), "no", "yes")</f>
        <v>yes</v>
      </c>
      <c r="N313" s="7" t="str">
        <f> if(isna(VLOOKUP($B313,processing!$B:$C,1,0)), "no", "yes")</f>
        <v>yes</v>
      </c>
      <c r="O313" s="7" t="str">
        <f> if(isna(VLOOKUP($B313,outputs!$B:$C,1,0)), "no", "yes")</f>
        <v>yes</v>
      </c>
      <c r="P313" s="7" t="str">
        <f> if(isna(VLOOKUP($B313,accuracy!$B:$I,1,0)), "no", "yes")</f>
        <v>yes</v>
      </c>
    </row>
    <row r="314" ht="12.75" customHeight="1">
      <c r="A314" s="4"/>
      <c r="B314" s="4" t="str">
        <f t="shared" si="3"/>
        <v>Starková 2021, Applied Sciences (FYVJTG4U)</v>
      </c>
      <c r="C314" s="4">
        <v>2021.0</v>
      </c>
      <c r="D314" s="4" t="s">
        <v>1385</v>
      </c>
      <c r="E314" s="4" t="s">
        <v>1265</v>
      </c>
      <c r="F314" s="4" t="s">
        <v>1386</v>
      </c>
      <c r="G314" s="4" t="s">
        <v>1139</v>
      </c>
      <c r="H314" s="4" t="s">
        <v>1387</v>
      </c>
      <c r="I314" s="5" t="s">
        <v>21</v>
      </c>
      <c r="J314" s="4" t="b">
        <f t="shared" si="5"/>
        <v>1</v>
      </c>
      <c r="K314" s="6" t="str">
        <f> if(isna(VLOOKUP($B314,geographic!$A:$B,1,0)), "no", "yes")</f>
        <v>yes</v>
      </c>
      <c r="L314" s="7" t="str">
        <f> if(isna(VLOOKUP($B314,scientific!$A:$B,1,0)), "no", "yes")</f>
        <v>yes</v>
      </c>
      <c r="M314" s="7" t="str">
        <f> if(isna(VLOOKUP($B314,datasets!$B:$C,1,0)), "no", "yes")</f>
        <v>no</v>
      </c>
      <c r="N314" s="7" t="str">
        <f> if(isna(VLOOKUP($B314,processing!$B:$C,1,0)), "no", "yes")</f>
        <v>no</v>
      </c>
      <c r="O314" s="7" t="str">
        <f> if(isna(VLOOKUP($B314,outputs!$B:$C,1,0)), "no", "yes")</f>
        <v>no</v>
      </c>
      <c r="P314" s="7" t="str">
        <f> if(isna(VLOOKUP($B314,accuracy!$B:$I,1,0)), "no", "yes")</f>
        <v>no</v>
      </c>
    </row>
    <row r="315" ht="12.75" customHeight="1">
      <c r="A315" s="4"/>
      <c r="B315" s="4" t="str">
        <f t="shared" si="3"/>
        <v>Stratoulias and Grekousis 2021, Sensors (SDIGMK3J)</v>
      </c>
      <c r="C315" s="4">
        <v>2021.0</v>
      </c>
      <c r="D315" s="4" t="s">
        <v>1388</v>
      </c>
      <c r="E315" s="4" t="s">
        <v>1389</v>
      </c>
      <c r="F315" s="4" t="s">
        <v>1390</v>
      </c>
      <c r="G315" s="4" t="s">
        <v>1391</v>
      </c>
      <c r="H315" s="4" t="s">
        <v>1392</v>
      </c>
      <c r="I315" s="5" t="s">
        <v>21</v>
      </c>
      <c r="J315" s="4" t="b">
        <f t="shared" si="5"/>
        <v>1</v>
      </c>
      <c r="K315" s="6" t="str">
        <f> if(isna(VLOOKUP($B315,geographic!$A:$B,1,0)), "no", "yes")</f>
        <v>yes</v>
      </c>
      <c r="L315" s="7" t="str">
        <f> if(isna(VLOOKUP($B315,scientific!$A:$B,1,0)), "no", "yes")</f>
        <v>yes</v>
      </c>
      <c r="M315" s="7" t="str">
        <f> if(isna(VLOOKUP($B315,datasets!$B:$C,1,0)), "no", "yes")</f>
        <v>no</v>
      </c>
      <c r="N315" s="7" t="str">
        <f> if(isna(VLOOKUP($B315,processing!$B:$C,1,0)), "no", "yes")</f>
        <v>no</v>
      </c>
      <c r="O315" s="7" t="str">
        <f> if(isna(VLOOKUP($B315,outputs!$B:$C,1,0)), "no", "yes")</f>
        <v>no</v>
      </c>
      <c r="P315" s="7" t="str">
        <f> if(isna(VLOOKUP($B315,accuracy!$B:$I,1,0)), "no", "yes")</f>
        <v>no</v>
      </c>
    </row>
    <row r="316" ht="12.75" customHeight="1">
      <c r="A316" s="4"/>
      <c r="B316" s="4" t="str">
        <f t="shared" si="3"/>
        <v>Suzuki et al. 2021, Seismological Research Letters (Y6PB22JH)</v>
      </c>
      <c r="C316" s="4">
        <v>2021.0</v>
      </c>
      <c r="D316" s="4" t="s">
        <v>1393</v>
      </c>
      <c r="E316" s="4" t="s">
        <v>1394</v>
      </c>
      <c r="F316" s="4" t="s">
        <v>1395</v>
      </c>
      <c r="G316" s="4" t="s">
        <v>1396</v>
      </c>
      <c r="H316" s="4" t="s">
        <v>1397</v>
      </c>
      <c r="I316" s="5" t="s">
        <v>21</v>
      </c>
      <c r="J316" s="4" t="b">
        <f t="shared" si="5"/>
        <v>1</v>
      </c>
      <c r="K316" s="6" t="str">
        <f> if(isna(VLOOKUP($B316,geographic!$A:$B,1,0)), "no", "yes")</f>
        <v>yes</v>
      </c>
      <c r="L316" s="7" t="str">
        <f> if(isna(VLOOKUP($B316,scientific!$A:$B,1,0)), "no", "yes")</f>
        <v>yes</v>
      </c>
      <c r="M316" s="7" t="str">
        <f> if(isna(VLOOKUP($B316,datasets!$B:$C,1,0)), "no", "yes")</f>
        <v>no</v>
      </c>
      <c r="N316" s="7" t="str">
        <f> if(isna(VLOOKUP($B316,processing!$B:$C,1,0)), "no", "yes")</f>
        <v>no</v>
      </c>
      <c r="O316" s="7" t="str">
        <f> if(isna(VLOOKUP($B316,outputs!$B:$C,1,0)), "no", "yes")</f>
        <v>no</v>
      </c>
      <c r="P316" s="7" t="str">
        <f> if(isna(VLOOKUP($B316,accuracy!$B:$I,1,0)), "no", "yes")</f>
        <v>no</v>
      </c>
    </row>
    <row r="317" ht="12.75" customHeight="1">
      <c r="A317" s="5" t="s">
        <v>79</v>
      </c>
      <c r="B317" s="4" t="str">
        <f t="shared" si="3"/>
        <v>Wang et al. 2021, Natural Hazards and Earth System Sciences Discussions (RCZYWWZJ)</v>
      </c>
      <c r="C317" s="4">
        <v>2021.0</v>
      </c>
      <c r="D317" s="4" t="s">
        <v>1398</v>
      </c>
      <c r="E317" s="4" t="s">
        <v>1399</v>
      </c>
      <c r="F317" s="5" t="s">
        <v>1400</v>
      </c>
      <c r="G317" s="4" t="s">
        <v>1401</v>
      </c>
      <c r="H317" s="4" t="s">
        <v>1402</v>
      </c>
      <c r="I317" s="5" t="s">
        <v>21</v>
      </c>
      <c r="J317" s="4" t="b">
        <f t="shared" si="5"/>
        <v>0</v>
      </c>
      <c r="K317" s="6" t="str">
        <f> if(isna(VLOOKUP($B317,geographic!$A:$B,1,0)), "no", "yes")</f>
        <v>yes</v>
      </c>
      <c r="L317" s="7" t="str">
        <f> if(isna(VLOOKUP($B317,scientific!$A:$B,1,0)), "no", "yes")</f>
        <v>yes</v>
      </c>
      <c r="M317" s="7" t="str">
        <f> if(isna(VLOOKUP($B317,datasets!$B:$C,1,0)), "no", "yes")</f>
        <v>yes</v>
      </c>
      <c r="N317" s="7" t="str">
        <f> if(isna(VLOOKUP($B317,processing!$B:$C,1,0)), "no", "yes")</f>
        <v>yes</v>
      </c>
      <c r="O317" s="7" t="str">
        <f> if(isna(VLOOKUP($B317,outputs!$B:$C,1,0)), "no", "yes")</f>
        <v>yes</v>
      </c>
      <c r="P317" s="7" t="str">
        <f> if(isna(VLOOKUP($B317,accuracy!$B:$I,1,0)), "no", "yes")</f>
        <v>yes</v>
      </c>
    </row>
    <row r="318" ht="12.75" customHeight="1">
      <c r="A318" s="4"/>
      <c r="B318" s="4" t="str">
        <f t="shared" si="3"/>
        <v>Zheng et al. 2021, The Cryosphere Discussions (U5BAHYXX)</v>
      </c>
      <c r="C318" s="4">
        <v>2021.0</v>
      </c>
      <c r="D318" s="4" t="s">
        <v>1403</v>
      </c>
      <c r="E318" s="4" t="s">
        <v>763</v>
      </c>
      <c r="F318" s="4" t="s">
        <v>1404</v>
      </c>
      <c r="G318" s="4" t="s">
        <v>1405</v>
      </c>
      <c r="H318" s="4" t="s">
        <v>1406</v>
      </c>
      <c r="I318" s="5" t="s">
        <v>21</v>
      </c>
      <c r="J318" s="4" t="b">
        <f t="shared" si="5"/>
        <v>1</v>
      </c>
      <c r="K318" s="6" t="str">
        <f> if(isna(VLOOKUP($B318,geographic!$A:$B,1,0)), "no", "yes")</f>
        <v>yes</v>
      </c>
      <c r="L318" s="7" t="str">
        <f> if(isna(VLOOKUP($B318,scientific!$A:$B,1,0)), "no", "yes")</f>
        <v>yes</v>
      </c>
      <c r="M318" s="7" t="str">
        <f> if(isna(VLOOKUP($B318,datasets!$B:$C,1,0)), "no", "yes")</f>
        <v>no</v>
      </c>
      <c r="N318" s="7" t="str">
        <f> if(isna(VLOOKUP($B318,processing!$B:$C,1,0)), "no", "yes")</f>
        <v>no</v>
      </c>
      <c r="O318" s="7" t="str">
        <f> if(isna(VLOOKUP($B318,outputs!$B:$C,1,0)), "no", "yes")</f>
        <v>no</v>
      </c>
      <c r="P318" s="7" t="str">
        <f> if(isna(VLOOKUP($B318,accuracy!$B:$I,1,0)), "no", "yes")</f>
        <v>no</v>
      </c>
    </row>
    <row r="319" ht="12.75" customHeight="1">
      <c r="A319" s="5" t="s">
        <v>839</v>
      </c>
      <c r="B319" s="4" t="str">
        <f t="shared" si="3"/>
        <v>Geyman et al. 2022, Nature (PXC5ENIG)</v>
      </c>
      <c r="C319" s="5">
        <v>2022.0</v>
      </c>
      <c r="D319" s="5" t="s">
        <v>1407</v>
      </c>
      <c r="E319" s="5" t="s">
        <v>1408</v>
      </c>
      <c r="F319" s="21" t="s">
        <v>1409</v>
      </c>
      <c r="G319" s="5" t="s">
        <v>1410</v>
      </c>
      <c r="H319" s="5" t="s">
        <v>1411</v>
      </c>
      <c r="I319" s="5" t="s">
        <v>85</v>
      </c>
      <c r="J319" s="4" t="b">
        <f t="shared" si="5"/>
        <v>0</v>
      </c>
      <c r="K319" s="6" t="str">
        <f> if(isna(VLOOKUP($B319,geographic!$A:$B,1,0)), "no", "yes")</f>
        <v>yes</v>
      </c>
      <c r="L319" s="7" t="str">
        <f> if(isna(VLOOKUP($B319,scientific!$A:$B,1,0)), "no", "yes")</f>
        <v>yes</v>
      </c>
      <c r="M319" s="7" t="str">
        <f> if(isna(VLOOKUP($B319,datasets!$B:$C,1,0)), "no", "yes")</f>
        <v>yes</v>
      </c>
      <c r="N319" s="7" t="str">
        <f> if(isna(VLOOKUP($B319,processing!$B:$C,1,0)), "no", "yes")</f>
        <v>yes</v>
      </c>
      <c r="O319" s="7" t="str">
        <f> if(isna(VLOOKUP($B319,outputs!$B:$C,1,0)), "no", "yes")</f>
        <v>yes</v>
      </c>
      <c r="P319" s="7" t="str">
        <f> if(isna(VLOOKUP($B319,accuracy!$B:$I,1,0)), "no", "yes")</f>
        <v>yes</v>
      </c>
    </row>
  </sheetData>
  <customSheetViews>
    <customSheetView guid="{83244EA0-05E4-4A39-9433-4EACAA6EE560}" filter="1" showAutoFilter="1">
      <autoFilter ref="$A$1:$H$319"/>
    </customSheetView>
  </customSheetViews>
  <conditionalFormatting sqref="B2:B319">
    <cfRule type="expression" dxfId="0" priority="1">
      <formula>$J2</formula>
    </cfRule>
  </conditionalFormatting>
  <conditionalFormatting sqref="B2:B319">
    <cfRule type="expression" dxfId="1" priority="2">
      <formula>not($J2)</formula>
    </cfRule>
  </conditionalFormatting>
  <conditionalFormatting sqref="A2:A319">
    <cfRule type="expression" dxfId="2" priority="3">
      <formula> and(isblank(A2), not(isblank(C2)))</formula>
    </cfRule>
  </conditionalFormatting>
  <conditionalFormatting sqref="K2:K319">
    <cfRule type="cellIs" dxfId="1" priority="4" operator="equal">
      <formula>"yes"</formula>
    </cfRule>
  </conditionalFormatting>
  <conditionalFormatting sqref="K2:K319">
    <cfRule type="cellIs" dxfId="3" priority="5" operator="equal">
      <formula>"no"</formula>
    </cfRule>
  </conditionalFormatting>
  <conditionalFormatting sqref="L2:L319">
    <cfRule type="cellIs" dxfId="1" priority="6" operator="equal">
      <formula>"yes"</formula>
    </cfRule>
  </conditionalFormatting>
  <conditionalFormatting sqref="L2:L319">
    <cfRule type="cellIs" dxfId="3" priority="7" operator="equal">
      <formula>"no"</formula>
    </cfRule>
  </conditionalFormatting>
  <conditionalFormatting sqref="M2:M319">
    <cfRule type="cellIs" dxfId="1" priority="8" operator="equal">
      <formula>"yes"</formula>
    </cfRule>
  </conditionalFormatting>
  <conditionalFormatting sqref="N2:N319">
    <cfRule type="cellIs" dxfId="1" priority="9" operator="equal">
      <formula>"yes"</formula>
    </cfRule>
  </conditionalFormatting>
  <conditionalFormatting sqref="N2:N319">
    <cfRule type="cellIs" dxfId="3" priority="10" operator="equal">
      <formula>"no"</formula>
    </cfRule>
  </conditionalFormatting>
  <conditionalFormatting sqref="O2:O319">
    <cfRule type="cellIs" dxfId="1" priority="11" operator="equal">
      <formula>"yes"</formula>
    </cfRule>
  </conditionalFormatting>
  <conditionalFormatting sqref="P2:P319">
    <cfRule type="cellIs" dxfId="1" priority="12" operator="equal">
      <formula>"yes"</formula>
    </cfRule>
  </conditionalFormatting>
  <conditionalFormatting sqref="M2:M319">
    <cfRule type="cellIs" dxfId="3" priority="13" operator="equal">
      <formula>"no"</formula>
    </cfRule>
  </conditionalFormatting>
  <conditionalFormatting sqref="O2:O319">
    <cfRule type="cellIs" dxfId="4" priority="14" operator="equal">
      <formula>"no"</formula>
    </cfRule>
  </conditionalFormatting>
  <conditionalFormatting sqref="P2:P319">
    <cfRule type="cellIs" dxfId="3" priority="15" operator="equal">
      <formula>"no"</formula>
    </cfRule>
  </conditionalFormatting>
  <dataValidations>
    <dataValidation type="decimal" allowBlank="1" showDropDown="1" showErrorMessage="1" sqref="C2:C319">
      <formula1>1900.0</formula1>
      <formula2>2022.0</formula2>
    </dataValidation>
    <dataValidation type="list" allowBlank="1" sqref="A2:A154 A156:A319">
      <formula1>"Livia,Melanie,Thomas,Luc,Bob,Anette,Camillo,Amaury"</formula1>
    </dataValidation>
  </dataValidations>
  <hyperlinks>
    <hyperlink r:id="rId2" ref="H14"/>
  </hyperlinks>
  <printOptions/>
  <pageMargins bottom="1.025" footer="0.0" header="0.0" left="0.7875" right="0.7875" top="1.025"/>
  <pageSetup paperSize="9" orientation="portrait"/>
  <headerFooter>
    <oddHeader>&amp;C&amp;A</oddHeader>
    <oddFooter>&amp;CPage &amp;P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1412</v>
      </c>
      <c r="B1" s="22" t="s">
        <v>1413</v>
      </c>
      <c r="C1" s="22" t="s">
        <v>1414</v>
      </c>
      <c r="D1" s="22" t="s">
        <v>1415</v>
      </c>
      <c r="E1" s="22" t="s">
        <v>1416</v>
      </c>
      <c r="F1" s="23" t="s">
        <v>1417</v>
      </c>
      <c r="G1" s="1" t="s">
        <v>9</v>
      </c>
    </row>
    <row r="2">
      <c r="A2" s="24" t="s">
        <v>1418</v>
      </c>
      <c r="B2" s="25">
        <v>37.1772</v>
      </c>
      <c r="C2" s="25">
        <v>37.1941</v>
      </c>
      <c r="D2" s="25">
        <v>1.823</v>
      </c>
      <c r="E2" s="25">
        <v>1.81</v>
      </c>
      <c r="F2" s="5" t="s">
        <v>1419</v>
      </c>
      <c r="G2" s="4" t="b">
        <f t="shared" ref="G2:G57" si="1">exact(vlookup($A2, indirect("scientific!$A:$E"), 5, FALSE), "no")</f>
        <v>0</v>
      </c>
    </row>
    <row r="3">
      <c r="A3" s="24" t="s">
        <v>1420</v>
      </c>
      <c r="B3" s="25">
        <v>46.8783</v>
      </c>
      <c r="C3" s="25">
        <v>46.8844</v>
      </c>
      <c r="D3" s="25">
        <v>10.7444</v>
      </c>
      <c r="E3" s="25">
        <v>10.7452</v>
      </c>
      <c r="F3" s="5" t="s">
        <v>1421</v>
      </c>
      <c r="G3" s="4" t="b">
        <f t="shared" si="1"/>
        <v>0</v>
      </c>
    </row>
    <row r="4">
      <c r="A4" s="24" t="s">
        <v>1422</v>
      </c>
      <c r="B4" s="26">
        <v>61.30598</v>
      </c>
      <c r="C4" s="26">
        <v>62.02036</v>
      </c>
      <c r="D4" s="26">
        <v>5.4963</v>
      </c>
      <c r="E4" s="26">
        <v>8.18795</v>
      </c>
      <c r="F4" s="5" t="s">
        <v>1423</v>
      </c>
      <c r="G4" s="4" t="b">
        <f t="shared" si="1"/>
        <v>0</v>
      </c>
    </row>
    <row r="5">
      <c r="A5" s="27" t="s">
        <v>1422</v>
      </c>
      <c r="B5" s="26">
        <v>65.83727</v>
      </c>
      <c r="C5" s="26">
        <v>68.48664</v>
      </c>
      <c r="D5" s="26">
        <v>13.35771</v>
      </c>
      <c r="E5" s="26">
        <v>18.91679</v>
      </c>
      <c r="F5" s="5" t="s">
        <v>1424</v>
      </c>
      <c r="G5" s="4" t="b">
        <f t="shared" si="1"/>
        <v>0</v>
      </c>
    </row>
    <row r="6">
      <c r="A6" s="27" t="s">
        <v>1422</v>
      </c>
      <c r="B6" s="26">
        <v>69.2042</v>
      </c>
      <c r="C6" s="26">
        <v>70.43005</v>
      </c>
      <c r="D6" s="26">
        <v>19.18596</v>
      </c>
      <c r="E6" s="26">
        <v>21.96001</v>
      </c>
      <c r="F6" s="5" t="s">
        <v>1425</v>
      </c>
      <c r="G6" s="4" t="b">
        <f t="shared" si="1"/>
        <v>0</v>
      </c>
    </row>
    <row r="7">
      <c r="A7" s="4" t="s">
        <v>1426</v>
      </c>
      <c r="B7" s="28">
        <v>50.691597</v>
      </c>
      <c r="C7" s="28">
        <v>50.697401</v>
      </c>
      <c r="D7" s="28">
        <v>-2.4807747</v>
      </c>
      <c r="E7" s="28">
        <v>-2.461727</v>
      </c>
      <c r="F7" s="5" t="s">
        <v>1427</v>
      </c>
      <c r="G7" s="4" t="b">
        <f t="shared" si="1"/>
        <v>0</v>
      </c>
      <c r="H7" s="29"/>
    </row>
    <row r="8">
      <c r="A8" s="24" t="s">
        <v>1428</v>
      </c>
      <c r="B8" s="25">
        <v>46.0516</v>
      </c>
      <c r="C8" s="25">
        <v>46.0016</v>
      </c>
      <c r="D8" s="25">
        <v>7.483</v>
      </c>
      <c r="E8" s="25">
        <v>7.4963</v>
      </c>
      <c r="F8" s="5" t="s">
        <v>1429</v>
      </c>
      <c r="G8" s="4" t="b">
        <f t="shared" si="1"/>
        <v>0</v>
      </c>
    </row>
    <row r="9">
      <c r="A9" s="24" t="s">
        <v>1430</v>
      </c>
      <c r="B9" s="30">
        <v>18.4516</v>
      </c>
      <c r="C9" s="30">
        <v>18.5859</v>
      </c>
      <c r="D9" s="30">
        <v>-70.5604</v>
      </c>
      <c r="E9" s="30">
        <v>-70.3958</v>
      </c>
      <c r="F9" s="5" t="s">
        <v>1431</v>
      </c>
      <c r="G9" s="4" t="b">
        <f t="shared" si="1"/>
        <v>0</v>
      </c>
    </row>
    <row r="10">
      <c r="A10" s="24" t="s">
        <v>1432</v>
      </c>
      <c r="B10" s="25">
        <v>63.559682</v>
      </c>
      <c r="C10" s="25">
        <v>63.680672</v>
      </c>
      <c r="D10" s="25">
        <v>-19.822819</v>
      </c>
      <c r="E10" s="25">
        <v>-19.42682</v>
      </c>
      <c r="F10" s="5" t="s">
        <v>1433</v>
      </c>
      <c r="G10" s="4" t="b">
        <f t="shared" si="1"/>
        <v>0</v>
      </c>
    </row>
    <row r="11">
      <c r="A11" s="24" t="s">
        <v>1434</v>
      </c>
      <c r="B11" s="25">
        <v>63.0</v>
      </c>
      <c r="C11" s="25">
        <v>66.5</v>
      </c>
      <c r="D11" s="25">
        <v>-24.0</v>
      </c>
      <c r="E11" s="25">
        <v>-15.0</v>
      </c>
      <c r="F11" s="5" t="s">
        <v>1435</v>
      </c>
      <c r="G11" s="4" t="b">
        <f t="shared" si="1"/>
        <v>0</v>
      </c>
    </row>
    <row r="12">
      <c r="A12" s="24" t="s">
        <v>1436</v>
      </c>
      <c r="B12" s="25">
        <v>22.395</v>
      </c>
      <c r="C12" s="25">
        <v>22.437</v>
      </c>
      <c r="D12" s="25">
        <v>52.491</v>
      </c>
      <c r="E12" s="25">
        <v>52.529</v>
      </c>
      <c r="F12" s="5" t="s">
        <v>1437</v>
      </c>
      <c r="G12" s="4" t="b">
        <f t="shared" si="1"/>
        <v>0</v>
      </c>
    </row>
    <row r="13">
      <c r="A13" s="24" t="s">
        <v>1438</v>
      </c>
      <c r="B13" s="25">
        <v>22.395</v>
      </c>
      <c r="C13" s="25">
        <v>22.437</v>
      </c>
      <c r="D13" s="25">
        <v>52.491</v>
      </c>
      <c r="E13" s="25">
        <v>52.529</v>
      </c>
      <c r="F13" s="5" t="s">
        <v>1439</v>
      </c>
      <c r="G13" s="4" t="b">
        <f t="shared" si="1"/>
        <v>0</v>
      </c>
    </row>
    <row r="14">
      <c r="A14" s="24" t="s">
        <v>1440</v>
      </c>
      <c r="B14" s="25">
        <v>46.4107411642891</v>
      </c>
      <c r="C14" s="25">
        <v>46.8661585928036</v>
      </c>
      <c r="D14" s="30">
        <v>10.4532313780388</v>
      </c>
      <c r="E14" s="30">
        <v>10.8281398447512</v>
      </c>
      <c r="F14" s="5" t="s">
        <v>1441</v>
      </c>
      <c r="G14" s="4" t="b">
        <f t="shared" si="1"/>
        <v>0</v>
      </c>
    </row>
    <row r="15">
      <c r="A15" s="27" t="s">
        <v>1442</v>
      </c>
      <c r="B15" s="25">
        <v>27.25</v>
      </c>
      <c r="C15" s="25">
        <v>28.25</v>
      </c>
      <c r="D15" s="25">
        <v>87.5</v>
      </c>
      <c r="E15" s="25">
        <v>89.0</v>
      </c>
      <c r="F15" s="5" t="s">
        <v>1443</v>
      </c>
      <c r="G15" s="4" t="b">
        <f t="shared" si="1"/>
        <v>0</v>
      </c>
    </row>
    <row r="16">
      <c r="A16" s="24" t="s">
        <v>1444</v>
      </c>
      <c r="B16" s="25">
        <v>37.028</v>
      </c>
      <c r="C16" s="25">
        <v>37.031</v>
      </c>
      <c r="D16" s="25">
        <v>36.702</v>
      </c>
      <c r="E16" s="25">
        <v>36.706</v>
      </c>
      <c r="F16" s="5" t="s">
        <v>1445</v>
      </c>
      <c r="G16" s="4" t="b">
        <f t="shared" si="1"/>
        <v>0</v>
      </c>
    </row>
    <row r="17">
      <c r="A17" s="5" t="s">
        <v>1446</v>
      </c>
      <c r="B17" s="25">
        <v>27.5</v>
      </c>
      <c r="C17" s="25">
        <v>28.5</v>
      </c>
      <c r="D17" s="25">
        <v>86.75</v>
      </c>
      <c r="E17" s="25">
        <v>87.25</v>
      </c>
      <c r="F17" s="5" t="s">
        <v>1447</v>
      </c>
      <c r="G17" s="4" t="b">
        <f t="shared" si="1"/>
        <v>0</v>
      </c>
    </row>
    <row r="18">
      <c r="A18" s="24" t="s">
        <v>1448</v>
      </c>
      <c r="B18" s="25">
        <v>27.8</v>
      </c>
      <c r="C18" s="25">
        <v>28.1</v>
      </c>
      <c r="D18" s="25">
        <v>86.75</v>
      </c>
      <c r="E18" s="25">
        <v>87.0</v>
      </c>
      <c r="F18" s="5" t="s">
        <v>1449</v>
      </c>
      <c r="G18" s="4" t="b">
        <f t="shared" si="1"/>
        <v>0</v>
      </c>
    </row>
    <row r="19">
      <c r="A19" s="24" t="s">
        <v>1450</v>
      </c>
      <c r="B19" s="25">
        <v>35.8</v>
      </c>
      <c r="C19" s="25">
        <v>37.0</v>
      </c>
      <c r="D19" s="25">
        <v>74.0</v>
      </c>
      <c r="E19" s="25">
        <v>75.5</v>
      </c>
      <c r="F19" s="5" t="s">
        <v>1451</v>
      </c>
      <c r="G19" s="4" t="b">
        <f t="shared" si="1"/>
        <v>0</v>
      </c>
    </row>
    <row r="20">
      <c r="A20" s="24" t="s">
        <v>1452</v>
      </c>
      <c r="B20" s="25">
        <v>33.5</v>
      </c>
      <c r="C20" s="25">
        <v>49.0</v>
      </c>
      <c r="D20" s="25">
        <v>-103.5</v>
      </c>
      <c r="E20" s="25">
        <v>-94.5</v>
      </c>
      <c r="F20" s="5" t="s">
        <v>1453</v>
      </c>
      <c r="G20" s="4" t="b">
        <f t="shared" si="1"/>
        <v>0</v>
      </c>
    </row>
    <row r="21">
      <c r="A21" s="24" t="s">
        <v>1454</v>
      </c>
      <c r="B21" s="30">
        <v>50.1129</v>
      </c>
      <c r="C21" s="30">
        <v>50.1685</v>
      </c>
      <c r="D21" s="30">
        <v>20.9881</v>
      </c>
      <c r="E21" s="30">
        <v>21.0935</v>
      </c>
      <c r="F21" s="5" t="s">
        <v>1455</v>
      </c>
      <c r="G21" s="4" t="b">
        <f t="shared" si="1"/>
        <v>0</v>
      </c>
    </row>
    <row r="22">
      <c r="A22" s="24" t="s">
        <v>1456</v>
      </c>
      <c r="B22" s="25">
        <v>33.8162</v>
      </c>
      <c r="C22" s="25">
        <v>33.9565</v>
      </c>
      <c r="D22" s="25">
        <v>-117.4816</v>
      </c>
      <c r="E22" s="25">
        <v>-117.3154</v>
      </c>
      <c r="F22" s="5" t="s">
        <v>1457</v>
      </c>
      <c r="G22" s="4" t="b">
        <f t="shared" si="1"/>
        <v>0</v>
      </c>
    </row>
    <row r="23">
      <c r="A23" s="24" t="s">
        <v>1458</v>
      </c>
      <c r="B23" s="25">
        <v>14.29</v>
      </c>
      <c r="C23" s="25">
        <v>14.44</v>
      </c>
      <c r="D23" s="25">
        <v>40.38</v>
      </c>
      <c r="E23" s="25">
        <v>40.4</v>
      </c>
      <c r="F23" s="5" t="s">
        <v>1459</v>
      </c>
      <c r="G23" s="4" t="b">
        <f t="shared" si="1"/>
        <v>0</v>
      </c>
    </row>
    <row r="24">
      <c r="A24" s="24" t="s">
        <v>1460</v>
      </c>
      <c r="B24" s="25">
        <v>43.16</v>
      </c>
      <c r="C24" s="25">
        <v>43.16</v>
      </c>
      <c r="D24" s="25">
        <v>3.42</v>
      </c>
      <c r="E24" s="25">
        <v>3.49</v>
      </c>
      <c r="F24" s="5" t="s">
        <v>1461</v>
      </c>
      <c r="G24" s="4" t="b">
        <f t="shared" si="1"/>
        <v>0</v>
      </c>
    </row>
    <row r="25">
      <c r="A25" s="24" t="s">
        <v>1462</v>
      </c>
      <c r="B25" s="25">
        <v>-38.403827</v>
      </c>
      <c r="C25" s="25">
        <v>-38.348737</v>
      </c>
      <c r="D25" s="25">
        <v>142.224788</v>
      </c>
      <c r="E25" s="25">
        <v>142.29955</v>
      </c>
      <c r="F25" s="5" t="s">
        <v>1463</v>
      </c>
      <c r="G25" s="4" t="b">
        <f t="shared" si="1"/>
        <v>0</v>
      </c>
    </row>
    <row r="26">
      <c r="A26" s="24" t="s">
        <v>1464</v>
      </c>
      <c r="B26" s="25">
        <v>-38.7835</v>
      </c>
      <c r="C26" s="25">
        <v>-38.7322</v>
      </c>
      <c r="D26" s="25">
        <v>143.655</v>
      </c>
      <c r="E26" s="25">
        <v>143.6956</v>
      </c>
      <c r="F26" s="5" t="s">
        <v>1465</v>
      </c>
      <c r="G26" s="4" t="b">
        <f t="shared" si="1"/>
        <v>0</v>
      </c>
    </row>
    <row r="27">
      <c r="A27" s="24" t="s">
        <v>1466</v>
      </c>
      <c r="B27" s="25">
        <v>-32.93</v>
      </c>
      <c r="C27" s="25">
        <v>-32.54</v>
      </c>
      <c r="D27" s="25">
        <v>-56.48</v>
      </c>
      <c r="E27" s="25">
        <v>-56.21</v>
      </c>
      <c r="F27" s="5" t="s">
        <v>1467</v>
      </c>
      <c r="G27" s="4" t="b">
        <f t="shared" si="1"/>
        <v>0</v>
      </c>
    </row>
    <row r="28">
      <c r="A28" s="24" t="s">
        <v>1468</v>
      </c>
      <c r="B28" s="25">
        <v>37.011498</v>
      </c>
      <c r="C28" s="25">
        <v>37.163248</v>
      </c>
      <c r="D28" s="25">
        <v>36.492341</v>
      </c>
      <c r="E28" s="25">
        <v>36.724883</v>
      </c>
      <c r="F28" s="5" t="s">
        <v>1469</v>
      </c>
      <c r="G28" s="4" t="b">
        <f t="shared" si="1"/>
        <v>0</v>
      </c>
    </row>
    <row r="29">
      <c r="A29" s="24" t="s">
        <v>1468</v>
      </c>
      <c r="B29" s="25">
        <v>35.7287403</v>
      </c>
      <c r="C29" s="25">
        <v>35.753875</v>
      </c>
      <c r="D29" s="25">
        <v>36.2945193</v>
      </c>
      <c r="E29" s="25">
        <v>36.343129</v>
      </c>
      <c r="F29" s="5" t="s">
        <v>1470</v>
      </c>
      <c r="G29" s="4" t="b">
        <f t="shared" si="1"/>
        <v>0</v>
      </c>
    </row>
    <row r="30">
      <c r="A30" s="24" t="s">
        <v>1468</v>
      </c>
      <c r="B30" s="25">
        <v>36.220844</v>
      </c>
      <c r="C30" s="25">
        <v>36.3237022</v>
      </c>
      <c r="D30" s="25">
        <v>38.026533</v>
      </c>
      <c r="E30" s="25">
        <v>38.3951963</v>
      </c>
      <c r="F30" s="5" t="s">
        <v>1471</v>
      </c>
      <c r="G30" s="4" t="b">
        <f t="shared" si="1"/>
        <v>0</v>
      </c>
    </row>
    <row r="31">
      <c r="A31" s="24" t="s">
        <v>1472</v>
      </c>
      <c r="B31" s="30">
        <v>-80.83995</v>
      </c>
      <c r="C31" s="30">
        <v>-79.99367</v>
      </c>
      <c r="D31" s="30">
        <v>157.08395</v>
      </c>
      <c r="E31" s="30">
        <v>159.91842</v>
      </c>
      <c r="F31" s="5" t="s">
        <v>1473</v>
      </c>
      <c r="G31" s="4" t="b">
        <f t="shared" si="1"/>
        <v>0</v>
      </c>
    </row>
    <row r="32">
      <c r="A32" s="24" t="s">
        <v>1474</v>
      </c>
      <c r="B32" s="25">
        <v>46.793</v>
      </c>
      <c r="C32" s="25">
        <v>46.815</v>
      </c>
      <c r="D32" s="25">
        <v>11.81</v>
      </c>
      <c r="E32" s="25">
        <v>11.86</v>
      </c>
      <c r="F32" s="5" t="s">
        <v>1475</v>
      </c>
      <c r="G32" s="4" t="b">
        <f t="shared" si="1"/>
        <v>0</v>
      </c>
    </row>
    <row r="33">
      <c r="A33" s="5" t="s">
        <v>1476</v>
      </c>
      <c r="B33" s="25">
        <v>45.005513</v>
      </c>
      <c r="C33" s="25">
        <v>45.03007</v>
      </c>
      <c r="D33" s="25">
        <v>6.38817</v>
      </c>
      <c r="E33" s="25">
        <v>6.42711</v>
      </c>
      <c r="F33" s="5" t="s">
        <v>1477</v>
      </c>
      <c r="G33" s="4" t="b">
        <f t="shared" si="1"/>
        <v>0</v>
      </c>
    </row>
    <row r="34">
      <c r="A34" s="24" t="s">
        <v>1478</v>
      </c>
      <c r="B34" s="25">
        <v>56.0</v>
      </c>
      <c r="C34" s="25">
        <v>71.0</v>
      </c>
      <c r="D34" s="25">
        <v>-160.0</v>
      </c>
      <c r="E34" s="25">
        <v>-130.0</v>
      </c>
      <c r="F34" s="5" t="s">
        <v>1479</v>
      </c>
      <c r="G34" s="4" t="b">
        <f t="shared" si="1"/>
        <v>0</v>
      </c>
    </row>
    <row r="35">
      <c r="A35" s="24" t="s">
        <v>1478</v>
      </c>
      <c r="B35" s="25">
        <v>34.8</v>
      </c>
      <c r="C35" s="25">
        <v>50.0</v>
      </c>
      <c r="D35" s="25">
        <v>-124.5</v>
      </c>
      <c r="E35" s="25">
        <v>-118.0</v>
      </c>
      <c r="F35" s="5" t="s">
        <v>1480</v>
      </c>
      <c r="G35" s="4" t="b">
        <f t="shared" si="1"/>
        <v>0</v>
      </c>
    </row>
    <row r="36">
      <c r="A36" s="24" t="s">
        <v>1478</v>
      </c>
      <c r="B36" s="25">
        <v>-18.3</v>
      </c>
      <c r="C36" s="25">
        <v>-14.2</v>
      </c>
      <c r="D36" s="25">
        <v>-73.0</v>
      </c>
      <c r="E36" s="25">
        <v>-71.0</v>
      </c>
      <c r="F36" s="5" t="s">
        <v>1481</v>
      </c>
      <c r="G36" s="4" t="b">
        <f t="shared" si="1"/>
        <v>0</v>
      </c>
    </row>
    <row r="37">
      <c r="A37" s="24" t="s">
        <v>1478</v>
      </c>
      <c r="B37" s="25">
        <v>-57.5</v>
      </c>
      <c r="C37" s="25">
        <v>-50.0</v>
      </c>
      <c r="D37" s="25">
        <v>-73.0</v>
      </c>
      <c r="E37" s="25">
        <v>-66.0</v>
      </c>
      <c r="F37" s="5" t="s">
        <v>1482</v>
      </c>
      <c r="G37" s="4" t="b">
        <f t="shared" si="1"/>
        <v>0</v>
      </c>
    </row>
    <row r="38">
      <c r="A38" s="24" t="s">
        <v>1478</v>
      </c>
      <c r="B38" s="25">
        <v>-54.0</v>
      </c>
      <c r="C38" s="25">
        <v>-38.0</v>
      </c>
      <c r="D38" s="25">
        <v>-75.5</v>
      </c>
      <c r="E38" s="25">
        <v>-69.5</v>
      </c>
      <c r="F38" s="5" t="s">
        <v>1482</v>
      </c>
      <c r="G38" s="4" t="b">
        <f t="shared" si="1"/>
        <v>0</v>
      </c>
    </row>
    <row r="39">
      <c r="A39" s="24" t="s">
        <v>1478</v>
      </c>
      <c r="B39" s="25">
        <v>75.0</v>
      </c>
      <c r="C39" s="25">
        <v>83.0</v>
      </c>
      <c r="D39" s="25">
        <v>-98.0</v>
      </c>
      <c r="E39" s="25">
        <v>-66.0</v>
      </c>
      <c r="F39" s="5" t="s">
        <v>1483</v>
      </c>
      <c r="G39" s="4" t="b">
        <f t="shared" si="1"/>
        <v>0</v>
      </c>
    </row>
    <row r="40">
      <c r="A40" s="24" t="s">
        <v>1478</v>
      </c>
      <c r="B40" s="25">
        <v>63.0</v>
      </c>
      <c r="C40" s="25">
        <v>78.0</v>
      </c>
      <c r="D40" s="25">
        <v>-87.0</v>
      </c>
      <c r="E40" s="25">
        <v>-71.0</v>
      </c>
      <c r="F40" s="5" t="s">
        <v>1483</v>
      </c>
      <c r="G40" s="4" t="b">
        <f t="shared" si="1"/>
        <v>0</v>
      </c>
    </row>
    <row r="41">
      <c r="A41" s="24" t="s">
        <v>1478</v>
      </c>
      <c r="B41" s="25">
        <v>79.0</v>
      </c>
      <c r="C41" s="25">
        <v>83.0</v>
      </c>
      <c r="D41" s="25">
        <v>-66.0</v>
      </c>
      <c r="E41" s="25">
        <v>-18.0</v>
      </c>
      <c r="F41" s="5" t="s">
        <v>1484</v>
      </c>
      <c r="G41" s="4" t="b">
        <f t="shared" si="1"/>
        <v>0</v>
      </c>
    </row>
    <row r="42">
      <c r="A42" s="24" t="s">
        <v>1478</v>
      </c>
      <c r="B42" s="25">
        <v>67.0</v>
      </c>
      <c r="C42" s="25">
        <v>81.0</v>
      </c>
      <c r="D42" s="25">
        <v>-30.0</v>
      </c>
      <c r="E42" s="25">
        <v>-10.0</v>
      </c>
      <c r="F42" s="5" t="s">
        <v>1485</v>
      </c>
      <c r="G42" s="4" t="b">
        <f t="shared" si="1"/>
        <v>0</v>
      </c>
    </row>
    <row r="43">
      <c r="A43" s="24" t="s">
        <v>1478</v>
      </c>
      <c r="B43" s="25">
        <v>59.0</v>
      </c>
      <c r="C43" s="25">
        <v>66.0</v>
      </c>
      <c r="D43" s="25">
        <v>-47.0</v>
      </c>
      <c r="E43" s="25">
        <v>-39.0</v>
      </c>
      <c r="F43" s="5" t="s">
        <v>1486</v>
      </c>
      <c r="G43" s="4" t="b">
        <f t="shared" si="1"/>
        <v>0</v>
      </c>
    </row>
    <row r="44">
      <c r="A44" s="24" t="s">
        <v>1478</v>
      </c>
      <c r="B44" s="25">
        <v>61.0</v>
      </c>
      <c r="C44" s="25">
        <v>67.0</v>
      </c>
      <c r="D44" s="25">
        <v>-21.0</v>
      </c>
      <c r="E44" s="25">
        <v>-12.0</v>
      </c>
      <c r="F44" s="5" t="s">
        <v>1487</v>
      </c>
      <c r="G44" s="4" t="b">
        <f t="shared" si="1"/>
        <v>0</v>
      </c>
    </row>
    <row r="45">
      <c r="A45" s="31" t="s">
        <v>1478</v>
      </c>
      <c r="B45" s="32">
        <v>75.0</v>
      </c>
      <c r="C45" s="32">
        <v>81.0</v>
      </c>
      <c r="D45" s="32">
        <v>6.0</v>
      </c>
      <c r="E45" s="32">
        <v>36.0</v>
      </c>
      <c r="F45" s="32" t="s">
        <v>1488</v>
      </c>
      <c r="G45" s="33" t="b">
        <f t="shared" si="1"/>
        <v>0</v>
      </c>
      <c r="H45" s="34"/>
      <c r="I45" s="34"/>
      <c r="J45" s="34"/>
      <c r="K45" s="34"/>
      <c r="L45" s="34"/>
      <c r="M45" s="34"/>
      <c r="N45" s="34"/>
      <c r="O45" s="34"/>
      <c r="P45" s="34"/>
      <c r="Q45" s="34"/>
      <c r="R45" s="34"/>
      <c r="S45" s="34"/>
      <c r="T45" s="34"/>
      <c r="U45" s="34"/>
    </row>
    <row r="46">
      <c r="A46" s="31" t="s">
        <v>1478</v>
      </c>
      <c r="B46" s="32">
        <v>43.0</v>
      </c>
      <c r="C46" s="32">
        <v>49.0</v>
      </c>
      <c r="D46" s="32">
        <v>5.0</v>
      </c>
      <c r="E46" s="32">
        <v>10.0</v>
      </c>
      <c r="F46" s="32" t="s">
        <v>1489</v>
      </c>
      <c r="G46" s="33" t="b">
        <f t="shared" si="1"/>
        <v>0</v>
      </c>
      <c r="H46" s="34"/>
      <c r="I46" s="34"/>
      <c r="J46" s="34"/>
      <c r="K46" s="34"/>
      <c r="L46" s="34"/>
      <c r="M46" s="34"/>
      <c r="N46" s="34"/>
      <c r="O46" s="34"/>
      <c r="P46" s="34"/>
      <c r="Q46" s="34"/>
      <c r="R46" s="34"/>
      <c r="S46" s="34"/>
      <c r="T46" s="34"/>
      <c r="U46" s="34"/>
    </row>
    <row r="47">
      <c r="A47" s="31" t="s">
        <v>1478</v>
      </c>
      <c r="B47" s="32">
        <v>70.0</v>
      </c>
      <c r="C47" s="32">
        <v>83.0</v>
      </c>
      <c r="D47" s="32">
        <v>47.0</v>
      </c>
      <c r="E47" s="32">
        <v>113.0</v>
      </c>
      <c r="F47" s="32" t="s">
        <v>1490</v>
      </c>
      <c r="G47" s="33" t="b">
        <f t="shared" si="1"/>
        <v>0</v>
      </c>
      <c r="H47" s="34"/>
      <c r="I47" s="34"/>
      <c r="J47" s="34"/>
      <c r="K47" s="34"/>
      <c r="L47" s="34"/>
      <c r="M47" s="34"/>
      <c r="N47" s="34"/>
      <c r="O47" s="34"/>
      <c r="P47" s="34"/>
      <c r="Q47" s="34"/>
      <c r="R47" s="34"/>
      <c r="S47" s="34"/>
      <c r="T47" s="34"/>
      <c r="U47" s="34"/>
    </row>
    <row r="48">
      <c r="A48" s="31" t="s">
        <v>1478</v>
      </c>
      <c r="B48" s="32">
        <v>69.0</v>
      </c>
      <c r="C48" s="32">
        <v>77.0</v>
      </c>
      <c r="D48" s="32">
        <v>140.0</v>
      </c>
      <c r="E48" s="32">
        <v>153.0</v>
      </c>
      <c r="F48" s="32" t="s">
        <v>1491</v>
      </c>
      <c r="G48" s="33" t="b">
        <f t="shared" si="1"/>
        <v>0</v>
      </c>
      <c r="H48" s="34"/>
      <c r="I48" s="34"/>
      <c r="J48" s="34"/>
      <c r="K48" s="34"/>
      <c r="L48" s="34"/>
      <c r="M48" s="34"/>
      <c r="N48" s="34"/>
      <c r="O48" s="34"/>
      <c r="P48" s="34"/>
      <c r="Q48" s="34"/>
      <c r="R48" s="34"/>
      <c r="S48" s="34"/>
      <c r="T48" s="34"/>
      <c r="U48" s="34"/>
    </row>
    <row r="49">
      <c r="A49" s="31" t="s">
        <v>1478</v>
      </c>
      <c r="B49" s="32">
        <v>27.0</v>
      </c>
      <c r="C49" s="32">
        <v>49.0</v>
      </c>
      <c r="D49" s="32">
        <v>67.0</v>
      </c>
      <c r="E49" s="32">
        <v>87.0</v>
      </c>
      <c r="F49" s="32" t="s">
        <v>1492</v>
      </c>
      <c r="G49" s="33" t="b">
        <f t="shared" si="1"/>
        <v>0</v>
      </c>
      <c r="H49" s="34"/>
      <c r="I49" s="34"/>
      <c r="J49" s="34"/>
      <c r="K49" s="34"/>
      <c r="L49" s="34"/>
      <c r="M49" s="34"/>
      <c r="N49" s="34"/>
      <c r="O49" s="34"/>
      <c r="P49" s="34"/>
      <c r="Q49" s="34"/>
      <c r="R49" s="34"/>
      <c r="S49" s="34"/>
      <c r="T49" s="34"/>
      <c r="U49" s="34"/>
    </row>
    <row r="50">
      <c r="A50" s="31" t="s">
        <v>1478</v>
      </c>
      <c r="B50" s="32">
        <v>24.0</v>
      </c>
      <c r="C50" s="32">
        <v>39.0</v>
      </c>
      <c r="D50" s="32">
        <v>83.0</v>
      </c>
      <c r="E50" s="32">
        <v>98.0</v>
      </c>
      <c r="F50" s="32" t="s">
        <v>1492</v>
      </c>
      <c r="G50" s="33" t="b">
        <f t="shared" si="1"/>
        <v>0</v>
      </c>
      <c r="H50" s="34"/>
      <c r="I50" s="34"/>
      <c r="J50" s="34"/>
      <c r="K50" s="34"/>
      <c r="L50" s="34"/>
      <c r="M50" s="34"/>
      <c r="N50" s="34"/>
      <c r="O50" s="34"/>
      <c r="P50" s="34"/>
      <c r="Q50" s="34"/>
      <c r="R50" s="34"/>
      <c r="S50" s="34"/>
      <c r="T50" s="34"/>
      <c r="U50" s="34"/>
    </row>
    <row r="51">
      <c r="A51" s="31" t="s">
        <v>1478</v>
      </c>
      <c r="B51" s="32">
        <v>-82.0</v>
      </c>
      <c r="C51" s="32">
        <v>-62.0</v>
      </c>
      <c r="D51" s="32">
        <v>-83.0</v>
      </c>
      <c r="E51" s="32">
        <v>-59.0</v>
      </c>
      <c r="F51" s="32" t="s">
        <v>1493</v>
      </c>
      <c r="G51" s="33" t="b">
        <f t="shared" si="1"/>
        <v>0</v>
      </c>
      <c r="H51" s="34"/>
      <c r="I51" s="34"/>
      <c r="J51" s="34"/>
      <c r="K51" s="34"/>
      <c r="L51" s="34"/>
      <c r="M51" s="34"/>
      <c r="N51" s="34"/>
      <c r="O51" s="34"/>
      <c r="P51" s="34"/>
      <c r="Q51" s="34"/>
      <c r="R51" s="34"/>
      <c r="S51" s="34"/>
      <c r="T51" s="34"/>
      <c r="U51" s="34"/>
    </row>
    <row r="52">
      <c r="A52" s="31" t="s">
        <v>1478</v>
      </c>
      <c r="B52" s="32">
        <v>-82.0</v>
      </c>
      <c r="C52" s="32">
        <v>-71.0</v>
      </c>
      <c r="D52" s="32">
        <v>153.0</v>
      </c>
      <c r="E52" s="32">
        <v>172.0</v>
      </c>
      <c r="F52" s="32" t="s">
        <v>1494</v>
      </c>
      <c r="G52" s="33" t="b">
        <f t="shared" si="1"/>
        <v>0</v>
      </c>
      <c r="H52" s="34"/>
      <c r="I52" s="34"/>
      <c r="J52" s="34"/>
      <c r="K52" s="34"/>
      <c r="L52" s="34"/>
      <c r="M52" s="34"/>
      <c r="N52" s="34"/>
      <c r="O52" s="34"/>
      <c r="P52" s="34"/>
      <c r="Q52" s="34"/>
      <c r="R52" s="34"/>
      <c r="S52" s="34"/>
      <c r="T52" s="34"/>
      <c r="U52" s="34"/>
    </row>
    <row r="53">
      <c r="A53" s="31" t="s">
        <v>1478</v>
      </c>
      <c r="B53" s="32">
        <v>-75.0</v>
      </c>
      <c r="C53" s="32">
        <v>-66.0</v>
      </c>
      <c r="D53" s="32">
        <v>64.0</v>
      </c>
      <c r="E53" s="32">
        <v>74.0</v>
      </c>
      <c r="F53" s="32" t="s">
        <v>1495</v>
      </c>
      <c r="G53" s="33" t="b">
        <f t="shared" si="1"/>
        <v>0</v>
      </c>
      <c r="H53" s="34"/>
      <c r="I53" s="34"/>
      <c r="J53" s="34"/>
      <c r="K53" s="34"/>
      <c r="L53" s="34"/>
      <c r="M53" s="34"/>
      <c r="N53" s="34"/>
      <c r="O53" s="34"/>
      <c r="P53" s="34"/>
      <c r="Q53" s="34"/>
      <c r="R53" s="34"/>
      <c r="S53" s="34"/>
      <c r="T53" s="34"/>
      <c r="U53" s="34"/>
    </row>
    <row r="54">
      <c r="A54" s="31" t="s">
        <v>1478</v>
      </c>
      <c r="B54" s="32">
        <v>-77.0</v>
      </c>
      <c r="C54" s="32">
        <v>-70.0</v>
      </c>
      <c r="D54" s="32">
        <v>-115.0</v>
      </c>
      <c r="E54" s="32">
        <v>-85.0</v>
      </c>
      <c r="F54" s="32" t="s">
        <v>1496</v>
      </c>
      <c r="G54" s="33" t="b">
        <f t="shared" si="1"/>
        <v>0</v>
      </c>
      <c r="H54" s="34"/>
      <c r="I54" s="34"/>
      <c r="J54" s="34"/>
      <c r="K54" s="34"/>
      <c r="L54" s="34"/>
      <c r="M54" s="34"/>
      <c r="N54" s="34"/>
      <c r="O54" s="34"/>
      <c r="P54" s="34"/>
      <c r="Q54" s="34"/>
      <c r="R54" s="34"/>
      <c r="S54" s="34"/>
      <c r="T54" s="34"/>
      <c r="U54" s="34"/>
    </row>
    <row r="55">
      <c r="A55" s="31" t="s">
        <v>1478</v>
      </c>
      <c r="B55" s="32">
        <v>-78.0</v>
      </c>
      <c r="C55" s="32">
        <v>-70.0</v>
      </c>
      <c r="D55" s="32">
        <v>-134.0</v>
      </c>
      <c r="E55" s="32">
        <v>-111.0</v>
      </c>
      <c r="F55" s="32" t="s">
        <v>1497</v>
      </c>
      <c r="G55" s="33" t="b">
        <f t="shared" si="1"/>
        <v>0</v>
      </c>
      <c r="H55" s="34"/>
      <c r="I55" s="34"/>
      <c r="J55" s="34"/>
      <c r="K55" s="34"/>
      <c r="L55" s="34"/>
      <c r="M55" s="34"/>
      <c r="N55" s="34"/>
      <c r="O55" s="34"/>
      <c r="P55" s="34"/>
      <c r="Q55" s="34"/>
      <c r="R55" s="34"/>
      <c r="S55" s="34"/>
      <c r="T55" s="34"/>
      <c r="U55" s="34"/>
    </row>
    <row r="56">
      <c r="A56" s="24" t="s">
        <v>1498</v>
      </c>
      <c r="B56" s="25">
        <v>41.794374</v>
      </c>
      <c r="C56" s="25">
        <v>41.810042</v>
      </c>
      <c r="D56" s="25">
        <v>14.32279</v>
      </c>
      <c r="E56" s="25">
        <v>14.348006</v>
      </c>
      <c r="F56" s="5" t="s">
        <v>1499</v>
      </c>
      <c r="G56" s="4" t="b">
        <f t="shared" si="1"/>
        <v>0</v>
      </c>
    </row>
    <row r="57">
      <c r="A57" s="24" t="s">
        <v>1500</v>
      </c>
      <c r="B57" s="25">
        <v>39.516</v>
      </c>
      <c r="C57" s="25">
        <v>39.7666</v>
      </c>
      <c r="D57" s="25">
        <v>71.4</v>
      </c>
      <c r="E57" s="25">
        <v>71.7</v>
      </c>
      <c r="F57" s="5" t="s">
        <v>1501</v>
      </c>
      <c r="G57" s="4" t="b">
        <f t="shared" si="1"/>
        <v>0</v>
      </c>
    </row>
    <row r="58">
      <c r="A58" s="27" t="s">
        <v>1502</v>
      </c>
      <c r="B58" s="25">
        <v>-21.3</v>
      </c>
      <c r="C58" s="25">
        <v>-21.18</v>
      </c>
      <c r="D58" s="25">
        <v>55.6</v>
      </c>
      <c r="E58" s="25">
        <v>55.8</v>
      </c>
      <c r="F58" s="5" t="s">
        <v>1503</v>
      </c>
      <c r="G58" s="5" t="b">
        <v>0</v>
      </c>
    </row>
    <row r="59">
      <c r="A59" s="24" t="s">
        <v>1504</v>
      </c>
      <c r="B59" s="25">
        <v>78.741</v>
      </c>
      <c r="C59" s="25">
        <v>78.789</v>
      </c>
      <c r="D59" s="25">
        <v>16.0905</v>
      </c>
      <c r="E59" s="25">
        <v>16.368</v>
      </c>
      <c r="F59" s="5" t="s">
        <v>1505</v>
      </c>
      <c r="G59" s="4" t="b">
        <f t="shared" ref="G59:G133" si="2">exact(vlookup($A59, indirect("scientific!$A:$E"), 5, FALSE), "no")</f>
        <v>0</v>
      </c>
    </row>
    <row r="60">
      <c r="A60" s="24" t="s">
        <v>1506</v>
      </c>
      <c r="B60" s="25">
        <v>-47.7</v>
      </c>
      <c r="C60" s="25">
        <v>-47.5</v>
      </c>
      <c r="D60" s="25">
        <v>-72.5</v>
      </c>
      <c r="E60" s="25">
        <v>-72.3</v>
      </c>
      <c r="F60" s="5" t="s">
        <v>1507</v>
      </c>
      <c r="G60" s="4" t="b">
        <f t="shared" si="2"/>
        <v>0</v>
      </c>
    </row>
    <row r="61">
      <c r="A61" s="24" t="s">
        <v>1508</v>
      </c>
      <c r="B61" s="35">
        <v>-70.0492</v>
      </c>
      <c r="C61" s="35">
        <v>-70.07177</v>
      </c>
      <c r="D61" s="35">
        <v>-33.72899</v>
      </c>
      <c r="E61" s="35">
        <v>-33.74983</v>
      </c>
      <c r="F61" s="5" t="s">
        <v>1509</v>
      </c>
      <c r="G61" s="4" t="b">
        <f t="shared" si="2"/>
        <v>0</v>
      </c>
    </row>
    <row r="62">
      <c r="A62" s="24" t="s">
        <v>1510</v>
      </c>
      <c r="B62" s="25">
        <v>43.4</v>
      </c>
      <c r="C62" s="25">
        <v>43.5</v>
      </c>
      <c r="D62" s="25">
        <v>3.1</v>
      </c>
      <c r="E62" s="25">
        <v>3.3</v>
      </c>
      <c r="F62" s="5" t="s">
        <v>1511</v>
      </c>
      <c r="G62" s="4" t="b">
        <f t="shared" si="2"/>
        <v>0</v>
      </c>
    </row>
    <row r="63">
      <c r="A63" s="24" t="s">
        <v>1512</v>
      </c>
      <c r="B63" s="25">
        <v>43.348985</v>
      </c>
      <c r="C63" s="25">
        <v>43.6179208</v>
      </c>
      <c r="D63" s="25">
        <v>3.184906</v>
      </c>
      <c r="E63" s="25">
        <v>3.4953967</v>
      </c>
      <c r="F63" s="5" t="s">
        <v>1513</v>
      </c>
      <c r="G63" s="4" t="b">
        <f t="shared" si="2"/>
        <v>0</v>
      </c>
    </row>
    <row r="64">
      <c r="A64" s="24" t="s">
        <v>1514</v>
      </c>
      <c r="B64" s="25">
        <v>54.977968</v>
      </c>
      <c r="C64" s="25">
        <v>54.99253</v>
      </c>
      <c r="D64" s="25">
        <v>-2.622145</v>
      </c>
      <c r="E64" s="25">
        <v>-2.580507</v>
      </c>
      <c r="F64" s="5" t="s">
        <v>1515</v>
      </c>
      <c r="G64" s="4" t="b">
        <f t="shared" si="2"/>
        <v>0</v>
      </c>
    </row>
    <row r="65">
      <c r="A65" s="24" t="s">
        <v>1516</v>
      </c>
      <c r="B65" s="25">
        <v>-64.6</v>
      </c>
      <c r="C65" s="25">
        <v>-61.0</v>
      </c>
      <c r="D65" s="25">
        <v>-63.3</v>
      </c>
      <c r="E65" s="25">
        <v>-54.6</v>
      </c>
      <c r="F65" s="5" t="s">
        <v>1493</v>
      </c>
      <c r="G65" s="4" t="b">
        <f t="shared" si="2"/>
        <v>0</v>
      </c>
    </row>
    <row r="66">
      <c r="A66" s="5" t="s">
        <v>1517</v>
      </c>
      <c r="B66" s="25">
        <v>46.84774</v>
      </c>
      <c r="C66" s="25">
        <v>46.926</v>
      </c>
      <c r="D66" s="25">
        <v>10.66413</v>
      </c>
      <c r="E66" s="25">
        <v>10.8094</v>
      </c>
      <c r="F66" s="5" t="s">
        <v>1518</v>
      </c>
      <c r="G66" s="4" t="b">
        <f t="shared" si="2"/>
        <v>0</v>
      </c>
    </row>
    <row r="67">
      <c r="A67" s="24" t="s">
        <v>1519</v>
      </c>
      <c r="B67" s="25">
        <v>-67.718758</v>
      </c>
      <c r="C67" s="25">
        <v>-67.70338</v>
      </c>
      <c r="D67" s="25">
        <v>-67.678583</v>
      </c>
      <c r="E67" s="25">
        <v>-67.476548</v>
      </c>
      <c r="F67" s="5" t="s">
        <v>1520</v>
      </c>
      <c r="G67" s="4" t="b">
        <f t="shared" si="2"/>
        <v>0</v>
      </c>
    </row>
    <row r="68">
      <c r="A68" s="24" t="s">
        <v>1521</v>
      </c>
      <c r="B68" s="25">
        <v>13.45</v>
      </c>
      <c r="C68" s="25">
        <v>13.47</v>
      </c>
      <c r="D68" s="25">
        <v>39.26</v>
      </c>
      <c r="E68" s="25">
        <v>39.31</v>
      </c>
      <c r="F68" s="5" t="s">
        <v>1522</v>
      </c>
      <c r="G68" s="4" t="b">
        <f t="shared" si="2"/>
        <v>0</v>
      </c>
    </row>
    <row r="69">
      <c r="A69" s="24" t="s">
        <v>1523</v>
      </c>
      <c r="B69" s="25">
        <v>34.453</v>
      </c>
      <c r="C69" s="25">
        <v>34.697</v>
      </c>
      <c r="D69" s="25">
        <v>36.343</v>
      </c>
      <c r="E69" s="25">
        <v>36.808</v>
      </c>
      <c r="F69" s="5" t="s">
        <v>1524</v>
      </c>
      <c r="G69" s="4" t="b">
        <f t="shared" si="2"/>
        <v>0</v>
      </c>
    </row>
    <row r="70">
      <c r="A70" s="24" t="s">
        <v>1525</v>
      </c>
      <c r="B70" s="25">
        <v>34.453</v>
      </c>
      <c r="C70" s="25">
        <v>34.697</v>
      </c>
      <c r="D70" s="25">
        <v>36.343</v>
      </c>
      <c r="E70" s="25">
        <v>36.808</v>
      </c>
      <c r="F70" s="5" t="s">
        <v>1526</v>
      </c>
      <c r="G70" s="4" t="b">
        <f t="shared" si="2"/>
        <v>0</v>
      </c>
    </row>
    <row r="71">
      <c r="A71" s="5" t="s">
        <v>1527</v>
      </c>
      <c r="B71" s="25">
        <v>76.45</v>
      </c>
      <c r="C71" s="25">
        <v>80.6</v>
      </c>
      <c r="D71" s="25">
        <v>10.36</v>
      </c>
      <c r="E71" s="25">
        <v>24.56</v>
      </c>
      <c r="F71" s="5" t="s">
        <v>1488</v>
      </c>
      <c r="G71" s="4" t="b">
        <f t="shared" si="2"/>
        <v>0</v>
      </c>
    </row>
    <row r="72">
      <c r="A72" s="24" t="s">
        <v>1528</v>
      </c>
      <c r="B72" s="25">
        <v>43.426</v>
      </c>
      <c r="C72" s="25">
        <v>43.436</v>
      </c>
      <c r="D72" s="25">
        <v>6.734</v>
      </c>
      <c r="E72" s="25">
        <v>6.761</v>
      </c>
      <c r="F72" s="5" t="s">
        <v>1529</v>
      </c>
      <c r="G72" s="4" t="b">
        <f t="shared" si="2"/>
        <v>0</v>
      </c>
    </row>
    <row r="73">
      <c r="A73" s="24" t="s">
        <v>1530</v>
      </c>
      <c r="B73" s="25">
        <v>78.1</v>
      </c>
      <c r="C73" s="25">
        <v>78.9</v>
      </c>
      <c r="D73" s="25">
        <v>10.3</v>
      </c>
      <c r="E73" s="25">
        <v>12.3</v>
      </c>
      <c r="F73" s="5" t="s">
        <v>1531</v>
      </c>
      <c r="G73" s="4" t="b">
        <f t="shared" si="2"/>
        <v>0</v>
      </c>
    </row>
    <row r="74">
      <c r="A74" s="24" t="s">
        <v>1532</v>
      </c>
      <c r="B74" s="25">
        <v>41.5</v>
      </c>
      <c r="C74" s="25">
        <v>42.0</v>
      </c>
      <c r="D74" s="25">
        <v>78.0</v>
      </c>
      <c r="E74" s="25">
        <v>78.5</v>
      </c>
      <c r="F74" s="5" t="s">
        <v>1533</v>
      </c>
      <c r="G74" s="4" t="b">
        <f t="shared" si="2"/>
        <v>0</v>
      </c>
    </row>
    <row r="75">
      <c r="A75" s="24" t="s">
        <v>1534</v>
      </c>
      <c r="B75" s="25">
        <v>40.626931</v>
      </c>
      <c r="C75" s="25">
        <v>40.700703</v>
      </c>
      <c r="D75" s="25">
        <v>140.239563</v>
      </c>
      <c r="E75" s="25">
        <v>140.355539</v>
      </c>
      <c r="F75" s="5" t="s">
        <v>1535</v>
      </c>
      <c r="G75" s="4" t="b">
        <f t="shared" si="2"/>
        <v>0</v>
      </c>
    </row>
    <row r="76">
      <c r="A76" s="24" t="s">
        <v>1536</v>
      </c>
      <c r="B76" s="25">
        <v>37.564</v>
      </c>
      <c r="C76" s="25">
        <v>37.648</v>
      </c>
      <c r="D76" s="25">
        <v>139.697</v>
      </c>
      <c r="E76" s="25">
        <v>139.8145</v>
      </c>
      <c r="F76" s="5" t="s">
        <v>1537</v>
      </c>
      <c r="G76" s="4" t="b">
        <f t="shared" si="2"/>
        <v>0</v>
      </c>
    </row>
    <row r="77">
      <c r="A77" s="24" t="s">
        <v>1536</v>
      </c>
      <c r="B77" s="25">
        <v>34.6251</v>
      </c>
      <c r="C77" s="25">
        <v>34.7236</v>
      </c>
      <c r="D77" s="25">
        <v>131.6362</v>
      </c>
      <c r="E77" s="25">
        <v>131.8112</v>
      </c>
      <c r="F77" s="5" t="s">
        <v>1538</v>
      </c>
      <c r="G77" s="4" t="b">
        <f t="shared" si="2"/>
        <v>0</v>
      </c>
    </row>
    <row r="78">
      <c r="A78" s="24" t="s">
        <v>1536</v>
      </c>
      <c r="B78" s="25">
        <v>31.54673</v>
      </c>
      <c r="C78" s="25">
        <v>31.63185</v>
      </c>
      <c r="D78" s="25">
        <v>130.57902</v>
      </c>
      <c r="E78" s="25">
        <v>130.73016</v>
      </c>
      <c r="F78" s="5" t="s">
        <v>1539</v>
      </c>
      <c r="G78" s="4" t="b">
        <f t="shared" si="2"/>
        <v>0</v>
      </c>
    </row>
    <row r="79">
      <c r="A79" s="4" t="s">
        <v>1540</v>
      </c>
      <c r="B79" s="25">
        <v>0.0</v>
      </c>
      <c r="C79" s="25">
        <v>0.0</v>
      </c>
      <c r="D79" s="25">
        <v>0.0</v>
      </c>
      <c r="E79" s="25">
        <v>0.0</v>
      </c>
      <c r="F79" s="5" t="s">
        <v>1541</v>
      </c>
      <c r="G79" s="4" t="b">
        <f t="shared" si="2"/>
        <v>0</v>
      </c>
    </row>
    <row r="80">
      <c r="A80" s="24" t="s">
        <v>1542</v>
      </c>
      <c r="B80" s="25">
        <v>49.993547</v>
      </c>
      <c r="C80" s="25">
        <v>49.997627</v>
      </c>
      <c r="D80" s="25">
        <v>88.531976</v>
      </c>
      <c r="E80" s="25">
        <v>88.540182</v>
      </c>
      <c r="F80" s="5" t="s">
        <v>1543</v>
      </c>
      <c r="G80" s="4" t="b">
        <f t="shared" si="2"/>
        <v>0</v>
      </c>
    </row>
    <row r="81">
      <c r="A81" s="24" t="s">
        <v>1544</v>
      </c>
      <c r="B81" s="25">
        <v>54.225544</v>
      </c>
      <c r="C81" s="25">
        <v>54.253607</v>
      </c>
      <c r="D81" s="25">
        <v>-5.865134</v>
      </c>
      <c r="E81" s="25">
        <v>-5.832304</v>
      </c>
      <c r="F81" s="5" t="s">
        <v>1545</v>
      </c>
      <c r="G81" s="4" t="b">
        <f t="shared" si="2"/>
        <v>0</v>
      </c>
    </row>
    <row r="82">
      <c r="A82" s="24" t="s">
        <v>1546</v>
      </c>
      <c r="B82" s="25">
        <v>37.725352</v>
      </c>
      <c r="C82" s="25">
        <v>37.752703</v>
      </c>
      <c r="D82" s="25">
        <v>-119.59646</v>
      </c>
      <c r="E82" s="25">
        <v>-119.645846</v>
      </c>
      <c r="F82" s="5" t="s">
        <v>1547</v>
      </c>
      <c r="G82" s="4" t="b">
        <f t="shared" si="2"/>
        <v>0</v>
      </c>
    </row>
    <row r="83">
      <c r="A83" s="5" t="s">
        <v>1548</v>
      </c>
      <c r="B83" s="25">
        <v>45.926</v>
      </c>
      <c r="C83" s="25">
        <v>47.65719</v>
      </c>
      <c r="D83" s="25">
        <v>5.89915</v>
      </c>
      <c r="E83" s="25">
        <v>10.1062</v>
      </c>
      <c r="F83" s="5" t="s">
        <v>1549</v>
      </c>
      <c r="G83" s="4" t="b">
        <f t="shared" si="2"/>
        <v>0</v>
      </c>
    </row>
    <row r="84">
      <c r="A84" s="24" t="s">
        <v>1550</v>
      </c>
      <c r="B84" s="25">
        <v>-33.7797</v>
      </c>
      <c r="C84" s="25">
        <v>-32.6499</v>
      </c>
      <c r="D84" s="25">
        <v>19.0056</v>
      </c>
      <c r="E84" s="25">
        <v>19.3611</v>
      </c>
      <c r="F84" s="5" t="s">
        <v>1551</v>
      </c>
      <c r="G84" s="4" t="b">
        <f t="shared" si="2"/>
        <v>0</v>
      </c>
    </row>
    <row r="85">
      <c r="A85" s="24" t="s">
        <v>1552</v>
      </c>
      <c r="B85" s="25">
        <v>77.9566</v>
      </c>
      <c r="C85" s="25">
        <v>77.9867</v>
      </c>
      <c r="D85" s="25">
        <v>13.984</v>
      </c>
      <c r="E85" s="25">
        <v>14.1493</v>
      </c>
      <c r="F85" s="5" t="s">
        <v>1553</v>
      </c>
      <c r="G85" s="4" t="b">
        <f t="shared" si="2"/>
        <v>0</v>
      </c>
    </row>
    <row r="86">
      <c r="A86" s="24" t="s">
        <v>1554</v>
      </c>
      <c r="B86" s="25">
        <v>67.8771</v>
      </c>
      <c r="C86" s="25">
        <v>67.8903</v>
      </c>
      <c r="D86" s="25">
        <v>18.559</v>
      </c>
      <c r="E86" s="25">
        <v>18.5797</v>
      </c>
      <c r="F86" s="5" t="s">
        <v>1555</v>
      </c>
      <c r="G86" s="4" t="b">
        <f t="shared" si="2"/>
        <v>0</v>
      </c>
    </row>
    <row r="87">
      <c r="A87" s="24" t="s">
        <v>1556</v>
      </c>
      <c r="B87" s="25">
        <v>38.0</v>
      </c>
      <c r="C87" s="25">
        <v>38.5</v>
      </c>
      <c r="D87" s="25">
        <v>75.0</v>
      </c>
      <c r="E87" s="25">
        <v>75.4</v>
      </c>
      <c r="F87" s="5" t="s">
        <v>1557</v>
      </c>
      <c r="G87" s="4" t="b">
        <f t="shared" si="2"/>
        <v>0</v>
      </c>
    </row>
    <row r="88">
      <c r="A88" s="24" t="s">
        <v>1558</v>
      </c>
      <c r="B88" s="25">
        <v>26.34207</v>
      </c>
      <c r="C88" s="25">
        <v>26.369312</v>
      </c>
      <c r="D88" s="25">
        <v>126.725641</v>
      </c>
      <c r="E88" s="25">
        <v>126.766756</v>
      </c>
      <c r="F88" s="5" t="s">
        <v>1559</v>
      </c>
      <c r="G88" s="4" t="b">
        <f t="shared" si="2"/>
        <v>0</v>
      </c>
    </row>
    <row r="89">
      <c r="A89" s="24" t="s">
        <v>1560</v>
      </c>
      <c r="B89" s="25">
        <v>23.00338</v>
      </c>
      <c r="C89" s="25">
        <v>23.10715</v>
      </c>
      <c r="D89" s="25">
        <v>120.017456</v>
      </c>
      <c r="E89" s="25">
        <v>120.149649</v>
      </c>
      <c r="F89" s="5" t="s">
        <v>1561</v>
      </c>
      <c r="G89" s="4" t="b">
        <f t="shared" si="2"/>
        <v>0</v>
      </c>
    </row>
    <row r="90">
      <c r="A90" s="24" t="s">
        <v>1562</v>
      </c>
      <c r="B90" s="25">
        <v>42.8</v>
      </c>
      <c r="C90" s="25">
        <v>43.25</v>
      </c>
      <c r="D90" s="25">
        <v>76.8</v>
      </c>
      <c r="E90" s="25">
        <v>77.4</v>
      </c>
      <c r="F90" s="5" t="s">
        <v>1563</v>
      </c>
      <c r="G90" s="4" t="b">
        <f t="shared" si="2"/>
        <v>0</v>
      </c>
    </row>
    <row r="91">
      <c r="A91" s="24" t="s">
        <v>1564</v>
      </c>
      <c r="B91" s="25">
        <v>78.65004</v>
      </c>
      <c r="C91" s="25">
        <v>78.72701</v>
      </c>
      <c r="D91" s="25">
        <v>16.20452</v>
      </c>
      <c r="E91" s="25">
        <v>16.46638</v>
      </c>
      <c r="F91" s="5" t="s">
        <v>1565</v>
      </c>
      <c r="G91" s="4" t="b">
        <f t="shared" si="2"/>
        <v>0</v>
      </c>
    </row>
    <row r="92">
      <c r="A92" s="24" t="s">
        <v>1566</v>
      </c>
      <c r="B92" s="25">
        <v>28.30837</v>
      </c>
      <c r="C92" s="25">
        <v>27.72705</v>
      </c>
      <c r="D92" s="25">
        <v>86.684</v>
      </c>
      <c r="E92" s="25">
        <v>87.15067</v>
      </c>
      <c r="F92" s="5" t="s">
        <v>1567</v>
      </c>
      <c r="G92" s="4" t="b">
        <f t="shared" si="2"/>
        <v>0</v>
      </c>
    </row>
    <row r="93">
      <c r="A93" s="24" t="s">
        <v>1568</v>
      </c>
      <c r="B93" s="25">
        <v>47.11011</v>
      </c>
      <c r="C93" s="25">
        <v>47.120663</v>
      </c>
      <c r="D93" s="25">
        <v>27.527804</v>
      </c>
      <c r="E93" s="25">
        <v>27.560511</v>
      </c>
      <c r="F93" s="5" t="s">
        <v>1569</v>
      </c>
      <c r="G93" s="4" t="b">
        <f t="shared" si="2"/>
        <v>0</v>
      </c>
    </row>
    <row r="94">
      <c r="A94" s="24" t="s">
        <v>1570</v>
      </c>
      <c r="B94" s="25">
        <v>47.031982</v>
      </c>
      <c r="C94" s="25">
        <v>47.043281</v>
      </c>
      <c r="D94" s="25">
        <v>11.02545</v>
      </c>
      <c r="E94" s="25">
        <v>11.043053</v>
      </c>
      <c r="F94" s="5" t="s">
        <v>1571</v>
      </c>
      <c r="G94" s="4" t="b">
        <f t="shared" si="2"/>
        <v>0</v>
      </c>
    </row>
    <row r="95">
      <c r="A95" s="24" t="s">
        <v>1572</v>
      </c>
      <c r="B95" s="25">
        <v>67.868877</v>
      </c>
      <c r="C95" s="25">
        <v>67.892054</v>
      </c>
      <c r="D95" s="25">
        <v>18.547697</v>
      </c>
      <c r="E95" s="25">
        <v>18.594931</v>
      </c>
      <c r="F95" s="5" t="s">
        <v>1573</v>
      </c>
      <c r="G95" s="4" t="b">
        <f t="shared" si="2"/>
        <v>0</v>
      </c>
    </row>
    <row r="96">
      <c r="A96" s="24" t="s">
        <v>1574</v>
      </c>
      <c r="B96" s="25">
        <v>61.646502</v>
      </c>
      <c r="C96" s="25">
        <v>61.741774</v>
      </c>
      <c r="D96" s="25">
        <v>24.281305</v>
      </c>
      <c r="E96" s="25">
        <v>24.464254</v>
      </c>
      <c r="F96" s="5" t="s">
        <v>1575</v>
      </c>
      <c r="G96" s="4" t="b">
        <f t="shared" si="2"/>
        <v>0</v>
      </c>
    </row>
    <row r="97">
      <c r="A97" s="24" t="s">
        <v>1576</v>
      </c>
      <c r="B97" s="25">
        <v>60.0</v>
      </c>
      <c r="C97" s="25">
        <v>83.0</v>
      </c>
      <c r="D97" s="25">
        <v>-72.0</v>
      </c>
      <c r="E97" s="25">
        <v>-10.0</v>
      </c>
      <c r="F97" s="5" t="s">
        <v>1577</v>
      </c>
      <c r="G97" s="4" t="b">
        <f t="shared" si="2"/>
        <v>0</v>
      </c>
    </row>
    <row r="98">
      <c r="A98" s="24" t="s">
        <v>1578</v>
      </c>
      <c r="B98" s="25">
        <v>39.37</v>
      </c>
      <c r="C98" s="25">
        <v>39.405</v>
      </c>
      <c r="D98" s="25">
        <v>11.6</v>
      </c>
      <c r="E98" s="25">
        <v>11.85</v>
      </c>
      <c r="F98" s="5" t="s">
        <v>1579</v>
      </c>
      <c r="G98" s="4" t="b">
        <f t="shared" si="2"/>
        <v>0</v>
      </c>
    </row>
    <row r="99">
      <c r="A99" s="24" t="s">
        <v>1580</v>
      </c>
      <c r="B99" s="25">
        <v>49.595722</v>
      </c>
      <c r="C99" s="25">
        <v>49.605747</v>
      </c>
      <c r="D99" s="25">
        <v>-67.936921</v>
      </c>
      <c r="E99" s="25">
        <v>-67.92193</v>
      </c>
      <c r="F99" s="5" t="s">
        <v>1581</v>
      </c>
      <c r="G99" s="4" t="b">
        <f t="shared" si="2"/>
        <v>0</v>
      </c>
    </row>
    <row r="100">
      <c r="A100" s="24" t="s">
        <v>1582</v>
      </c>
      <c r="B100" s="25">
        <v>50.714892</v>
      </c>
      <c r="C100" s="25">
        <v>50.76139</v>
      </c>
      <c r="D100" s="25">
        <v>19.244244</v>
      </c>
      <c r="E100" s="25">
        <v>19.310843</v>
      </c>
      <c r="F100" s="5" t="s">
        <v>1583</v>
      </c>
      <c r="G100" s="4" t="b">
        <f t="shared" si="2"/>
        <v>0</v>
      </c>
    </row>
    <row r="101">
      <c r="A101" s="24" t="s">
        <v>1584</v>
      </c>
      <c r="B101" s="25">
        <v>-72.22841</v>
      </c>
      <c r="C101" s="36">
        <v>-71.86861</v>
      </c>
      <c r="D101" s="25">
        <v>-16.63494</v>
      </c>
      <c r="E101" s="25">
        <v>-16.29055</v>
      </c>
      <c r="F101" s="5" t="s">
        <v>1585</v>
      </c>
      <c r="G101" s="4" t="b">
        <f t="shared" si="2"/>
        <v>0</v>
      </c>
    </row>
    <row r="102">
      <c r="A102" s="24" t="s">
        <v>1586</v>
      </c>
      <c r="B102" s="25">
        <v>34.1</v>
      </c>
      <c r="C102" s="25">
        <v>34.5</v>
      </c>
      <c r="D102" s="25">
        <v>-116.1</v>
      </c>
      <c r="E102" s="25">
        <v>-116.4</v>
      </c>
      <c r="F102" s="5" t="s">
        <v>1587</v>
      </c>
      <c r="G102" s="4" t="b">
        <f t="shared" si="2"/>
        <v>0</v>
      </c>
    </row>
    <row r="103">
      <c r="A103" s="5" t="s">
        <v>1588</v>
      </c>
      <c r="B103" s="25">
        <v>27.9</v>
      </c>
      <c r="C103" s="25">
        <v>27.9</v>
      </c>
      <c r="D103" s="25">
        <v>86.93</v>
      </c>
      <c r="E103" s="25">
        <v>86.93</v>
      </c>
      <c r="F103" s="5" t="s">
        <v>1589</v>
      </c>
      <c r="G103" s="4" t="b">
        <f t="shared" si="2"/>
        <v>0</v>
      </c>
    </row>
    <row r="104">
      <c r="A104" s="24" t="s">
        <v>1590</v>
      </c>
      <c r="B104" s="25">
        <v>27.733091</v>
      </c>
      <c r="C104" s="25">
        <v>27.769187</v>
      </c>
      <c r="D104" s="25">
        <v>86.826013</v>
      </c>
      <c r="E104" s="25">
        <v>86.850875</v>
      </c>
      <c r="F104" s="5" t="s">
        <v>1591</v>
      </c>
      <c r="G104" s="4" t="b">
        <f t="shared" si="2"/>
        <v>0</v>
      </c>
    </row>
    <row r="105">
      <c r="A105" s="24" t="s">
        <v>1592</v>
      </c>
      <c r="B105" s="25">
        <v>27.70265</v>
      </c>
      <c r="C105" s="25">
        <v>27.894578</v>
      </c>
      <c r="D105" s="25">
        <v>87.97066</v>
      </c>
      <c r="E105" s="25">
        <v>88.226234</v>
      </c>
      <c r="F105" s="5" t="s">
        <v>1593</v>
      </c>
      <c r="G105" s="4" t="b">
        <f t="shared" si="2"/>
        <v>0</v>
      </c>
    </row>
    <row r="106">
      <c r="A106" s="24" t="s">
        <v>1594</v>
      </c>
      <c r="B106" s="25">
        <v>51.4</v>
      </c>
      <c r="C106" s="25">
        <v>51.5</v>
      </c>
      <c r="D106" s="25">
        <v>-107.07</v>
      </c>
      <c r="E106" s="25">
        <v>-106.9</v>
      </c>
      <c r="F106" s="5" t="s">
        <v>1595</v>
      </c>
      <c r="G106" s="4" t="b">
        <f t="shared" si="2"/>
        <v>0</v>
      </c>
    </row>
    <row r="107">
      <c r="A107" s="24" t="s">
        <v>1596</v>
      </c>
      <c r="B107" s="37">
        <v>-70.71</v>
      </c>
      <c r="C107" s="38">
        <v>-64.62</v>
      </c>
      <c r="D107" s="25">
        <v>39.42</v>
      </c>
      <c r="E107" s="25">
        <v>52.67</v>
      </c>
      <c r="F107" s="5" t="s">
        <v>1597</v>
      </c>
      <c r="G107" s="4" t="b">
        <f t="shared" si="2"/>
        <v>0</v>
      </c>
    </row>
    <row r="108">
      <c r="A108" s="24" t="s">
        <v>1598</v>
      </c>
      <c r="B108" s="25">
        <v>42.456104</v>
      </c>
      <c r="C108" s="25">
        <v>42.504638</v>
      </c>
      <c r="D108" s="25">
        <v>0.051689</v>
      </c>
      <c r="E108" s="25">
        <v>0.108777</v>
      </c>
      <c r="F108" s="5" t="s">
        <v>1599</v>
      </c>
      <c r="G108" s="4" t="b">
        <f t="shared" si="2"/>
        <v>0</v>
      </c>
    </row>
    <row r="109">
      <c r="A109" s="24" t="s">
        <v>1600</v>
      </c>
      <c r="B109" s="25">
        <v>33.0</v>
      </c>
      <c r="C109" s="25">
        <v>34.0</v>
      </c>
      <c r="D109" s="25">
        <v>56.75</v>
      </c>
      <c r="E109" s="25">
        <v>57.5</v>
      </c>
      <c r="F109" s="5" t="s">
        <v>1601</v>
      </c>
      <c r="G109" s="4" t="b">
        <f t="shared" si="2"/>
        <v>0</v>
      </c>
    </row>
    <row r="110">
      <c r="A110" s="24" t="s">
        <v>1602</v>
      </c>
      <c r="B110" s="25">
        <v>33.849542</v>
      </c>
      <c r="C110" s="25">
        <v>33.877959</v>
      </c>
      <c r="D110" s="25">
        <v>-117.460287</v>
      </c>
      <c r="E110" s="25">
        <v>-117.432616</v>
      </c>
      <c r="F110" s="5" t="s">
        <v>1457</v>
      </c>
      <c r="G110" s="4" t="b">
        <f t="shared" si="2"/>
        <v>0</v>
      </c>
    </row>
    <row r="111">
      <c r="A111" s="24" t="s">
        <v>1603</v>
      </c>
      <c r="B111" s="26">
        <v>66.0645611</v>
      </c>
      <c r="C111" s="26">
        <v>66.2361447</v>
      </c>
      <c r="D111" s="26">
        <v>-22.4721531</v>
      </c>
      <c r="E111" s="26">
        <v>-22.0127877</v>
      </c>
      <c r="F111" s="5" t="s">
        <v>1604</v>
      </c>
      <c r="G111" s="4" t="b">
        <f t="shared" si="2"/>
        <v>0</v>
      </c>
    </row>
    <row r="112">
      <c r="A112" s="24" t="s">
        <v>1605</v>
      </c>
      <c r="B112" s="25">
        <v>40.11</v>
      </c>
      <c r="C112" s="25">
        <v>40.13</v>
      </c>
      <c r="D112" s="25">
        <v>-111.7</v>
      </c>
      <c r="E112" s="38">
        <v>-111.8</v>
      </c>
      <c r="F112" s="5" t="s">
        <v>1606</v>
      </c>
      <c r="G112" s="4" t="b">
        <f t="shared" si="2"/>
        <v>0</v>
      </c>
    </row>
    <row r="113">
      <c r="A113" s="24" t="s">
        <v>1607</v>
      </c>
      <c r="B113" s="25">
        <v>27.9</v>
      </c>
      <c r="C113" s="25">
        <v>28.5</v>
      </c>
      <c r="D113" s="25">
        <v>90.33</v>
      </c>
      <c r="E113" s="25">
        <v>91.0</v>
      </c>
      <c r="F113" s="5" t="s">
        <v>1608</v>
      </c>
      <c r="G113" s="4" t="b">
        <f t="shared" si="2"/>
        <v>0</v>
      </c>
    </row>
    <row r="114">
      <c r="A114" s="39" t="s">
        <v>1609</v>
      </c>
      <c r="B114" s="25">
        <v>26.0</v>
      </c>
      <c r="C114" s="25">
        <v>35.0</v>
      </c>
      <c r="D114" s="25">
        <v>72.0</v>
      </c>
      <c r="E114" s="25">
        <v>92.0</v>
      </c>
      <c r="F114" s="5" t="s">
        <v>1610</v>
      </c>
      <c r="G114" s="4" t="b">
        <f t="shared" si="2"/>
        <v>1</v>
      </c>
    </row>
    <row r="115">
      <c r="A115" s="24" t="s">
        <v>1611</v>
      </c>
      <c r="B115" s="25">
        <v>27.929229</v>
      </c>
      <c r="C115" s="25">
        <v>27.973326</v>
      </c>
      <c r="D115" s="25">
        <v>86.798253</v>
      </c>
      <c r="E115" s="25">
        <v>86.842454</v>
      </c>
      <c r="F115" s="5" t="s">
        <v>1612</v>
      </c>
      <c r="G115" s="4" t="b">
        <f t="shared" si="2"/>
        <v>0</v>
      </c>
    </row>
    <row r="116">
      <c r="A116" s="24" t="s">
        <v>1611</v>
      </c>
      <c r="B116" s="25">
        <v>46.57353</v>
      </c>
      <c r="C116" s="25">
        <v>46.58603</v>
      </c>
      <c r="D116" s="25">
        <v>8.37342</v>
      </c>
      <c r="E116" s="25">
        <v>8.3956</v>
      </c>
      <c r="F116" s="5" t="s">
        <v>1613</v>
      </c>
      <c r="G116" s="4" t="b">
        <f t="shared" si="2"/>
        <v>0</v>
      </c>
    </row>
    <row r="117">
      <c r="A117" s="24" t="s">
        <v>1611</v>
      </c>
      <c r="B117" s="25">
        <v>78.4525</v>
      </c>
      <c r="C117" s="25">
        <v>79.1257</v>
      </c>
      <c r="D117" s="25">
        <v>11.3304</v>
      </c>
      <c r="E117" s="25">
        <v>12.5257</v>
      </c>
      <c r="F117" s="5" t="s">
        <v>1614</v>
      </c>
      <c r="G117" s="4" t="b">
        <f t="shared" si="2"/>
        <v>0</v>
      </c>
    </row>
    <row r="118">
      <c r="A118" s="24" t="s">
        <v>1615</v>
      </c>
      <c r="B118" s="25">
        <v>46.009775</v>
      </c>
      <c r="C118" s="25">
        <v>46.067283</v>
      </c>
      <c r="D118" s="25">
        <v>7.486201</v>
      </c>
      <c r="E118" s="25">
        <v>7.529575</v>
      </c>
      <c r="F118" s="5" t="s">
        <v>1616</v>
      </c>
      <c r="G118" s="4" t="b">
        <f t="shared" si="2"/>
        <v>0</v>
      </c>
    </row>
    <row r="119">
      <c r="A119" s="24" t="s">
        <v>1617</v>
      </c>
      <c r="B119" s="25">
        <v>78.89</v>
      </c>
      <c r="C119" s="25">
        <v>78.92</v>
      </c>
      <c r="D119" s="25">
        <v>11.57</v>
      </c>
      <c r="E119" s="25">
        <v>11.74</v>
      </c>
      <c r="F119" s="5" t="s">
        <v>1618</v>
      </c>
      <c r="G119" s="4" t="b">
        <f t="shared" si="2"/>
        <v>0</v>
      </c>
    </row>
    <row r="120">
      <c r="A120" s="24" t="s">
        <v>1619</v>
      </c>
      <c r="B120" s="25">
        <v>44.6</v>
      </c>
      <c r="C120" s="25">
        <v>44.75</v>
      </c>
      <c r="D120" s="25">
        <v>22.3</v>
      </c>
      <c r="E120" s="25">
        <v>22.53</v>
      </c>
      <c r="F120" s="5" t="s">
        <v>1620</v>
      </c>
      <c r="G120" s="4" t="b">
        <f t="shared" si="2"/>
        <v>0</v>
      </c>
    </row>
    <row r="121">
      <c r="A121" s="24" t="s">
        <v>1621</v>
      </c>
      <c r="B121" s="25">
        <v>45.96666667</v>
      </c>
      <c r="C121" s="25">
        <v>45.96666667</v>
      </c>
      <c r="D121" s="25">
        <v>7.56666667</v>
      </c>
      <c r="E121" s="25">
        <v>7.68333333</v>
      </c>
      <c r="F121" s="5" t="s">
        <v>1622</v>
      </c>
      <c r="G121" s="4" t="b">
        <f t="shared" si="2"/>
        <v>0</v>
      </c>
    </row>
    <row r="122">
      <c r="A122" s="24" t="s">
        <v>1623</v>
      </c>
      <c r="B122" s="25">
        <v>45.96666667</v>
      </c>
      <c r="C122" s="25">
        <v>45.96666667</v>
      </c>
      <c r="D122" s="25">
        <v>7.56666667</v>
      </c>
      <c r="E122" s="25">
        <v>7.68333333</v>
      </c>
      <c r="F122" s="5" t="s">
        <v>1622</v>
      </c>
      <c r="G122" s="4" t="b">
        <f t="shared" si="2"/>
        <v>0</v>
      </c>
    </row>
    <row r="123">
      <c r="A123" s="24" t="s">
        <v>1624</v>
      </c>
      <c r="B123" s="25">
        <v>49.7</v>
      </c>
      <c r="C123" s="25">
        <v>52.21</v>
      </c>
      <c r="D123" s="25">
        <v>64.06</v>
      </c>
      <c r="E123" s="25">
        <v>72.05</v>
      </c>
      <c r="F123" s="5" t="s">
        <v>1625</v>
      </c>
      <c r="G123" s="4" t="b">
        <f t="shared" si="2"/>
        <v>0</v>
      </c>
    </row>
    <row r="124">
      <c r="A124" s="24" t="s">
        <v>1626</v>
      </c>
      <c r="B124" s="25">
        <v>69.1152</v>
      </c>
      <c r="C124" s="25">
        <v>69.2248</v>
      </c>
      <c r="D124" s="25">
        <v>-50.4737</v>
      </c>
      <c r="E124" s="25">
        <v>-49.88059</v>
      </c>
      <c r="F124" s="5" t="s">
        <v>1627</v>
      </c>
      <c r="G124" s="4" t="b">
        <f t="shared" si="2"/>
        <v>0</v>
      </c>
    </row>
    <row r="125">
      <c r="A125" s="24" t="s">
        <v>1628</v>
      </c>
      <c r="B125" s="25">
        <v>46.63</v>
      </c>
      <c r="C125" s="25">
        <v>46.63</v>
      </c>
      <c r="D125" s="25">
        <v>8.6</v>
      </c>
      <c r="E125" s="25">
        <v>8.6</v>
      </c>
      <c r="F125" s="5" t="s">
        <v>1629</v>
      </c>
      <c r="G125" s="4" t="b">
        <f t="shared" si="2"/>
        <v>0</v>
      </c>
    </row>
    <row r="126">
      <c r="A126" s="24" t="s">
        <v>1630</v>
      </c>
      <c r="B126" s="25">
        <v>43.0</v>
      </c>
      <c r="C126" s="25">
        <v>48.0</v>
      </c>
      <c r="D126" s="25">
        <v>20.5</v>
      </c>
      <c r="E126" s="25">
        <v>28.5</v>
      </c>
      <c r="F126" s="5" t="s">
        <v>1631</v>
      </c>
      <c r="G126" s="4" t="b">
        <f t="shared" si="2"/>
        <v>0</v>
      </c>
    </row>
    <row r="127">
      <c r="A127" s="24" t="s">
        <v>1632</v>
      </c>
      <c r="B127" s="25">
        <v>28.21</v>
      </c>
      <c r="C127" s="25">
        <v>28.27</v>
      </c>
      <c r="D127" s="25">
        <v>85.53</v>
      </c>
      <c r="E127" s="25">
        <v>85.58</v>
      </c>
      <c r="F127" s="5" t="s">
        <v>1633</v>
      </c>
      <c r="G127" s="4" t="b">
        <f t="shared" si="2"/>
        <v>0</v>
      </c>
    </row>
    <row r="128">
      <c r="A128" s="5" t="s">
        <v>1634</v>
      </c>
      <c r="B128" s="25">
        <v>42.542052</v>
      </c>
      <c r="C128" s="25">
        <v>42.55151</v>
      </c>
      <c r="D128" s="25">
        <v>0.749589</v>
      </c>
      <c r="E128" s="25">
        <v>0.77142</v>
      </c>
      <c r="F128" s="5" t="s">
        <v>1635</v>
      </c>
      <c r="G128" s="4" t="b">
        <f t="shared" si="2"/>
        <v>0</v>
      </c>
    </row>
    <row r="129">
      <c r="A129" s="24" t="s">
        <v>1636</v>
      </c>
      <c r="B129" s="25">
        <v>62.48</v>
      </c>
      <c r="C129" s="36">
        <v>62.55</v>
      </c>
      <c r="D129" s="36">
        <v>30.63</v>
      </c>
      <c r="E129" s="36">
        <v>30.77</v>
      </c>
      <c r="F129" s="5" t="s">
        <v>1637</v>
      </c>
      <c r="G129" s="4" t="b">
        <f t="shared" si="2"/>
        <v>0</v>
      </c>
    </row>
    <row r="130">
      <c r="A130" s="24" t="s">
        <v>1638</v>
      </c>
      <c r="B130" s="25">
        <v>63.302</v>
      </c>
      <c r="C130" s="36">
        <v>63.302</v>
      </c>
      <c r="D130" s="25">
        <v>-20.603</v>
      </c>
      <c r="E130" s="25">
        <v>-20.603</v>
      </c>
      <c r="F130" s="5" t="s">
        <v>1639</v>
      </c>
      <c r="G130" s="4" t="b">
        <f t="shared" si="2"/>
        <v>0</v>
      </c>
    </row>
    <row r="131">
      <c r="A131" s="24" t="s">
        <v>1640</v>
      </c>
      <c r="B131" s="25">
        <v>50.48256</v>
      </c>
      <c r="C131" s="25">
        <v>50.6023</v>
      </c>
      <c r="D131" s="25">
        <v>14.0076</v>
      </c>
      <c r="E131" s="25">
        <v>14.1704</v>
      </c>
      <c r="F131" s="5" t="s">
        <v>1641</v>
      </c>
      <c r="G131" s="4" t="b">
        <f t="shared" si="2"/>
        <v>0</v>
      </c>
    </row>
    <row r="132">
      <c r="A132" s="24" t="s">
        <v>1642</v>
      </c>
      <c r="B132" s="25">
        <v>50.61328</v>
      </c>
      <c r="C132" s="25">
        <v>50.62708</v>
      </c>
      <c r="D132" s="25">
        <v>-2.256</v>
      </c>
      <c r="E132" s="25">
        <v>-2.1671</v>
      </c>
      <c r="F132" s="40" t="s">
        <v>1643</v>
      </c>
      <c r="G132" s="4" t="b">
        <f t="shared" si="2"/>
        <v>0</v>
      </c>
    </row>
    <row r="133">
      <c r="A133" s="24" t="s">
        <v>1644</v>
      </c>
      <c r="B133" s="25">
        <v>63.9</v>
      </c>
      <c r="C133" s="25">
        <v>64.1</v>
      </c>
      <c r="D133" s="25">
        <v>-19.6</v>
      </c>
      <c r="E133" s="25">
        <v>-19.4</v>
      </c>
      <c r="F133" s="5" t="s">
        <v>1645</v>
      </c>
      <c r="G133" s="4" t="b">
        <f t="shared" si="2"/>
        <v>0</v>
      </c>
    </row>
    <row r="134">
      <c r="A134" s="5" t="s">
        <v>1646</v>
      </c>
      <c r="B134" s="25">
        <v>28.18073</v>
      </c>
      <c r="C134" s="25">
        <v>28.338</v>
      </c>
      <c r="D134" s="25">
        <v>85.57</v>
      </c>
      <c r="E134" s="25">
        <v>85.756</v>
      </c>
      <c r="F134" s="5" t="s">
        <v>1647</v>
      </c>
      <c r="G134" s="5" t="b">
        <v>0</v>
      </c>
    </row>
    <row r="135">
      <c r="A135" s="24" t="s">
        <v>1648</v>
      </c>
      <c r="B135" s="25">
        <v>54.97809</v>
      </c>
      <c r="C135" s="25">
        <v>54.97809</v>
      </c>
      <c r="D135" s="25">
        <v>2.029267</v>
      </c>
      <c r="E135" s="25">
        <v>2.029267</v>
      </c>
      <c r="F135" s="5" t="s">
        <v>1649</v>
      </c>
      <c r="G135" s="4" t="b">
        <f t="shared" ref="G135:G359" si="3">exact(vlookup($A135, indirect("scientific!$A:$E"), 5, FALSE), "no")</f>
        <v>0</v>
      </c>
    </row>
    <row r="136">
      <c r="A136" s="24" t="s">
        <v>1650</v>
      </c>
      <c r="B136" s="25">
        <v>38.92518</v>
      </c>
      <c r="C136" s="25">
        <v>38.999</v>
      </c>
      <c r="D136" s="25">
        <v>-6.01122</v>
      </c>
      <c r="E136" s="25">
        <v>-5.9041</v>
      </c>
      <c r="F136" s="5" t="s">
        <v>1651</v>
      </c>
      <c r="G136" s="4" t="b">
        <f t="shared" si="3"/>
        <v>0</v>
      </c>
    </row>
    <row r="137">
      <c r="A137" s="24" t="s">
        <v>1652</v>
      </c>
      <c r="B137" s="25">
        <v>38.85</v>
      </c>
      <c r="C137" s="25">
        <v>38.91</v>
      </c>
      <c r="D137" s="25">
        <v>-7.0089</v>
      </c>
      <c r="E137" s="25">
        <v>-6.9255</v>
      </c>
      <c r="F137" s="5" t="s">
        <v>1653</v>
      </c>
      <c r="G137" s="4" t="b">
        <f t="shared" si="3"/>
        <v>0</v>
      </c>
    </row>
    <row r="138">
      <c r="A138" s="24" t="s">
        <v>1652</v>
      </c>
      <c r="B138" s="25">
        <v>38.92518</v>
      </c>
      <c r="C138" s="25">
        <v>38.999</v>
      </c>
      <c r="D138" s="25">
        <v>-6.01122</v>
      </c>
      <c r="E138" s="25">
        <v>-5.9041</v>
      </c>
      <c r="F138" s="5" t="s">
        <v>1654</v>
      </c>
      <c r="G138" s="4" t="b">
        <f t="shared" si="3"/>
        <v>0</v>
      </c>
    </row>
    <row r="139">
      <c r="A139" s="24" t="s">
        <v>1652</v>
      </c>
      <c r="B139" s="25">
        <v>39.775168</v>
      </c>
      <c r="C139" s="25">
        <v>39.779359</v>
      </c>
      <c r="D139" s="25">
        <v>-5.08688</v>
      </c>
      <c r="E139" s="25">
        <v>-5.079428</v>
      </c>
      <c r="F139" s="5" t="s">
        <v>1655</v>
      </c>
      <c r="G139" s="4" t="b">
        <f t="shared" si="3"/>
        <v>0</v>
      </c>
    </row>
    <row r="140">
      <c r="A140" s="24" t="s">
        <v>1656</v>
      </c>
      <c r="B140" s="25">
        <v>40.635421</v>
      </c>
      <c r="C140" s="25">
        <v>40.66875</v>
      </c>
      <c r="D140" s="25">
        <v>17.0825</v>
      </c>
      <c r="E140" s="25">
        <v>17.13506</v>
      </c>
      <c r="F140" s="5" t="s">
        <v>1657</v>
      </c>
      <c r="G140" s="4" t="b">
        <f t="shared" si="3"/>
        <v>0</v>
      </c>
    </row>
    <row r="141">
      <c r="A141" s="24" t="s">
        <v>1658</v>
      </c>
      <c r="B141" s="25">
        <v>-62.2229</v>
      </c>
      <c r="C141" s="25">
        <v>-62.162</v>
      </c>
      <c r="D141" s="25">
        <v>-58.6173</v>
      </c>
      <c r="E141" s="25">
        <v>-58.4124</v>
      </c>
      <c r="F141" s="5" t="s">
        <v>1659</v>
      </c>
      <c r="G141" s="4" t="b">
        <f t="shared" si="3"/>
        <v>0</v>
      </c>
    </row>
    <row r="142">
      <c r="A142" s="5" t="s">
        <v>1658</v>
      </c>
      <c r="B142" s="30">
        <v>-62.196318</v>
      </c>
      <c r="C142" s="25">
        <v>-62.161456</v>
      </c>
      <c r="D142" s="30">
        <v>-58.537385</v>
      </c>
      <c r="E142" s="25">
        <v>-58.439628</v>
      </c>
      <c r="F142" s="5" t="s">
        <v>1660</v>
      </c>
      <c r="G142" s="4" t="b">
        <f t="shared" si="3"/>
        <v>0</v>
      </c>
    </row>
    <row r="143">
      <c r="A143" s="24" t="s">
        <v>1661</v>
      </c>
      <c r="B143" s="25">
        <v>40.647</v>
      </c>
      <c r="C143" s="25">
        <v>40.6752</v>
      </c>
      <c r="D143" s="25">
        <v>-4.7026</v>
      </c>
      <c r="E143" s="25">
        <v>-4.653</v>
      </c>
      <c r="F143" s="5" t="s">
        <v>1662</v>
      </c>
      <c r="G143" s="4" t="b">
        <f t="shared" si="3"/>
        <v>0</v>
      </c>
    </row>
    <row r="144">
      <c r="A144" s="24" t="s">
        <v>1663</v>
      </c>
      <c r="B144" s="25">
        <v>41.21403</v>
      </c>
      <c r="C144" s="25">
        <v>41.46973</v>
      </c>
      <c r="D144" s="25">
        <v>75.45994</v>
      </c>
      <c r="E144" s="25">
        <v>80.20054</v>
      </c>
      <c r="F144" s="5" t="s">
        <v>1664</v>
      </c>
      <c r="G144" s="4" t="b">
        <f t="shared" si="3"/>
        <v>0</v>
      </c>
    </row>
    <row r="145">
      <c r="A145" s="24" t="s">
        <v>1665</v>
      </c>
      <c r="B145" s="25">
        <v>41.44183</v>
      </c>
      <c r="C145" s="25">
        <v>42.09632</v>
      </c>
      <c r="D145" s="25">
        <v>79.65299</v>
      </c>
      <c r="E145" s="25">
        <v>80.64176</v>
      </c>
      <c r="F145" s="5" t="s">
        <v>1666</v>
      </c>
      <c r="G145" s="4" t="b">
        <f t="shared" si="3"/>
        <v>0</v>
      </c>
    </row>
    <row r="146">
      <c r="A146" s="24" t="s">
        <v>1667</v>
      </c>
      <c r="B146" s="25">
        <v>41.17515</v>
      </c>
      <c r="C146" s="25">
        <v>41.4475</v>
      </c>
      <c r="D146" s="25">
        <v>-7.1673</v>
      </c>
      <c r="E146" s="25">
        <v>-6.7664</v>
      </c>
      <c r="F146" s="5" t="s">
        <v>1668</v>
      </c>
      <c r="G146" s="4" t="b">
        <f t="shared" si="3"/>
        <v>0</v>
      </c>
    </row>
    <row r="147">
      <c r="A147" s="24" t="s">
        <v>1669</v>
      </c>
      <c r="B147" s="25">
        <v>38.98</v>
      </c>
      <c r="C147" s="25">
        <v>39.0429</v>
      </c>
      <c r="D147" s="25">
        <v>8.80719</v>
      </c>
      <c r="E147" s="25">
        <v>8.9489</v>
      </c>
      <c r="F147" s="5" t="s">
        <v>1670</v>
      </c>
      <c r="G147" s="4" t="b">
        <f t="shared" si="3"/>
        <v>0</v>
      </c>
    </row>
    <row r="148">
      <c r="A148" s="24" t="s">
        <v>1671</v>
      </c>
      <c r="B148" s="25">
        <v>28.18073</v>
      </c>
      <c r="C148" s="25">
        <v>28.338</v>
      </c>
      <c r="D148" s="25">
        <v>85.57</v>
      </c>
      <c r="E148" s="25">
        <v>85.756</v>
      </c>
      <c r="F148" s="5" t="s">
        <v>1672</v>
      </c>
      <c r="G148" s="4" t="b">
        <f t="shared" si="3"/>
        <v>0</v>
      </c>
    </row>
    <row r="149">
      <c r="A149" s="24" t="s">
        <v>1673</v>
      </c>
      <c r="B149" s="25">
        <v>-21.128463</v>
      </c>
      <c r="C149" s="25">
        <v>-21.01084</v>
      </c>
      <c r="D149" s="25">
        <v>55.4478</v>
      </c>
      <c r="E149" s="25">
        <v>55.5571</v>
      </c>
      <c r="F149" s="5" t="s">
        <v>1674</v>
      </c>
      <c r="G149" s="4" t="b">
        <f t="shared" si="3"/>
        <v>0</v>
      </c>
    </row>
    <row r="150">
      <c r="A150" s="24" t="s">
        <v>1675</v>
      </c>
      <c r="B150" s="25">
        <v>38.67213</v>
      </c>
      <c r="C150" s="25">
        <v>38.72397</v>
      </c>
      <c r="D150" s="25">
        <v>-9.3207</v>
      </c>
      <c r="E150" s="25">
        <v>-9.11</v>
      </c>
      <c r="F150" s="5" t="s">
        <v>1676</v>
      </c>
      <c r="G150" s="4" t="b">
        <f t="shared" si="3"/>
        <v>0</v>
      </c>
    </row>
    <row r="151">
      <c r="A151" s="24" t="s">
        <v>1677</v>
      </c>
      <c r="B151" s="25">
        <v>56.1687</v>
      </c>
      <c r="C151" s="25">
        <v>57.0685</v>
      </c>
      <c r="D151" s="25">
        <v>27.797</v>
      </c>
      <c r="E151" s="25">
        <v>28.9346</v>
      </c>
      <c r="F151" s="5" t="s">
        <v>1678</v>
      </c>
      <c r="G151" s="4" t="b">
        <f t="shared" si="3"/>
        <v>0</v>
      </c>
    </row>
    <row r="152">
      <c r="A152" s="24" t="s">
        <v>1679</v>
      </c>
      <c r="B152" s="25">
        <v>38.3391</v>
      </c>
      <c r="C152" s="25">
        <v>38.3983</v>
      </c>
      <c r="D152" s="25">
        <v>-0.6248</v>
      </c>
      <c r="E152" s="25">
        <v>-0.5258</v>
      </c>
      <c r="F152" s="5" t="s">
        <v>1680</v>
      </c>
      <c r="G152" s="4" t="b">
        <f t="shared" si="3"/>
        <v>0</v>
      </c>
    </row>
    <row r="153">
      <c r="A153" s="24" t="s">
        <v>1681</v>
      </c>
      <c r="B153" s="25">
        <v>58.969</v>
      </c>
      <c r="C153" s="25">
        <v>58.97682</v>
      </c>
      <c r="D153" s="25">
        <v>9.8346</v>
      </c>
      <c r="E153" s="25">
        <v>9.81587</v>
      </c>
      <c r="F153" s="5" t="s">
        <v>1682</v>
      </c>
      <c r="G153" s="4" t="b">
        <f t="shared" si="3"/>
        <v>0</v>
      </c>
    </row>
    <row r="154">
      <c r="A154" s="5" t="s">
        <v>1683</v>
      </c>
      <c r="B154" s="25">
        <v>50.5741</v>
      </c>
      <c r="C154" s="25">
        <v>50.678</v>
      </c>
      <c r="D154" s="25">
        <v>-123.635</v>
      </c>
      <c r="E154" s="25">
        <v>-123.4716</v>
      </c>
      <c r="F154" s="5" t="s">
        <v>1684</v>
      </c>
      <c r="G154" s="4" t="b">
        <f t="shared" si="3"/>
        <v>0</v>
      </c>
    </row>
    <row r="155">
      <c r="A155" s="24" t="s">
        <v>1685</v>
      </c>
      <c r="B155" s="25">
        <v>45.713851</v>
      </c>
      <c r="C155" s="25">
        <v>45.73</v>
      </c>
      <c r="D155" s="25">
        <v>10.8166</v>
      </c>
      <c r="E155" s="25">
        <v>10.862</v>
      </c>
      <c r="F155" s="5" t="s">
        <v>1686</v>
      </c>
      <c r="G155" s="4" t="b">
        <f t="shared" si="3"/>
        <v>0</v>
      </c>
    </row>
    <row r="156">
      <c r="A156" s="27" t="s">
        <v>1687</v>
      </c>
      <c r="B156" s="25">
        <v>52.1701</v>
      </c>
      <c r="C156" s="25">
        <v>52.1914</v>
      </c>
      <c r="D156" s="25">
        <v>20.99125</v>
      </c>
      <c r="E156" s="25">
        <v>21.01488</v>
      </c>
      <c r="F156" s="5" t="s">
        <v>1688</v>
      </c>
      <c r="G156" s="4" t="b">
        <f t="shared" si="3"/>
        <v>0</v>
      </c>
    </row>
    <row r="157">
      <c r="A157" s="5" t="s">
        <v>1689</v>
      </c>
      <c r="B157" s="25">
        <v>50.7207</v>
      </c>
      <c r="C157" s="25">
        <v>50.7584</v>
      </c>
      <c r="D157" s="25">
        <v>-123.73</v>
      </c>
      <c r="E157" s="25">
        <v>-123.6915</v>
      </c>
      <c r="F157" s="5" t="s">
        <v>1690</v>
      </c>
      <c r="G157" s="4" t="b">
        <f t="shared" si="3"/>
        <v>0</v>
      </c>
    </row>
    <row r="158">
      <c r="A158" s="27" t="s">
        <v>1691</v>
      </c>
      <c r="B158" s="25">
        <v>28.0</v>
      </c>
      <c r="C158" s="25">
        <v>31.0</v>
      </c>
      <c r="D158" s="25">
        <v>-9.0</v>
      </c>
      <c r="E158" s="25">
        <v>-3.0</v>
      </c>
      <c r="F158" s="5" t="s">
        <v>1692</v>
      </c>
      <c r="G158" s="4" t="b">
        <f t="shared" si="3"/>
        <v>0</v>
      </c>
    </row>
    <row r="159">
      <c r="A159" s="24" t="s">
        <v>1693</v>
      </c>
      <c r="B159" s="25">
        <v>42.89649</v>
      </c>
      <c r="C159" s="25">
        <v>42.96163</v>
      </c>
      <c r="D159" s="25">
        <v>13.0245</v>
      </c>
      <c r="E159" s="25">
        <v>13.11792</v>
      </c>
      <c r="F159" s="5" t="s">
        <v>1694</v>
      </c>
      <c r="G159" s="4" t="b">
        <f t="shared" si="3"/>
        <v>0</v>
      </c>
    </row>
    <row r="160">
      <c r="A160" s="24" t="s">
        <v>1695</v>
      </c>
      <c r="B160" s="25">
        <v>48.3</v>
      </c>
      <c r="C160" s="25">
        <v>48.5</v>
      </c>
      <c r="D160" s="25">
        <v>16.3</v>
      </c>
      <c r="E160" s="25">
        <v>16.6</v>
      </c>
      <c r="F160" s="5" t="s">
        <v>1696</v>
      </c>
      <c r="G160" s="4" t="b">
        <f t="shared" si="3"/>
        <v>0</v>
      </c>
    </row>
    <row r="161">
      <c r="A161" s="24" t="s">
        <v>1697</v>
      </c>
      <c r="B161" s="25">
        <v>37.67</v>
      </c>
      <c r="C161" s="25">
        <v>37.75</v>
      </c>
      <c r="D161" s="25">
        <v>12.58</v>
      </c>
      <c r="E161" s="25">
        <v>12.7</v>
      </c>
      <c r="F161" s="5" t="s">
        <v>1698</v>
      </c>
      <c r="G161" s="4" t="b">
        <f t="shared" si="3"/>
        <v>0</v>
      </c>
    </row>
    <row r="162">
      <c r="A162" s="24" t="s">
        <v>1699</v>
      </c>
      <c r="B162" s="25">
        <v>55.940212</v>
      </c>
      <c r="C162" s="25">
        <v>56.0075</v>
      </c>
      <c r="D162" s="25">
        <v>160.551</v>
      </c>
      <c r="E162" s="25">
        <v>160.6672</v>
      </c>
      <c r="F162" s="5" t="s">
        <v>1700</v>
      </c>
      <c r="G162" s="4" t="b">
        <f t="shared" si="3"/>
        <v>0</v>
      </c>
    </row>
    <row r="163">
      <c r="A163" s="5" t="s">
        <v>1701</v>
      </c>
      <c r="B163" s="25">
        <v>37.439</v>
      </c>
      <c r="C163" s="25">
        <v>37.743</v>
      </c>
      <c r="D163" s="25">
        <v>124.507</v>
      </c>
      <c r="E163" s="36">
        <v>127.557</v>
      </c>
      <c r="F163" s="5" t="s">
        <v>1702</v>
      </c>
      <c r="G163" s="4" t="b">
        <f t="shared" si="3"/>
        <v>0</v>
      </c>
    </row>
    <row r="164">
      <c r="A164" s="24" t="s">
        <v>1703</v>
      </c>
      <c r="B164" s="25">
        <v>44.8413</v>
      </c>
      <c r="C164" s="25">
        <v>46.25887</v>
      </c>
      <c r="D164" s="25">
        <v>21.935</v>
      </c>
      <c r="E164" s="25">
        <v>26.4035</v>
      </c>
      <c r="F164" s="5" t="s">
        <v>1704</v>
      </c>
      <c r="G164" s="4" t="b">
        <f t="shared" si="3"/>
        <v>0</v>
      </c>
    </row>
    <row r="165">
      <c r="A165" s="24" t="s">
        <v>1705</v>
      </c>
      <c r="B165" s="25">
        <v>42.92753</v>
      </c>
      <c r="C165" s="25">
        <v>42.94438</v>
      </c>
      <c r="D165" s="25">
        <v>11.74339</v>
      </c>
      <c r="E165" s="25">
        <v>11.7692</v>
      </c>
      <c r="F165" s="5" t="s">
        <v>1706</v>
      </c>
      <c r="G165" s="4" t="b">
        <f t="shared" si="3"/>
        <v>0</v>
      </c>
    </row>
    <row r="166">
      <c r="A166" s="24" t="s">
        <v>1707</v>
      </c>
      <c r="B166" s="25">
        <v>32.27104</v>
      </c>
      <c r="C166" s="25">
        <v>32.2911</v>
      </c>
      <c r="D166" s="25">
        <v>35.882</v>
      </c>
      <c r="E166" s="25">
        <v>35.90785</v>
      </c>
      <c r="F166" s="5" t="s">
        <v>1708</v>
      </c>
      <c r="G166" s="4" t="b">
        <f t="shared" si="3"/>
        <v>0</v>
      </c>
    </row>
    <row r="167">
      <c r="A167" s="5" t="s">
        <v>1709</v>
      </c>
      <c r="B167" s="25">
        <v>39.3</v>
      </c>
      <c r="C167" s="25">
        <v>39.3</v>
      </c>
      <c r="D167" s="25">
        <v>76.25</v>
      </c>
      <c r="E167" s="25">
        <v>76.25</v>
      </c>
      <c r="F167" s="5" t="s">
        <v>1710</v>
      </c>
      <c r="G167" s="4" t="b">
        <f t="shared" si="3"/>
        <v>0</v>
      </c>
    </row>
    <row r="168">
      <c r="A168" s="5" t="s">
        <v>1709</v>
      </c>
      <c r="B168" s="25">
        <v>41.85</v>
      </c>
      <c r="C168" s="25">
        <v>41.85</v>
      </c>
      <c r="D168" s="25">
        <v>78.3</v>
      </c>
      <c r="E168" s="25">
        <v>78.3</v>
      </c>
      <c r="F168" s="5" t="s">
        <v>1711</v>
      </c>
      <c r="G168" s="4" t="b">
        <f t="shared" si="3"/>
        <v>0</v>
      </c>
    </row>
    <row r="169">
      <c r="A169" s="24" t="s">
        <v>1712</v>
      </c>
      <c r="B169" s="38">
        <v>-70.04</v>
      </c>
      <c r="C169" s="38">
        <v>-66.49</v>
      </c>
      <c r="D169" s="25">
        <v>144.74</v>
      </c>
      <c r="E169" s="25">
        <v>159.78</v>
      </c>
      <c r="F169" s="5" t="s">
        <v>1713</v>
      </c>
      <c r="G169" s="4" t="b">
        <f t="shared" si="3"/>
        <v>0</v>
      </c>
    </row>
    <row r="170">
      <c r="A170" s="24" t="s">
        <v>1712</v>
      </c>
      <c r="B170" s="25">
        <v>-69.85</v>
      </c>
      <c r="C170" s="25">
        <v>-64.56</v>
      </c>
      <c r="D170" s="25">
        <v>104.54</v>
      </c>
      <c r="E170" s="25">
        <v>126.98</v>
      </c>
      <c r="F170" s="5" t="s">
        <v>1714</v>
      </c>
      <c r="G170" s="4" t="b">
        <f t="shared" si="3"/>
        <v>0</v>
      </c>
    </row>
    <row r="171">
      <c r="A171" s="24" t="s">
        <v>1712</v>
      </c>
      <c r="B171" s="25">
        <v>-70.71</v>
      </c>
      <c r="C171" s="25">
        <v>-64.62</v>
      </c>
      <c r="D171" s="25">
        <v>39.42</v>
      </c>
      <c r="E171" s="25">
        <v>52.67</v>
      </c>
      <c r="F171" s="5" t="s">
        <v>1715</v>
      </c>
      <c r="G171" s="4" t="b">
        <f t="shared" si="3"/>
        <v>0</v>
      </c>
    </row>
    <row r="172">
      <c r="A172" s="24" t="s">
        <v>1712</v>
      </c>
      <c r="B172" s="25">
        <v>-62.386</v>
      </c>
      <c r="C172" s="25">
        <v>-64.864</v>
      </c>
      <c r="D172" s="25">
        <v>-65.817</v>
      </c>
      <c r="E172" s="25">
        <v>-60.313</v>
      </c>
      <c r="F172" s="5" t="s">
        <v>1716</v>
      </c>
      <c r="G172" s="4" t="b">
        <f t="shared" si="3"/>
        <v>0</v>
      </c>
    </row>
    <row r="173">
      <c r="A173" s="24" t="s">
        <v>1717</v>
      </c>
      <c r="B173" s="25">
        <v>46.3675</v>
      </c>
      <c r="C173" s="36">
        <v>46.37936</v>
      </c>
      <c r="D173" s="36">
        <v>13.81986</v>
      </c>
      <c r="E173" s="36">
        <v>13.8384</v>
      </c>
      <c r="F173" s="5" t="s">
        <v>1718</v>
      </c>
      <c r="G173" s="4" t="b">
        <f t="shared" si="3"/>
        <v>0</v>
      </c>
    </row>
    <row r="174">
      <c r="A174" s="24" t="s">
        <v>1719</v>
      </c>
      <c r="B174" s="25">
        <v>52.22</v>
      </c>
      <c r="C174" s="25">
        <v>52.26</v>
      </c>
      <c r="D174" s="25">
        <v>20.9</v>
      </c>
      <c r="E174" s="25">
        <v>21.01</v>
      </c>
      <c r="F174" s="5" t="s">
        <v>1720</v>
      </c>
      <c r="G174" s="4" t="b">
        <f t="shared" si="3"/>
        <v>0</v>
      </c>
    </row>
    <row r="175">
      <c r="A175" s="24" t="s">
        <v>1721</v>
      </c>
      <c r="B175" s="25">
        <v>-44.09468</v>
      </c>
      <c r="C175" s="25">
        <v>-44.07228</v>
      </c>
      <c r="D175" s="25">
        <v>169.42197</v>
      </c>
      <c r="E175" s="25">
        <v>169.4501</v>
      </c>
      <c r="F175" s="5" t="s">
        <v>1722</v>
      </c>
      <c r="G175" s="4" t="b">
        <f t="shared" si="3"/>
        <v>0</v>
      </c>
    </row>
    <row r="176">
      <c r="A176" s="27" t="s">
        <v>1723</v>
      </c>
      <c r="B176" s="25">
        <v>62.8553</v>
      </c>
      <c r="C176" s="25">
        <v>62.9109</v>
      </c>
      <c r="D176" s="25">
        <v>30.82659</v>
      </c>
      <c r="E176" s="25">
        <v>30.97534</v>
      </c>
      <c r="F176" s="5" t="s">
        <v>1724</v>
      </c>
      <c r="G176" s="4" t="b">
        <f t="shared" si="3"/>
        <v>0</v>
      </c>
    </row>
    <row r="177">
      <c r="A177" s="24" t="s">
        <v>1725</v>
      </c>
      <c r="B177" s="25">
        <v>46.3127</v>
      </c>
      <c r="C177" s="25">
        <v>46.472</v>
      </c>
      <c r="D177" s="25">
        <v>3.3042</v>
      </c>
      <c r="E177" s="25">
        <v>3.3868</v>
      </c>
      <c r="F177" s="5" t="s">
        <v>1726</v>
      </c>
      <c r="G177" s="4" t="b">
        <f t="shared" si="3"/>
        <v>0</v>
      </c>
    </row>
    <row r="178">
      <c r="A178" s="24" t="s">
        <v>1725</v>
      </c>
      <c r="B178" s="25">
        <v>42.313</v>
      </c>
      <c r="C178" s="25">
        <v>45.507</v>
      </c>
      <c r="D178" s="25">
        <v>-1.576</v>
      </c>
      <c r="E178" s="25">
        <v>2.431</v>
      </c>
      <c r="F178" s="5" t="s">
        <v>1727</v>
      </c>
      <c r="G178" s="4" t="b">
        <f t="shared" si="3"/>
        <v>0</v>
      </c>
    </row>
    <row r="179">
      <c r="A179" s="24" t="s">
        <v>1728</v>
      </c>
      <c r="B179" s="25">
        <v>48.5016</v>
      </c>
      <c r="C179" s="25">
        <v>48.513</v>
      </c>
      <c r="D179" s="25">
        <v>-79.45782</v>
      </c>
      <c r="E179" s="25">
        <v>-79.4442</v>
      </c>
      <c r="F179" s="5" t="s">
        <v>1729</v>
      </c>
      <c r="G179" s="4" t="b">
        <f t="shared" si="3"/>
        <v>0</v>
      </c>
    </row>
    <row r="180">
      <c r="A180" s="5" t="s">
        <v>1730</v>
      </c>
      <c r="B180" s="25">
        <v>16.844644</v>
      </c>
      <c r="C180" s="25">
        <v>16.87975</v>
      </c>
      <c r="D180" s="25">
        <v>48.106517</v>
      </c>
      <c r="E180" s="25">
        <v>48.119485</v>
      </c>
      <c r="F180" s="5" t="s">
        <v>1731</v>
      </c>
      <c r="G180" s="4" t="b">
        <f t="shared" si="3"/>
        <v>0</v>
      </c>
    </row>
    <row r="181">
      <c r="A181" s="5" t="s">
        <v>1730</v>
      </c>
      <c r="B181" s="25">
        <v>13.421292</v>
      </c>
      <c r="C181" s="25">
        <v>13.425637</v>
      </c>
      <c r="D181" s="25">
        <v>43.326617</v>
      </c>
      <c r="E181" s="25">
        <v>43.331074</v>
      </c>
      <c r="F181" s="5" t="s">
        <v>1732</v>
      </c>
      <c r="G181" s="4" t="b">
        <f t="shared" si="3"/>
        <v>0</v>
      </c>
    </row>
    <row r="182">
      <c r="A182" s="5" t="s">
        <v>1730</v>
      </c>
      <c r="B182" s="25">
        <v>13.2865823</v>
      </c>
      <c r="C182" s="25">
        <v>13.2956693</v>
      </c>
      <c r="D182" s="25">
        <v>43.3149829</v>
      </c>
      <c r="E182" s="25">
        <v>43.3190889</v>
      </c>
      <c r="F182" s="5" t="s">
        <v>1733</v>
      </c>
      <c r="G182" s="4" t="b">
        <f t="shared" si="3"/>
        <v>0</v>
      </c>
    </row>
    <row r="183">
      <c r="A183" s="24" t="s">
        <v>1734</v>
      </c>
      <c r="B183" s="25"/>
      <c r="C183" s="25"/>
      <c r="D183" s="25"/>
      <c r="E183" s="25"/>
      <c r="F183" s="5"/>
      <c r="G183" s="4" t="b">
        <f t="shared" si="3"/>
        <v>0</v>
      </c>
    </row>
    <row r="184">
      <c r="A184" s="24" t="s">
        <v>1734</v>
      </c>
      <c r="B184" s="25"/>
      <c r="C184" s="25"/>
      <c r="D184" s="25"/>
      <c r="E184" s="25"/>
      <c r="F184" s="5"/>
      <c r="G184" s="4" t="b">
        <f t="shared" si="3"/>
        <v>0</v>
      </c>
    </row>
    <row r="185">
      <c r="A185" s="24" t="s">
        <v>1734</v>
      </c>
      <c r="B185" s="25">
        <v>48.2515</v>
      </c>
      <c r="C185" s="25">
        <v>48.2714</v>
      </c>
      <c r="D185" s="25">
        <v>16.2555</v>
      </c>
      <c r="E185" s="25">
        <v>16.2826</v>
      </c>
      <c r="F185" s="5" t="s">
        <v>1735</v>
      </c>
      <c r="G185" s="4" t="b">
        <f t="shared" si="3"/>
        <v>0</v>
      </c>
    </row>
    <row r="186">
      <c r="A186" s="24" t="s">
        <v>1736</v>
      </c>
      <c r="B186" s="25">
        <v>53.345</v>
      </c>
      <c r="C186" s="25">
        <v>53.353</v>
      </c>
      <c r="D186" s="36">
        <v>-1.821</v>
      </c>
      <c r="E186" s="25">
        <v>-1.798</v>
      </c>
      <c r="F186" s="5" t="s">
        <v>1737</v>
      </c>
      <c r="G186" s="4" t="b">
        <f t="shared" si="3"/>
        <v>0</v>
      </c>
    </row>
    <row r="187">
      <c r="A187" s="24" t="s">
        <v>1738</v>
      </c>
      <c r="B187" s="25">
        <v>53.345</v>
      </c>
      <c r="C187" s="25">
        <v>53.353</v>
      </c>
      <c r="D187" s="36">
        <v>-1.821</v>
      </c>
      <c r="E187" s="25">
        <v>-1.798</v>
      </c>
      <c r="F187" s="5" t="s">
        <v>1737</v>
      </c>
      <c r="G187" s="4" t="b">
        <f t="shared" si="3"/>
        <v>0</v>
      </c>
    </row>
    <row r="188">
      <c r="A188" s="24" t="s">
        <v>1739</v>
      </c>
      <c r="B188" s="25">
        <v>35.55</v>
      </c>
      <c r="C188" s="25">
        <v>35.74</v>
      </c>
      <c r="D188" s="25">
        <v>94.07</v>
      </c>
      <c r="E188" s="25">
        <v>94.95</v>
      </c>
      <c r="F188" s="5" t="s">
        <v>1740</v>
      </c>
      <c r="G188" s="4" t="b">
        <f t="shared" si="3"/>
        <v>0</v>
      </c>
    </row>
    <row r="189">
      <c r="A189" s="24" t="s">
        <v>1741</v>
      </c>
      <c r="B189" s="25">
        <v>51.4141</v>
      </c>
      <c r="C189" s="25">
        <v>51.418</v>
      </c>
      <c r="D189" s="25">
        <v>-1.86</v>
      </c>
      <c r="E189" s="25">
        <v>-1.85337</v>
      </c>
      <c r="F189" s="5" t="s">
        <v>1742</v>
      </c>
      <c r="G189" s="4" t="b">
        <f t="shared" si="3"/>
        <v>0</v>
      </c>
    </row>
    <row r="190">
      <c r="A190" s="27" t="s">
        <v>1743</v>
      </c>
      <c r="B190" s="25">
        <v>52.786</v>
      </c>
      <c r="C190" s="25">
        <v>52.791</v>
      </c>
      <c r="D190" s="25">
        <v>17.739</v>
      </c>
      <c r="E190" s="25">
        <v>17.748</v>
      </c>
      <c r="F190" s="5" t="s">
        <v>1744</v>
      </c>
      <c r="G190" s="4" t="b">
        <f t="shared" si="3"/>
        <v>0</v>
      </c>
    </row>
    <row r="191">
      <c r="A191" s="24" t="s">
        <v>1745</v>
      </c>
      <c r="B191" s="25">
        <v>52.786</v>
      </c>
      <c r="C191" s="25">
        <v>52.791</v>
      </c>
      <c r="D191" s="25">
        <v>17.739</v>
      </c>
      <c r="E191" s="25">
        <v>17.748</v>
      </c>
      <c r="F191" s="5" t="s">
        <v>1744</v>
      </c>
      <c r="G191" s="4" t="b">
        <f t="shared" si="3"/>
        <v>0</v>
      </c>
    </row>
    <row r="192">
      <c r="A192" s="24" t="s">
        <v>1746</v>
      </c>
      <c r="B192" s="25">
        <v>43.4526</v>
      </c>
      <c r="C192" s="25">
        <v>43.489</v>
      </c>
      <c r="D192" s="25">
        <v>3.3784</v>
      </c>
      <c r="E192" s="25">
        <v>3.433</v>
      </c>
      <c r="F192" s="5" t="s">
        <v>1747</v>
      </c>
      <c r="G192" s="4" t="b">
        <f t="shared" si="3"/>
        <v>0</v>
      </c>
    </row>
    <row r="193">
      <c r="A193" s="24" t="s">
        <v>1748</v>
      </c>
      <c r="B193" s="25">
        <v>27.0</v>
      </c>
      <c r="C193" s="25">
        <v>38.0</v>
      </c>
      <c r="D193" s="38">
        <v>73.0</v>
      </c>
      <c r="E193" s="25">
        <v>97.0</v>
      </c>
      <c r="F193" s="5" t="s">
        <v>1749</v>
      </c>
      <c r="G193" s="4" t="b">
        <f t="shared" si="3"/>
        <v>0</v>
      </c>
    </row>
    <row r="194">
      <c r="A194" s="24" t="s">
        <v>1750</v>
      </c>
      <c r="B194" s="25">
        <v>38.07</v>
      </c>
      <c r="C194" s="25">
        <v>39.03</v>
      </c>
      <c r="D194" s="25">
        <v>72.0</v>
      </c>
      <c r="E194" s="25">
        <v>72.1</v>
      </c>
      <c r="F194" s="5" t="s">
        <v>1751</v>
      </c>
      <c r="G194" s="4" t="b">
        <f t="shared" si="3"/>
        <v>0</v>
      </c>
    </row>
    <row r="195">
      <c r="A195" s="4" t="s">
        <v>1752</v>
      </c>
      <c r="B195" s="35"/>
      <c r="C195" s="35"/>
      <c r="D195" s="25"/>
      <c r="E195" s="35"/>
      <c r="G195" s="4" t="b">
        <f t="shared" si="3"/>
        <v>1</v>
      </c>
    </row>
    <row r="196">
      <c r="A196" s="4" t="s">
        <v>1753</v>
      </c>
      <c r="B196" s="35"/>
      <c r="C196" s="35"/>
      <c r="D196" s="35"/>
      <c r="E196" s="35"/>
      <c r="G196" s="4" t="b">
        <f t="shared" si="3"/>
        <v>1</v>
      </c>
    </row>
    <row r="197">
      <c r="A197" s="4" t="s">
        <v>1754</v>
      </c>
      <c r="B197" s="35"/>
      <c r="C197" s="35"/>
      <c r="D197" s="35"/>
      <c r="E197" s="35"/>
      <c r="G197" s="4" t="b">
        <f t="shared" si="3"/>
        <v>1</v>
      </c>
    </row>
    <row r="198">
      <c r="A198" s="4" t="s">
        <v>1755</v>
      </c>
      <c r="B198" s="35"/>
      <c r="C198" s="35"/>
      <c r="D198" s="35"/>
      <c r="E198" s="35"/>
      <c r="G198" s="4" t="b">
        <f t="shared" si="3"/>
        <v>1</v>
      </c>
    </row>
    <row r="199">
      <c r="A199" s="4" t="s">
        <v>1756</v>
      </c>
      <c r="B199" s="35"/>
      <c r="C199" s="35"/>
      <c r="D199" s="35"/>
      <c r="E199" s="35"/>
      <c r="G199" s="4" t="b">
        <f t="shared" si="3"/>
        <v>1</v>
      </c>
    </row>
    <row r="200">
      <c r="A200" s="4" t="s">
        <v>1757</v>
      </c>
      <c r="B200" s="35"/>
      <c r="C200" s="35"/>
      <c r="D200" s="35"/>
      <c r="E200" s="35"/>
      <c r="G200" s="4" t="b">
        <f t="shared" si="3"/>
        <v>1</v>
      </c>
    </row>
    <row r="201">
      <c r="A201" s="4" t="s">
        <v>1758</v>
      </c>
      <c r="B201" s="35"/>
      <c r="C201" s="35"/>
      <c r="D201" s="35"/>
      <c r="E201" s="35"/>
      <c r="G201" s="4" t="b">
        <f t="shared" si="3"/>
        <v>1</v>
      </c>
    </row>
    <row r="202">
      <c r="A202" s="4" t="s">
        <v>1759</v>
      </c>
      <c r="B202" s="35"/>
      <c r="C202" s="35"/>
      <c r="D202" s="35"/>
      <c r="E202" s="35"/>
      <c r="G202" s="4" t="b">
        <f t="shared" si="3"/>
        <v>1</v>
      </c>
    </row>
    <row r="203">
      <c r="A203" s="4" t="s">
        <v>1760</v>
      </c>
      <c r="B203" s="35"/>
      <c r="C203" s="35"/>
      <c r="D203" s="35"/>
      <c r="E203" s="35"/>
      <c r="G203" s="4" t="b">
        <f t="shared" si="3"/>
        <v>1</v>
      </c>
    </row>
    <row r="204">
      <c r="A204" s="4" t="s">
        <v>1761</v>
      </c>
      <c r="B204" s="35"/>
      <c r="C204" s="35"/>
      <c r="D204" s="35"/>
      <c r="E204" s="35"/>
      <c r="G204" s="4" t="b">
        <f t="shared" si="3"/>
        <v>1</v>
      </c>
    </row>
    <row r="205">
      <c r="A205" s="4" t="s">
        <v>1762</v>
      </c>
      <c r="B205" s="35"/>
      <c r="C205" s="35"/>
      <c r="D205" s="35"/>
      <c r="E205" s="35"/>
      <c r="G205" s="4" t="b">
        <f t="shared" si="3"/>
        <v>1</v>
      </c>
    </row>
    <row r="206">
      <c r="A206" s="4" t="s">
        <v>1763</v>
      </c>
      <c r="B206" s="35"/>
      <c r="C206" s="35"/>
      <c r="D206" s="35"/>
      <c r="E206" s="35"/>
      <c r="G206" s="4" t="b">
        <f t="shared" si="3"/>
        <v>1</v>
      </c>
    </row>
    <row r="207">
      <c r="A207" s="4" t="s">
        <v>1764</v>
      </c>
      <c r="B207" s="35"/>
      <c r="C207" s="35"/>
      <c r="D207" s="35"/>
      <c r="E207" s="35"/>
      <c r="G207" s="4" t="b">
        <f t="shared" si="3"/>
        <v>1</v>
      </c>
    </row>
    <row r="208">
      <c r="A208" s="4" t="s">
        <v>1765</v>
      </c>
      <c r="B208" s="35"/>
      <c r="C208" s="35"/>
      <c r="D208" s="35"/>
      <c r="E208" s="35"/>
      <c r="G208" s="4" t="b">
        <f t="shared" si="3"/>
        <v>1</v>
      </c>
    </row>
    <row r="209">
      <c r="A209" s="4" t="s">
        <v>1766</v>
      </c>
      <c r="B209" s="35"/>
      <c r="C209" s="35"/>
      <c r="D209" s="35"/>
      <c r="E209" s="35"/>
      <c r="G209" s="4" t="b">
        <f t="shared" si="3"/>
        <v>1</v>
      </c>
    </row>
    <row r="210">
      <c r="A210" s="4" t="s">
        <v>1767</v>
      </c>
      <c r="B210" s="35"/>
      <c r="C210" s="35"/>
      <c r="D210" s="35"/>
      <c r="E210" s="35"/>
      <c r="G210" s="4" t="b">
        <f t="shared" si="3"/>
        <v>1</v>
      </c>
    </row>
    <row r="211">
      <c r="A211" s="4" t="s">
        <v>1768</v>
      </c>
      <c r="B211" s="35"/>
      <c r="C211" s="35"/>
      <c r="D211" s="35"/>
      <c r="E211" s="35"/>
      <c r="G211" s="4" t="b">
        <f t="shared" si="3"/>
        <v>1</v>
      </c>
    </row>
    <row r="212">
      <c r="A212" s="4" t="s">
        <v>1769</v>
      </c>
      <c r="B212" s="35"/>
      <c r="C212" s="35"/>
      <c r="D212" s="35"/>
      <c r="E212" s="35"/>
      <c r="F212" s="5" t="s">
        <v>1770</v>
      </c>
      <c r="G212" s="4" t="b">
        <f t="shared" si="3"/>
        <v>1</v>
      </c>
    </row>
    <row r="213">
      <c r="A213" s="4" t="s">
        <v>1771</v>
      </c>
      <c r="B213" s="35"/>
      <c r="C213" s="35"/>
      <c r="D213" s="35"/>
      <c r="E213" s="35"/>
      <c r="G213" s="4" t="b">
        <f t="shared" si="3"/>
        <v>1</v>
      </c>
    </row>
    <row r="214">
      <c r="A214" s="4" t="s">
        <v>1772</v>
      </c>
      <c r="B214" s="25">
        <v>0.0</v>
      </c>
      <c r="C214" s="25">
        <v>0.0</v>
      </c>
      <c r="D214" s="25">
        <v>0.0</v>
      </c>
      <c r="E214" s="25">
        <v>0.0</v>
      </c>
      <c r="G214" s="4" t="b">
        <f t="shared" si="3"/>
        <v>1</v>
      </c>
    </row>
    <row r="215">
      <c r="A215" s="4" t="s">
        <v>1773</v>
      </c>
      <c r="B215" s="35"/>
      <c r="C215" s="35"/>
      <c r="D215" s="35"/>
      <c r="E215" s="35"/>
      <c r="G215" s="4" t="b">
        <f t="shared" si="3"/>
        <v>1</v>
      </c>
    </row>
    <row r="216">
      <c r="A216" s="4" t="s">
        <v>1774</v>
      </c>
      <c r="B216" s="35"/>
      <c r="C216" s="35"/>
      <c r="D216" s="35"/>
      <c r="E216" s="35"/>
      <c r="G216" s="4" t="b">
        <f t="shared" si="3"/>
        <v>1</v>
      </c>
    </row>
    <row r="217">
      <c r="A217" s="4" t="s">
        <v>1775</v>
      </c>
      <c r="B217" s="35"/>
      <c r="C217" s="35"/>
      <c r="D217" s="35"/>
      <c r="E217" s="35"/>
      <c r="F217" s="41"/>
      <c r="G217" s="4" t="b">
        <f t="shared" si="3"/>
        <v>1</v>
      </c>
    </row>
    <row r="218">
      <c r="A218" s="4" t="s">
        <v>1776</v>
      </c>
      <c r="B218" s="35"/>
      <c r="C218" s="35"/>
      <c r="D218" s="35"/>
      <c r="E218" s="35"/>
      <c r="G218" s="4" t="b">
        <f t="shared" si="3"/>
        <v>1</v>
      </c>
    </row>
    <row r="219">
      <c r="A219" s="4" t="s">
        <v>1777</v>
      </c>
      <c r="B219" s="35"/>
      <c r="C219" s="35"/>
      <c r="D219" s="35"/>
      <c r="E219" s="35"/>
      <c r="G219" s="4" t="b">
        <f t="shared" si="3"/>
        <v>1</v>
      </c>
    </row>
    <row r="220">
      <c r="A220" s="4" t="s">
        <v>1778</v>
      </c>
      <c r="B220" s="35"/>
      <c r="C220" s="35"/>
      <c r="D220" s="35"/>
      <c r="E220" s="35"/>
      <c r="G220" s="4" t="b">
        <f t="shared" si="3"/>
        <v>1</v>
      </c>
    </row>
    <row r="221">
      <c r="A221" s="4" t="s">
        <v>1779</v>
      </c>
      <c r="B221" s="35"/>
      <c r="C221" s="35"/>
      <c r="D221" s="35"/>
      <c r="E221" s="35"/>
      <c r="G221" s="4" t="b">
        <f t="shared" si="3"/>
        <v>1</v>
      </c>
    </row>
    <row r="222">
      <c r="A222" s="4" t="s">
        <v>1780</v>
      </c>
      <c r="B222" s="35"/>
      <c r="C222" s="35"/>
      <c r="D222" s="35"/>
      <c r="E222" s="35"/>
      <c r="G222" s="4" t="b">
        <f t="shared" si="3"/>
        <v>1</v>
      </c>
    </row>
    <row r="223">
      <c r="A223" s="4" t="s">
        <v>1781</v>
      </c>
      <c r="B223" s="35"/>
      <c r="C223" s="35"/>
      <c r="D223" s="35"/>
      <c r="E223" s="35"/>
      <c r="G223" s="4" t="b">
        <f t="shared" si="3"/>
        <v>1</v>
      </c>
    </row>
    <row r="224">
      <c r="A224" s="4" t="s">
        <v>1782</v>
      </c>
      <c r="B224" s="35"/>
      <c r="C224" s="35"/>
      <c r="D224" s="35"/>
      <c r="E224" s="35"/>
      <c r="G224" s="4" t="b">
        <f t="shared" si="3"/>
        <v>1</v>
      </c>
    </row>
    <row r="225">
      <c r="A225" s="4" t="s">
        <v>1783</v>
      </c>
      <c r="B225" s="35"/>
      <c r="C225" s="35"/>
      <c r="D225" s="35"/>
      <c r="E225" s="35"/>
      <c r="G225" s="4" t="b">
        <f t="shared" si="3"/>
        <v>1</v>
      </c>
    </row>
    <row r="226">
      <c r="A226" s="4" t="s">
        <v>1784</v>
      </c>
      <c r="B226" s="25">
        <v>-21.249</v>
      </c>
      <c r="C226" s="25">
        <v>-21.382</v>
      </c>
      <c r="D226" s="25">
        <v>55.707</v>
      </c>
      <c r="E226" s="25">
        <v>55.722</v>
      </c>
      <c r="F226" s="5" t="s">
        <v>1785</v>
      </c>
      <c r="G226" s="4" t="b">
        <f t="shared" si="3"/>
        <v>1</v>
      </c>
    </row>
    <row r="227">
      <c r="A227" s="4" t="s">
        <v>1786</v>
      </c>
      <c r="B227" s="35"/>
      <c r="C227" s="35"/>
      <c r="D227" s="35"/>
      <c r="E227" s="35"/>
      <c r="G227" s="4" t="b">
        <f t="shared" si="3"/>
        <v>1</v>
      </c>
    </row>
    <row r="228">
      <c r="A228" s="4" t="s">
        <v>1787</v>
      </c>
      <c r="B228" s="35"/>
      <c r="C228" s="35"/>
      <c r="D228" s="35"/>
      <c r="E228" s="35"/>
      <c r="G228" s="4" t="b">
        <f t="shared" si="3"/>
        <v>1</v>
      </c>
    </row>
    <row r="229">
      <c r="A229" s="4" t="s">
        <v>1788</v>
      </c>
      <c r="B229" s="35"/>
      <c r="C229" s="35"/>
      <c r="D229" s="35"/>
      <c r="E229" s="35"/>
      <c r="G229" s="4" t="b">
        <f t="shared" si="3"/>
        <v>1</v>
      </c>
    </row>
    <row r="230">
      <c r="A230" s="4" t="s">
        <v>1789</v>
      </c>
      <c r="B230" s="35"/>
      <c r="C230" s="35"/>
      <c r="D230" s="35"/>
      <c r="E230" s="35"/>
      <c r="G230" s="4" t="b">
        <f t="shared" si="3"/>
        <v>1</v>
      </c>
    </row>
    <row r="231">
      <c r="A231" s="4" t="s">
        <v>1790</v>
      </c>
      <c r="B231" s="35"/>
      <c r="C231" s="35"/>
      <c r="D231" s="35"/>
      <c r="E231" s="35"/>
      <c r="G231" s="4" t="b">
        <f t="shared" si="3"/>
        <v>1</v>
      </c>
    </row>
    <row r="232">
      <c r="A232" s="4" t="s">
        <v>1791</v>
      </c>
      <c r="B232" s="35"/>
      <c r="C232" s="35"/>
      <c r="D232" s="35"/>
      <c r="E232" s="35"/>
      <c r="G232" s="4" t="b">
        <f t="shared" si="3"/>
        <v>1</v>
      </c>
    </row>
    <row r="233">
      <c r="A233" s="4" t="s">
        <v>1792</v>
      </c>
      <c r="B233" s="35"/>
      <c r="C233" s="35"/>
      <c r="D233" s="35"/>
      <c r="E233" s="35"/>
      <c r="G233" s="4" t="b">
        <f t="shared" si="3"/>
        <v>1</v>
      </c>
    </row>
    <row r="234">
      <c r="A234" s="4" t="s">
        <v>1793</v>
      </c>
      <c r="B234" s="35"/>
      <c r="C234" s="35"/>
      <c r="D234" s="35"/>
      <c r="E234" s="35"/>
      <c r="G234" s="4" t="b">
        <f t="shared" si="3"/>
        <v>1</v>
      </c>
    </row>
    <row r="235">
      <c r="A235" s="4" t="s">
        <v>1794</v>
      </c>
      <c r="B235" s="35"/>
      <c r="C235" s="35"/>
      <c r="D235" s="35"/>
      <c r="E235" s="35"/>
      <c r="F235" s="41"/>
      <c r="G235" s="4" t="b">
        <f t="shared" si="3"/>
        <v>1</v>
      </c>
    </row>
    <row r="236">
      <c r="A236" s="4" t="s">
        <v>1795</v>
      </c>
      <c r="B236" s="35"/>
      <c r="C236" s="35"/>
      <c r="D236" s="35"/>
      <c r="E236" s="35"/>
      <c r="G236" s="4" t="b">
        <f t="shared" si="3"/>
        <v>1</v>
      </c>
    </row>
    <row r="237">
      <c r="A237" s="4" t="s">
        <v>1796</v>
      </c>
      <c r="B237" s="35"/>
      <c r="C237" s="35"/>
      <c r="D237" s="35"/>
      <c r="E237" s="35"/>
      <c r="G237" s="4" t="b">
        <f t="shared" si="3"/>
        <v>1</v>
      </c>
    </row>
    <row r="238">
      <c r="A238" s="4" t="s">
        <v>1797</v>
      </c>
      <c r="B238" s="35"/>
      <c r="C238" s="35"/>
      <c r="D238" s="35"/>
      <c r="E238" s="35"/>
      <c r="G238" s="4" t="b">
        <f t="shared" si="3"/>
        <v>1</v>
      </c>
    </row>
    <row r="239">
      <c r="A239" s="4" t="s">
        <v>1798</v>
      </c>
      <c r="B239" s="35"/>
      <c r="C239" s="35"/>
      <c r="D239" s="35"/>
      <c r="E239" s="35"/>
      <c r="G239" s="4" t="b">
        <f t="shared" si="3"/>
        <v>1</v>
      </c>
    </row>
    <row r="240">
      <c r="A240" s="4" t="s">
        <v>1799</v>
      </c>
      <c r="B240" s="35"/>
      <c r="C240" s="35"/>
      <c r="D240" s="35"/>
      <c r="E240" s="35"/>
      <c r="G240" s="4" t="b">
        <f t="shared" si="3"/>
        <v>1</v>
      </c>
    </row>
    <row r="241">
      <c r="A241" s="4" t="s">
        <v>1800</v>
      </c>
      <c r="B241" s="35"/>
      <c r="C241" s="35"/>
      <c r="D241" s="35"/>
      <c r="E241" s="35"/>
      <c r="G241" s="4" t="b">
        <f t="shared" si="3"/>
        <v>1</v>
      </c>
    </row>
    <row r="242">
      <c r="A242" s="4" t="s">
        <v>1801</v>
      </c>
      <c r="B242" s="35"/>
      <c r="C242" s="35"/>
      <c r="D242" s="35"/>
      <c r="E242" s="35"/>
      <c r="G242" s="4" t="b">
        <f t="shared" si="3"/>
        <v>1</v>
      </c>
    </row>
    <row r="243">
      <c r="A243" s="4" t="s">
        <v>1802</v>
      </c>
      <c r="B243" s="35"/>
      <c r="C243" s="35"/>
      <c r="D243" s="35"/>
      <c r="E243" s="35"/>
      <c r="G243" s="4" t="b">
        <f t="shared" si="3"/>
        <v>1</v>
      </c>
    </row>
    <row r="244">
      <c r="A244" s="4" t="s">
        <v>1803</v>
      </c>
      <c r="B244" s="35"/>
      <c r="C244" s="35"/>
      <c r="D244" s="35"/>
      <c r="E244" s="35"/>
      <c r="G244" s="4" t="b">
        <f t="shared" si="3"/>
        <v>1</v>
      </c>
    </row>
    <row r="245">
      <c r="A245" s="4" t="s">
        <v>1804</v>
      </c>
      <c r="B245" s="35"/>
      <c r="C245" s="35"/>
      <c r="D245" s="35"/>
      <c r="E245" s="35"/>
      <c r="G245" s="4" t="b">
        <f t="shared" si="3"/>
        <v>1</v>
      </c>
    </row>
    <row r="246">
      <c r="A246" s="4" t="s">
        <v>1805</v>
      </c>
      <c r="B246" s="35"/>
      <c r="C246" s="35"/>
      <c r="D246" s="35"/>
      <c r="E246" s="35"/>
      <c r="G246" s="4" t="b">
        <f t="shared" si="3"/>
        <v>1</v>
      </c>
    </row>
    <row r="247">
      <c r="A247" s="4" t="s">
        <v>1806</v>
      </c>
      <c r="B247" s="35"/>
      <c r="C247" s="35"/>
      <c r="D247" s="35"/>
      <c r="E247" s="35"/>
      <c r="G247" s="4" t="b">
        <f t="shared" si="3"/>
        <v>1</v>
      </c>
    </row>
    <row r="248">
      <c r="A248" s="4" t="s">
        <v>1807</v>
      </c>
      <c r="B248" s="35"/>
      <c r="C248" s="35"/>
      <c r="D248" s="35"/>
      <c r="E248" s="35"/>
      <c r="G248" s="4" t="b">
        <f t="shared" si="3"/>
        <v>1</v>
      </c>
    </row>
    <row r="249">
      <c r="A249" s="4" t="s">
        <v>1808</v>
      </c>
      <c r="B249" s="35"/>
      <c r="C249" s="35"/>
      <c r="D249" s="35"/>
      <c r="E249" s="35"/>
      <c r="G249" s="4" t="b">
        <f t="shared" si="3"/>
        <v>1</v>
      </c>
    </row>
    <row r="250">
      <c r="A250" s="4" t="s">
        <v>1809</v>
      </c>
      <c r="B250" s="35"/>
      <c r="C250" s="35"/>
      <c r="D250" s="35"/>
      <c r="E250" s="35"/>
      <c r="G250" s="4" t="b">
        <f t="shared" si="3"/>
        <v>1</v>
      </c>
    </row>
    <row r="251">
      <c r="A251" s="4" t="s">
        <v>1810</v>
      </c>
      <c r="B251" s="35"/>
      <c r="C251" s="35"/>
      <c r="D251" s="35"/>
      <c r="E251" s="35"/>
      <c r="G251" s="4" t="b">
        <f t="shared" si="3"/>
        <v>1</v>
      </c>
    </row>
    <row r="252">
      <c r="A252" s="4" t="s">
        <v>1811</v>
      </c>
      <c r="B252" s="35"/>
      <c r="C252" s="35"/>
      <c r="D252" s="35"/>
      <c r="E252" s="35"/>
      <c r="G252" s="4" t="b">
        <f t="shared" si="3"/>
        <v>1</v>
      </c>
    </row>
    <row r="253">
      <c r="A253" s="4" t="s">
        <v>1812</v>
      </c>
      <c r="B253" s="35"/>
      <c r="C253" s="35"/>
      <c r="D253" s="35"/>
      <c r="E253" s="35"/>
      <c r="G253" s="4" t="b">
        <f t="shared" si="3"/>
        <v>1</v>
      </c>
    </row>
    <row r="254">
      <c r="A254" s="4" t="s">
        <v>1813</v>
      </c>
      <c r="B254" s="35"/>
      <c r="C254" s="35"/>
      <c r="D254" s="35"/>
      <c r="E254" s="35"/>
      <c r="G254" s="4" t="b">
        <f t="shared" si="3"/>
        <v>1</v>
      </c>
    </row>
    <row r="255">
      <c r="A255" s="4" t="s">
        <v>1814</v>
      </c>
      <c r="B255" s="35"/>
      <c r="C255" s="35"/>
      <c r="D255" s="35"/>
      <c r="E255" s="35"/>
      <c r="G255" s="4" t="b">
        <f t="shared" si="3"/>
        <v>1</v>
      </c>
    </row>
    <row r="256">
      <c r="A256" s="4" t="s">
        <v>1815</v>
      </c>
      <c r="B256" s="35"/>
      <c r="C256" s="35"/>
      <c r="D256" s="35"/>
      <c r="E256" s="35"/>
      <c r="G256" s="4" t="b">
        <f t="shared" si="3"/>
        <v>1</v>
      </c>
    </row>
    <row r="257">
      <c r="A257" s="4" t="s">
        <v>1816</v>
      </c>
      <c r="B257" s="35"/>
      <c r="C257" s="35"/>
      <c r="D257" s="35"/>
      <c r="E257" s="35"/>
      <c r="G257" s="4" t="b">
        <f t="shared" si="3"/>
        <v>1</v>
      </c>
    </row>
    <row r="258">
      <c r="A258" s="4" t="s">
        <v>1817</v>
      </c>
      <c r="B258" s="35"/>
      <c r="C258" s="35"/>
      <c r="D258" s="35"/>
      <c r="E258" s="35"/>
      <c r="G258" s="4" t="b">
        <f t="shared" si="3"/>
        <v>1</v>
      </c>
    </row>
    <row r="259">
      <c r="A259" s="4" t="s">
        <v>1818</v>
      </c>
      <c r="B259" s="35"/>
      <c r="C259" s="35"/>
      <c r="D259" s="35"/>
      <c r="E259" s="35"/>
      <c r="G259" s="4" t="b">
        <f t="shared" si="3"/>
        <v>1</v>
      </c>
    </row>
    <row r="260">
      <c r="A260" s="4" t="s">
        <v>1819</v>
      </c>
      <c r="B260" s="35"/>
      <c r="C260" s="35"/>
      <c r="D260" s="35"/>
      <c r="E260" s="35"/>
      <c r="G260" s="4" t="b">
        <f t="shared" si="3"/>
        <v>1</v>
      </c>
    </row>
    <row r="261">
      <c r="A261" s="4" t="s">
        <v>1820</v>
      </c>
      <c r="B261" s="35"/>
      <c r="C261" s="35"/>
      <c r="D261" s="35"/>
      <c r="E261" s="35"/>
      <c r="G261" s="4" t="b">
        <f t="shared" si="3"/>
        <v>1</v>
      </c>
    </row>
    <row r="262">
      <c r="A262" s="4" t="s">
        <v>1821</v>
      </c>
      <c r="B262" s="35"/>
      <c r="C262" s="35"/>
      <c r="D262" s="35"/>
      <c r="E262" s="35"/>
      <c r="G262" s="4" t="b">
        <f t="shared" si="3"/>
        <v>1</v>
      </c>
    </row>
    <row r="263">
      <c r="A263" s="4" t="s">
        <v>1822</v>
      </c>
      <c r="B263" s="35"/>
      <c r="C263" s="35"/>
      <c r="D263" s="35"/>
      <c r="E263" s="35"/>
      <c r="G263" s="4" t="b">
        <f t="shared" si="3"/>
        <v>1</v>
      </c>
    </row>
    <row r="264">
      <c r="A264" s="42" t="s">
        <v>1823</v>
      </c>
      <c r="B264" s="25">
        <v>39.090192</v>
      </c>
      <c r="C264" s="25">
        <v>39.15642</v>
      </c>
      <c r="D264" s="25">
        <v>72.363711</v>
      </c>
      <c r="E264" s="25">
        <v>72.44618</v>
      </c>
      <c r="F264" s="5" t="s">
        <v>1824</v>
      </c>
      <c r="G264" s="4" t="b">
        <f t="shared" si="3"/>
        <v>1</v>
      </c>
    </row>
    <row r="265">
      <c r="A265" s="4" t="s">
        <v>1825</v>
      </c>
      <c r="B265" s="35"/>
      <c r="C265" s="35"/>
      <c r="D265" s="35"/>
      <c r="E265" s="35"/>
      <c r="G265" s="4" t="b">
        <f t="shared" si="3"/>
        <v>1</v>
      </c>
    </row>
    <row r="266">
      <c r="A266" s="4" t="s">
        <v>1826</v>
      </c>
      <c r="B266" s="35"/>
      <c r="C266" s="35"/>
      <c r="D266" s="35"/>
      <c r="E266" s="35"/>
      <c r="G266" s="4" t="b">
        <f t="shared" si="3"/>
        <v>1</v>
      </c>
    </row>
    <row r="267">
      <c r="A267" s="4" t="s">
        <v>1827</v>
      </c>
      <c r="B267" s="35"/>
      <c r="C267" s="35"/>
      <c r="D267" s="35"/>
      <c r="E267" s="35"/>
      <c r="G267" s="4" t="b">
        <f t="shared" si="3"/>
        <v>1</v>
      </c>
    </row>
    <row r="268">
      <c r="A268" s="4" t="s">
        <v>1828</v>
      </c>
      <c r="B268" s="35"/>
      <c r="C268" s="35"/>
      <c r="D268" s="35"/>
      <c r="E268" s="35"/>
      <c r="G268" s="4" t="b">
        <f t="shared" si="3"/>
        <v>1</v>
      </c>
    </row>
    <row r="269">
      <c r="A269" s="4" t="s">
        <v>1829</v>
      </c>
      <c r="B269" s="35"/>
      <c r="C269" s="35"/>
      <c r="D269" s="35"/>
      <c r="E269" s="35"/>
      <c r="G269" s="4" t="b">
        <f t="shared" si="3"/>
        <v>1</v>
      </c>
    </row>
    <row r="270">
      <c r="A270" s="4" t="s">
        <v>1830</v>
      </c>
      <c r="B270" s="35"/>
      <c r="C270" s="35"/>
      <c r="D270" s="35"/>
      <c r="E270" s="35"/>
      <c r="G270" s="4" t="b">
        <f t="shared" si="3"/>
        <v>1</v>
      </c>
    </row>
    <row r="271">
      <c r="A271" s="4" t="s">
        <v>1831</v>
      </c>
      <c r="B271" s="35"/>
      <c r="C271" s="35"/>
      <c r="D271" s="35"/>
      <c r="E271" s="35"/>
      <c r="G271" s="4" t="b">
        <f t="shared" si="3"/>
        <v>1</v>
      </c>
    </row>
    <row r="272">
      <c r="A272" s="4" t="s">
        <v>1832</v>
      </c>
      <c r="B272" s="35"/>
      <c r="C272" s="35"/>
      <c r="D272" s="35"/>
      <c r="E272" s="35"/>
      <c r="G272" s="4" t="b">
        <f t="shared" si="3"/>
        <v>1</v>
      </c>
    </row>
    <row r="273">
      <c r="A273" s="4" t="s">
        <v>1833</v>
      </c>
      <c r="B273" s="35"/>
      <c r="C273" s="35"/>
      <c r="D273" s="35"/>
      <c r="E273" s="35"/>
      <c r="G273" s="4" t="b">
        <f t="shared" si="3"/>
        <v>1</v>
      </c>
    </row>
    <row r="274">
      <c r="A274" s="4" t="s">
        <v>1834</v>
      </c>
      <c r="B274" s="35"/>
      <c r="C274" s="35"/>
      <c r="D274" s="35"/>
      <c r="E274" s="35"/>
      <c r="G274" s="4" t="b">
        <f t="shared" si="3"/>
        <v>1</v>
      </c>
    </row>
    <row r="275">
      <c r="A275" s="4" t="s">
        <v>1835</v>
      </c>
      <c r="B275" s="35"/>
      <c r="C275" s="35"/>
      <c r="D275" s="35"/>
      <c r="E275" s="35"/>
      <c r="G275" s="4" t="b">
        <f t="shared" si="3"/>
        <v>1</v>
      </c>
    </row>
    <row r="276">
      <c r="A276" s="4" t="s">
        <v>1836</v>
      </c>
      <c r="B276" s="35"/>
      <c r="C276" s="35"/>
      <c r="D276" s="35"/>
      <c r="E276" s="35"/>
      <c r="G276" s="4" t="b">
        <f t="shared" si="3"/>
        <v>1</v>
      </c>
    </row>
    <row r="277">
      <c r="A277" s="4" t="s">
        <v>1837</v>
      </c>
      <c r="B277" s="35"/>
      <c r="C277" s="35"/>
      <c r="D277" s="35"/>
      <c r="E277" s="35"/>
      <c r="G277" s="4" t="b">
        <f t="shared" si="3"/>
        <v>1</v>
      </c>
    </row>
    <row r="278">
      <c r="A278" s="4" t="s">
        <v>1838</v>
      </c>
      <c r="B278" s="35"/>
      <c r="C278" s="35"/>
      <c r="D278" s="35"/>
      <c r="E278" s="35"/>
      <c r="G278" s="4" t="b">
        <f t="shared" si="3"/>
        <v>1</v>
      </c>
    </row>
    <row r="279">
      <c r="A279" s="42" t="s">
        <v>1839</v>
      </c>
      <c r="B279" s="25">
        <v>42.456104</v>
      </c>
      <c r="C279" s="25">
        <v>42.504638</v>
      </c>
      <c r="D279" s="25">
        <v>0.051689</v>
      </c>
      <c r="E279" s="25">
        <v>0.108777</v>
      </c>
      <c r="F279" s="5" t="s">
        <v>1840</v>
      </c>
      <c r="G279" s="4" t="b">
        <f t="shared" si="3"/>
        <v>1</v>
      </c>
    </row>
    <row r="280">
      <c r="A280" s="4" t="s">
        <v>1841</v>
      </c>
      <c r="B280" s="35"/>
      <c r="C280" s="35"/>
      <c r="D280" s="35"/>
      <c r="E280" s="35"/>
      <c r="G280" s="4" t="b">
        <f t="shared" si="3"/>
        <v>1</v>
      </c>
    </row>
    <row r="281">
      <c r="A281" s="4" t="s">
        <v>1842</v>
      </c>
      <c r="B281" s="35"/>
      <c r="C281" s="35"/>
      <c r="D281" s="35"/>
      <c r="E281" s="35"/>
      <c r="G281" s="4" t="b">
        <f t="shared" si="3"/>
        <v>1</v>
      </c>
    </row>
    <row r="282">
      <c r="A282" s="4" t="s">
        <v>1843</v>
      </c>
      <c r="B282" s="35"/>
      <c r="C282" s="35"/>
      <c r="D282" s="35"/>
      <c r="E282" s="35"/>
      <c r="G282" s="4" t="b">
        <f t="shared" si="3"/>
        <v>1</v>
      </c>
    </row>
    <row r="283">
      <c r="A283" s="4" t="s">
        <v>1844</v>
      </c>
      <c r="B283" s="35"/>
      <c r="C283" s="35"/>
      <c r="D283" s="35"/>
      <c r="E283" s="35"/>
      <c r="G283" s="4" t="b">
        <f t="shared" si="3"/>
        <v>1</v>
      </c>
    </row>
    <row r="284">
      <c r="A284" s="4" t="s">
        <v>1845</v>
      </c>
      <c r="B284" s="35"/>
      <c r="C284" s="35"/>
      <c r="D284" s="35"/>
      <c r="E284" s="35"/>
      <c r="G284" s="4" t="b">
        <f t="shared" si="3"/>
        <v>1</v>
      </c>
    </row>
    <row r="285">
      <c r="A285" s="4" t="s">
        <v>1846</v>
      </c>
      <c r="B285" s="35"/>
      <c r="C285" s="35"/>
      <c r="D285" s="35"/>
      <c r="E285" s="35"/>
      <c r="G285" s="4" t="b">
        <f t="shared" si="3"/>
        <v>1</v>
      </c>
    </row>
    <row r="286">
      <c r="A286" s="4" t="s">
        <v>1847</v>
      </c>
      <c r="B286" s="35"/>
      <c r="C286" s="35"/>
      <c r="D286" s="35"/>
      <c r="E286" s="35"/>
      <c r="G286" s="4" t="b">
        <f t="shared" si="3"/>
        <v>1</v>
      </c>
    </row>
    <row r="287">
      <c r="A287" s="4" t="s">
        <v>1848</v>
      </c>
      <c r="B287" s="35"/>
      <c r="C287" s="35"/>
      <c r="D287" s="35"/>
      <c r="E287" s="35"/>
      <c r="G287" s="4" t="b">
        <f t="shared" si="3"/>
        <v>1</v>
      </c>
    </row>
    <row r="288">
      <c r="A288" s="42" t="s">
        <v>1849</v>
      </c>
      <c r="B288" s="35"/>
      <c r="C288" s="35"/>
      <c r="D288" s="35"/>
      <c r="E288" s="35"/>
      <c r="G288" s="4" t="b">
        <f t="shared" si="3"/>
        <v>1</v>
      </c>
    </row>
    <row r="289">
      <c r="A289" s="4" t="s">
        <v>1850</v>
      </c>
      <c r="B289" s="35"/>
      <c r="C289" s="35"/>
      <c r="D289" s="35"/>
      <c r="E289" s="35"/>
      <c r="G289" s="4" t="b">
        <f t="shared" si="3"/>
        <v>1</v>
      </c>
    </row>
    <row r="290">
      <c r="A290" s="4" t="s">
        <v>1851</v>
      </c>
      <c r="B290" s="35"/>
      <c r="C290" s="35"/>
      <c r="D290" s="35"/>
      <c r="E290" s="35"/>
      <c r="G290" s="4" t="b">
        <f t="shared" si="3"/>
        <v>1</v>
      </c>
    </row>
    <row r="291">
      <c r="A291" s="4" t="s">
        <v>1852</v>
      </c>
      <c r="B291" s="35"/>
      <c r="C291" s="35"/>
      <c r="D291" s="35"/>
      <c r="E291" s="35"/>
      <c r="G291" s="4" t="b">
        <f t="shared" si="3"/>
        <v>1</v>
      </c>
    </row>
    <row r="292">
      <c r="A292" s="4" t="s">
        <v>1853</v>
      </c>
      <c r="B292" s="35"/>
      <c r="C292" s="35"/>
      <c r="D292" s="35"/>
      <c r="E292" s="35"/>
      <c r="G292" s="4" t="b">
        <f t="shared" si="3"/>
        <v>1</v>
      </c>
    </row>
    <row r="293">
      <c r="A293" s="4" t="s">
        <v>1854</v>
      </c>
      <c r="B293" s="25">
        <v>78.89</v>
      </c>
      <c r="C293" s="25">
        <v>78.92</v>
      </c>
      <c r="D293" s="25">
        <v>11.57</v>
      </c>
      <c r="E293" s="25">
        <v>11.74</v>
      </c>
      <c r="F293" s="5" t="s">
        <v>1618</v>
      </c>
      <c r="G293" s="4" t="b">
        <f t="shared" si="3"/>
        <v>1</v>
      </c>
    </row>
    <row r="294">
      <c r="A294" s="4" t="s">
        <v>1855</v>
      </c>
      <c r="B294" s="35"/>
      <c r="C294" s="35"/>
      <c r="D294" s="35"/>
      <c r="E294" s="35"/>
      <c r="G294" s="4" t="b">
        <f t="shared" si="3"/>
        <v>1</v>
      </c>
    </row>
    <row r="295">
      <c r="A295" s="4" t="s">
        <v>1856</v>
      </c>
      <c r="B295" s="35"/>
      <c r="C295" s="35"/>
      <c r="D295" s="35"/>
      <c r="E295" s="35"/>
      <c r="G295" s="4" t="b">
        <f t="shared" si="3"/>
        <v>1</v>
      </c>
    </row>
    <row r="296">
      <c r="A296" s="4" t="s">
        <v>1857</v>
      </c>
      <c r="B296" s="35"/>
      <c r="C296" s="35"/>
      <c r="D296" s="35"/>
      <c r="E296" s="35"/>
      <c r="G296" s="4" t="b">
        <f t="shared" si="3"/>
        <v>1</v>
      </c>
    </row>
    <row r="297">
      <c r="A297" s="4" t="s">
        <v>1858</v>
      </c>
      <c r="B297" s="35"/>
      <c r="C297" s="35"/>
      <c r="D297" s="35"/>
      <c r="E297" s="35"/>
      <c r="G297" s="4" t="b">
        <f t="shared" si="3"/>
        <v>1</v>
      </c>
    </row>
    <row r="298">
      <c r="A298" s="4" t="s">
        <v>1859</v>
      </c>
      <c r="B298" s="35"/>
      <c r="C298" s="35"/>
      <c r="D298" s="35"/>
      <c r="E298" s="35"/>
      <c r="G298" s="4" t="b">
        <f t="shared" si="3"/>
        <v>1</v>
      </c>
    </row>
    <row r="299">
      <c r="A299" s="4" t="s">
        <v>1860</v>
      </c>
      <c r="B299" s="35"/>
      <c r="C299" s="35"/>
      <c r="D299" s="35"/>
      <c r="E299" s="35"/>
      <c r="G299" s="4" t="b">
        <f t="shared" si="3"/>
        <v>1</v>
      </c>
    </row>
    <row r="300">
      <c r="A300" s="4" t="s">
        <v>1861</v>
      </c>
      <c r="B300" s="35"/>
      <c r="C300" s="35"/>
      <c r="D300" s="35"/>
      <c r="E300" s="35"/>
      <c r="G300" s="4" t="b">
        <f t="shared" si="3"/>
        <v>1</v>
      </c>
    </row>
    <row r="301">
      <c r="A301" s="4" t="s">
        <v>1862</v>
      </c>
      <c r="B301" s="35"/>
      <c r="C301" s="35"/>
      <c r="D301" s="35"/>
      <c r="E301" s="35"/>
      <c r="G301" s="4" t="b">
        <f t="shared" si="3"/>
        <v>1</v>
      </c>
    </row>
    <row r="302">
      <c r="A302" s="4" t="s">
        <v>1863</v>
      </c>
      <c r="B302" s="35"/>
      <c r="C302" s="35"/>
      <c r="D302" s="35"/>
      <c r="E302" s="35"/>
      <c r="G302" s="4" t="b">
        <f t="shared" si="3"/>
        <v>1</v>
      </c>
    </row>
    <row r="303">
      <c r="A303" s="4" t="s">
        <v>1864</v>
      </c>
      <c r="B303" s="35"/>
      <c r="C303" s="35"/>
      <c r="D303" s="35"/>
      <c r="E303" s="35"/>
      <c r="G303" s="4" t="b">
        <f t="shared" si="3"/>
        <v>1</v>
      </c>
    </row>
    <row r="304">
      <c r="A304" s="39" t="s">
        <v>1865</v>
      </c>
      <c r="B304" s="25">
        <v>38.13898</v>
      </c>
      <c r="C304" s="25">
        <v>38.168</v>
      </c>
      <c r="D304" s="25">
        <v>21.703</v>
      </c>
      <c r="E304" s="25">
        <v>21.7484</v>
      </c>
      <c r="F304" s="5" t="s">
        <v>1866</v>
      </c>
      <c r="G304" s="4" t="b">
        <f t="shared" si="3"/>
        <v>1</v>
      </c>
    </row>
    <row r="305">
      <c r="A305" s="4" t="s">
        <v>1867</v>
      </c>
      <c r="B305" s="35"/>
      <c r="C305" s="35"/>
      <c r="D305" s="35"/>
      <c r="E305" s="35"/>
      <c r="G305" s="4" t="b">
        <f t="shared" si="3"/>
        <v>1</v>
      </c>
    </row>
    <row r="306">
      <c r="A306" s="4" t="s">
        <v>1868</v>
      </c>
      <c r="B306" s="35"/>
      <c r="C306" s="35"/>
      <c r="D306" s="35"/>
      <c r="E306" s="35"/>
      <c r="G306" s="4" t="b">
        <f t="shared" si="3"/>
        <v>1</v>
      </c>
    </row>
    <row r="307">
      <c r="A307" s="4" t="s">
        <v>1869</v>
      </c>
      <c r="B307" s="35"/>
      <c r="C307" s="35"/>
      <c r="D307" s="35"/>
      <c r="E307" s="35"/>
      <c r="G307" s="4" t="b">
        <f t="shared" si="3"/>
        <v>1</v>
      </c>
    </row>
    <row r="308">
      <c r="A308" s="4" t="s">
        <v>1870</v>
      </c>
      <c r="B308" s="35"/>
      <c r="C308" s="35"/>
      <c r="D308" s="35"/>
      <c r="E308" s="35"/>
      <c r="G308" s="4" t="b">
        <f t="shared" si="3"/>
        <v>1</v>
      </c>
    </row>
    <row r="309">
      <c r="A309" s="4" t="s">
        <v>1871</v>
      </c>
      <c r="B309" s="35"/>
      <c r="C309" s="35"/>
      <c r="D309" s="35"/>
      <c r="E309" s="35"/>
      <c r="G309" s="4" t="b">
        <f t="shared" si="3"/>
        <v>1</v>
      </c>
    </row>
    <row r="310">
      <c r="A310" s="4" t="s">
        <v>1872</v>
      </c>
      <c r="B310" s="35"/>
      <c r="C310" s="35"/>
      <c r="D310" s="35"/>
      <c r="E310" s="35"/>
      <c r="G310" s="4" t="b">
        <f t="shared" si="3"/>
        <v>1</v>
      </c>
    </row>
    <row r="311">
      <c r="A311" s="4" t="s">
        <v>1873</v>
      </c>
      <c r="B311" s="35"/>
      <c r="C311" s="35"/>
      <c r="D311" s="35"/>
      <c r="E311" s="35"/>
      <c r="G311" s="4" t="b">
        <f t="shared" si="3"/>
        <v>1</v>
      </c>
    </row>
    <row r="312">
      <c r="A312" s="4" t="s">
        <v>1874</v>
      </c>
      <c r="B312" s="35"/>
      <c r="C312" s="35"/>
      <c r="D312" s="35"/>
      <c r="E312" s="35"/>
      <c r="G312" s="4" t="b">
        <f t="shared" si="3"/>
        <v>1</v>
      </c>
    </row>
    <row r="313">
      <c r="A313" s="4" t="s">
        <v>1875</v>
      </c>
      <c r="B313" s="35"/>
      <c r="C313" s="35"/>
      <c r="D313" s="35"/>
      <c r="E313" s="35"/>
      <c r="G313" s="4" t="b">
        <f t="shared" si="3"/>
        <v>1</v>
      </c>
    </row>
    <row r="314">
      <c r="A314" s="4" t="s">
        <v>1876</v>
      </c>
      <c r="B314" s="35"/>
      <c r="C314" s="35"/>
      <c r="D314" s="35"/>
      <c r="E314" s="35"/>
      <c r="G314" s="4" t="b">
        <f t="shared" si="3"/>
        <v>1</v>
      </c>
    </row>
    <row r="315">
      <c r="A315" s="4" t="s">
        <v>1877</v>
      </c>
      <c r="B315" s="35"/>
      <c r="C315" s="35"/>
      <c r="D315" s="35"/>
      <c r="E315" s="35"/>
      <c r="G315" s="4" t="b">
        <f t="shared" si="3"/>
        <v>1</v>
      </c>
    </row>
    <row r="316">
      <c r="A316" s="4" t="s">
        <v>1878</v>
      </c>
      <c r="B316" s="35"/>
      <c r="C316" s="35"/>
      <c r="D316" s="35"/>
      <c r="E316" s="35"/>
      <c r="G316" s="4" t="b">
        <f t="shared" si="3"/>
        <v>1</v>
      </c>
    </row>
    <row r="317">
      <c r="A317" s="4" t="s">
        <v>1879</v>
      </c>
      <c r="B317" s="35"/>
      <c r="C317" s="35"/>
      <c r="D317" s="35"/>
      <c r="E317" s="35"/>
      <c r="G317" s="4" t="b">
        <f t="shared" si="3"/>
        <v>1</v>
      </c>
    </row>
    <row r="318">
      <c r="A318" s="4" t="s">
        <v>1880</v>
      </c>
      <c r="B318" s="35"/>
      <c r="C318" s="35"/>
      <c r="D318" s="35"/>
      <c r="E318" s="35"/>
      <c r="G318" s="4" t="b">
        <f t="shared" si="3"/>
        <v>1</v>
      </c>
    </row>
    <row r="319">
      <c r="A319" s="4" t="s">
        <v>1881</v>
      </c>
      <c r="B319" s="35"/>
      <c r="C319" s="35"/>
      <c r="D319" s="35"/>
      <c r="E319" s="35"/>
      <c r="G319" s="4" t="b">
        <f t="shared" si="3"/>
        <v>1</v>
      </c>
    </row>
    <row r="320">
      <c r="A320" s="4" t="s">
        <v>1882</v>
      </c>
      <c r="B320" s="35"/>
      <c r="C320" s="35"/>
      <c r="D320" s="35"/>
      <c r="E320" s="35"/>
      <c r="G320" s="4" t="b">
        <f t="shared" si="3"/>
        <v>1</v>
      </c>
    </row>
    <row r="321">
      <c r="A321" s="4" t="s">
        <v>1883</v>
      </c>
      <c r="B321" s="35"/>
      <c r="C321" s="35"/>
      <c r="D321" s="35"/>
      <c r="E321" s="35"/>
      <c r="G321" s="4" t="b">
        <f t="shared" si="3"/>
        <v>1</v>
      </c>
    </row>
    <row r="322">
      <c r="A322" s="4" t="s">
        <v>1884</v>
      </c>
      <c r="B322" s="35"/>
      <c r="C322" s="35"/>
      <c r="D322" s="35"/>
      <c r="E322" s="35"/>
      <c r="G322" s="4" t="b">
        <f t="shared" si="3"/>
        <v>1</v>
      </c>
    </row>
    <row r="323">
      <c r="A323" s="4" t="s">
        <v>1885</v>
      </c>
      <c r="B323" s="35"/>
      <c r="C323" s="35"/>
      <c r="D323" s="35"/>
      <c r="E323" s="35"/>
      <c r="G323" s="4" t="b">
        <f t="shared" si="3"/>
        <v>1</v>
      </c>
    </row>
    <row r="324">
      <c r="A324" s="4" t="s">
        <v>1886</v>
      </c>
      <c r="B324" s="35"/>
      <c r="C324" s="35"/>
      <c r="D324" s="35"/>
      <c r="E324" s="35"/>
      <c r="G324" s="4" t="b">
        <f t="shared" si="3"/>
        <v>1</v>
      </c>
    </row>
    <row r="325">
      <c r="A325" s="4" t="s">
        <v>1887</v>
      </c>
      <c r="B325" s="35"/>
      <c r="C325" s="35"/>
      <c r="D325" s="35"/>
      <c r="E325" s="35"/>
      <c r="G325" s="4" t="b">
        <f t="shared" si="3"/>
        <v>1</v>
      </c>
    </row>
    <row r="326">
      <c r="A326" s="4" t="s">
        <v>1888</v>
      </c>
      <c r="B326" s="35"/>
      <c r="C326" s="35"/>
      <c r="D326" s="35"/>
      <c r="E326" s="35"/>
      <c r="G326" s="4" t="b">
        <f t="shared" si="3"/>
        <v>1</v>
      </c>
    </row>
    <row r="327">
      <c r="A327" s="4" t="s">
        <v>1889</v>
      </c>
      <c r="B327" s="35"/>
      <c r="C327" s="35"/>
      <c r="D327" s="35"/>
      <c r="E327" s="35"/>
      <c r="G327" s="4" t="b">
        <f t="shared" si="3"/>
        <v>1</v>
      </c>
    </row>
    <row r="328">
      <c r="A328" s="4" t="s">
        <v>1890</v>
      </c>
      <c r="B328" s="35"/>
      <c r="C328" s="35"/>
      <c r="D328" s="35"/>
      <c r="E328" s="35"/>
      <c r="G328" s="4" t="b">
        <f t="shared" si="3"/>
        <v>1</v>
      </c>
    </row>
    <row r="329">
      <c r="A329" s="4" t="s">
        <v>1891</v>
      </c>
      <c r="B329" s="35"/>
      <c r="C329" s="35"/>
      <c r="D329" s="35"/>
      <c r="E329" s="35"/>
      <c r="G329" s="4" t="b">
        <f t="shared" si="3"/>
        <v>1</v>
      </c>
    </row>
    <row r="330">
      <c r="A330" s="4" t="s">
        <v>1892</v>
      </c>
      <c r="B330" s="35"/>
      <c r="C330" s="35"/>
      <c r="D330" s="35"/>
      <c r="E330" s="35"/>
      <c r="G330" s="4" t="b">
        <f t="shared" si="3"/>
        <v>1</v>
      </c>
    </row>
    <row r="331">
      <c r="A331" s="4" t="s">
        <v>1893</v>
      </c>
      <c r="B331" s="35"/>
      <c r="C331" s="35"/>
      <c r="D331" s="35"/>
      <c r="E331" s="35"/>
      <c r="G331" s="4" t="b">
        <f t="shared" si="3"/>
        <v>1</v>
      </c>
    </row>
    <row r="332">
      <c r="A332" s="4" t="s">
        <v>1894</v>
      </c>
      <c r="B332" s="35"/>
      <c r="C332" s="35"/>
      <c r="D332" s="35"/>
      <c r="E332" s="35"/>
      <c r="G332" s="4" t="b">
        <f t="shared" si="3"/>
        <v>1</v>
      </c>
    </row>
    <row r="333">
      <c r="A333" s="4" t="s">
        <v>1895</v>
      </c>
      <c r="B333" s="35"/>
      <c r="C333" s="35"/>
      <c r="D333" s="35"/>
      <c r="E333" s="35"/>
      <c r="G333" s="4" t="b">
        <f t="shared" si="3"/>
        <v>1</v>
      </c>
    </row>
    <row r="334">
      <c r="A334" s="4" t="s">
        <v>1896</v>
      </c>
      <c r="B334" s="35"/>
      <c r="C334" s="35"/>
      <c r="D334" s="35"/>
      <c r="E334" s="35"/>
      <c r="G334" s="4" t="b">
        <f t="shared" si="3"/>
        <v>1</v>
      </c>
    </row>
    <row r="335">
      <c r="A335" s="4" t="s">
        <v>1897</v>
      </c>
      <c r="B335" s="35"/>
      <c r="C335" s="35"/>
      <c r="D335" s="35"/>
      <c r="E335" s="35"/>
      <c r="G335" s="4" t="b">
        <f t="shared" si="3"/>
        <v>1</v>
      </c>
    </row>
    <row r="336">
      <c r="A336" s="4" t="s">
        <v>1898</v>
      </c>
      <c r="B336" s="35"/>
      <c r="C336" s="35"/>
      <c r="D336" s="35"/>
      <c r="E336" s="35"/>
      <c r="G336" s="4" t="b">
        <f t="shared" si="3"/>
        <v>1</v>
      </c>
    </row>
    <row r="337">
      <c r="A337" s="5" t="s">
        <v>1899</v>
      </c>
      <c r="B337" s="35"/>
      <c r="C337" s="35"/>
      <c r="D337" s="35"/>
      <c r="E337" s="35"/>
      <c r="G337" s="4" t="b">
        <f t="shared" si="3"/>
        <v>1</v>
      </c>
    </row>
    <row r="338">
      <c r="A338" s="4" t="s">
        <v>1900</v>
      </c>
      <c r="B338" s="35"/>
      <c r="C338" s="35"/>
      <c r="D338" s="35"/>
      <c r="E338" s="35"/>
      <c r="G338" s="4" t="b">
        <f t="shared" si="3"/>
        <v>1</v>
      </c>
    </row>
    <row r="339">
      <c r="A339" s="4" t="s">
        <v>1901</v>
      </c>
      <c r="B339" s="35"/>
      <c r="C339" s="35"/>
      <c r="D339" s="35"/>
      <c r="E339" s="35"/>
      <c r="G339" s="4" t="b">
        <f t="shared" si="3"/>
        <v>1</v>
      </c>
    </row>
    <row r="340">
      <c r="A340" s="4" t="s">
        <v>1902</v>
      </c>
      <c r="B340" s="35"/>
      <c r="C340" s="35"/>
      <c r="D340" s="35"/>
      <c r="E340" s="35"/>
      <c r="G340" s="4" t="b">
        <f t="shared" si="3"/>
        <v>1</v>
      </c>
    </row>
    <row r="341">
      <c r="A341" s="4" t="s">
        <v>1903</v>
      </c>
      <c r="B341" s="35"/>
      <c r="C341" s="35"/>
      <c r="D341" s="35"/>
      <c r="E341" s="35"/>
      <c r="G341" s="4" t="b">
        <f t="shared" si="3"/>
        <v>1</v>
      </c>
    </row>
    <row r="342">
      <c r="A342" s="42" t="s">
        <v>1904</v>
      </c>
      <c r="B342" s="35"/>
      <c r="C342" s="35"/>
      <c r="D342" s="35"/>
      <c r="E342" s="35"/>
      <c r="F342" s="5" t="s">
        <v>1905</v>
      </c>
      <c r="G342" s="4" t="b">
        <f t="shared" si="3"/>
        <v>1</v>
      </c>
    </row>
    <row r="343">
      <c r="A343" s="4" t="s">
        <v>1906</v>
      </c>
      <c r="B343" s="35"/>
      <c r="C343" s="35"/>
      <c r="D343" s="35"/>
      <c r="E343" s="35"/>
      <c r="G343" s="4" t="b">
        <f t="shared" si="3"/>
        <v>1</v>
      </c>
    </row>
    <row r="344">
      <c r="A344" s="4" t="s">
        <v>1907</v>
      </c>
      <c r="B344" s="35"/>
      <c r="C344" s="35"/>
      <c r="D344" s="35"/>
      <c r="E344" s="35"/>
      <c r="G344" s="4" t="b">
        <f t="shared" si="3"/>
        <v>1</v>
      </c>
    </row>
    <row r="345">
      <c r="A345" s="4" t="s">
        <v>1908</v>
      </c>
      <c r="B345" s="35"/>
      <c r="C345" s="35"/>
      <c r="D345" s="35"/>
      <c r="E345" s="35"/>
      <c r="G345" s="4" t="b">
        <f t="shared" si="3"/>
        <v>1</v>
      </c>
    </row>
    <row r="346">
      <c r="A346" s="4" t="s">
        <v>1909</v>
      </c>
      <c r="B346" s="35"/>
      <c r="C346" s="35"/>
      <c r="D346" s="35"/>
      <c r="E346" s="35"/>
      <c r="G346" s="4" t="b">
        <f t="shared" si="3"/>
        <v>1</v>
      </c>
    </row>
    <row r="347">
      <c r="A347" s="4" t="s">
        <v>1910</v>
      </c>
      <c r="B347" s="35"/>
      <c r="C347" s="35"/>
      <c r="D347" s="35"/>
      <c r="E347" s="35"/>
      <c r="G347" s="4" t="b">
        <f t="shared" si="3"/>
        <v>1</v>
      </c>
    </row>
    <row r="348">
      <c r="A348" s="4" t="s">
        <v>1911</v>
      </c>
      <c r="B348" s="35"/>
      <c r="C348" s="35"/>
      <c r="D348" s="35"/>
      <c r="E348" s="35"/>
      <c r="G348" s="4" t="b">
        <f t="shared" si="3"/>
        <v>1</v>
      </c>
    </row>
    <row r="349">
      <c r="A349" s="4" t="s">
        <v>1912</v>
      </c>
      <c r="B349" s="35"/>
      <c r="C349" s="35"/>
      <c r="D349" s="35"/>
      <c r="E349" s="35"/>
      <c r="G349" s="4" t="b">
        <f t="shared" si="3"/>
        <v>1</v>
      </c>
    </row>
    <row r="350">
      <c r="A350" s="4" t="s">
        <v>1913</v>
      </c>
      <c r="B350" s="35"/>
      <c r="C350" s="35"/>
      <c r="D350" s="35"/>
      <c r="E350" s="35"/>
      <c r="G350" s="4" t="b">
        <f t="shared" si="3"/>
        <v>1</v>
      </c>
    </row>
    <row r="351">
      <c r="A351" s="4" t="s">
        <v>1914</v>
      </c>
      <c r="B351" s="25">
        <v>0.0</v>
      </c>
      <c r="C351" s="25">
        <v>0.0</v>
      </c>
      <c r="D351" s="25">
        <v>0.0</v>
      </c>
      <c r="E351" s="25">
        <v>0.0</v>
      </c>
      <c r="F351" s="5" t="s">
        <v>1541</v>
      </c>
      <c r="G351" s="4" t="b">
        <f t="shared" si="3"/>
        <v>1</v>
      </c>
    </row>
    <row r="352">
      <c r="A352" s="4" t="s">
        <v>1915</v>
      </c>
      <c r="B352" s="25">
        <v>0.0</v>
      </c>
      <c r="C352" s="25">
        <v>0.0</v>
      </c>
      <c r="D352" s="25">
        <v>0.0</v>
      </c>
      <c r="E352" s="25">
        <v>0.0</v>
      </c>
      <c r="F352" s="5" t="s">
        <v>1541</v>
      </c>
      <c r="G352" s="4" t="b">
        <f t="shared" si="3"/>
        <v>1</v>
      </c>
    </row>
    <row r="353">
      <c r="A353" s="42" t="s">
        <v>1916</v>
      </c>
      <c r="B353" s="43">
        <v>67.902778</v>
      </c>
      <c r="C353" s="43">
        <v>67.902778</v>
      </c>
      <c r="D353" s="43">
        <v>18.566667</v>
      </c>
      <c r="E353" s="43">
        <v>18.566667</v>
      </c>
      <c r="F353" s="5" t="s">
        <v>1917</v>
      </c>
      <c r="G353" s="4" t="b">
        <f t="shared" si="3"/>
        <v>1</v>
      </c>
    </row>
    <row r="354">
      <c r="A354" s="4" t="s">
        <v>1918</v>
      </c>
      <c r="B354" s="35"/>
      <c r="C354" s="35"/>
      <c r="D354" s="35"/>
      <c r="E354" s="35"/>
      <c r="G354" s="4" t="b">
        <f t="shared" si="3"/>
        <v>1</v>
      </c>
    </row>
    <row r="355">
      <c r="A355" s="4" t="s">
        <v>1919</v>
      </c>
      <c r="B355" s="35"/>
      <c r="C355" s="35"/>
      <c r="D355" s="35"/>
      <c r="E355" s="35"/>
      <c r="G355" s="4" t="b">
        <f t="shared" si="3"/>
        <v>1</v>
      </c>
    </row>
    <row r="356">
      <c r="A356" s="4" t="s">
        <v>1920</v>
      </c>
      <c r="B356" s="35"/>
      <c r="C356" s="35"/>
      <c r="D356" s="35"/>
      <c r="E356" s="35"/>
      <c r="G356" s="4" t="b">
        <f t="shared" si="3"/>
        <v>1</v>
      </c>
    </row>
    <row r="357">
      <c r="A357" s="4" t="s">
        <v>1921</v>
      </c>
      <c r="B357" s="35"/>
      <c r="C357" s="35"/>
      <c r="D357" s="35"/>
      <c r="E357" s="35"/>
      <c r="G357" s="4" t="b">
        <f t="shared" si="3"/>
        <v>1</v>
      </c>
    </row>
    <row r="358">
      <c r="A358" s="4" t="s">
        <v>1922</v>
      </c>
      <c r="B358" s="35"/>
      <c r="C358" s="35"/>
      <c r="D358" s="35"/>
      <c r="E358" s="35"/>
      <c r="G358" s="4" t="b">
        <f t="shared" si="3"/>
        <v>1</v>
      </c>
    </row>
    <row r="359">
      <c r="A359" s="4" t="s">
        <v>1923</v>
      </c>
      <c r="B359" s="35"/>
      <c r="C359" s="35"/>
      <c r="D359" s="35"/>
      <c r="E359" s="35"/>
      <c r="G359" s="4" t="b">
        <f t="shared" si="3"/>
        <v>1</v>
      </c>
    </row>
  </sheetData>
  <conditionalFormatting sqref="A2:A35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359">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-180.0</formula1>
      <formula2>180.0</formula2>
    </dataValidation>
    <dataValidation type="list" allowBlank="1" showInputMessage="1" showErrorMessage="1" prompt="Publication must be selected from the Publications Sheet" sqref="A2:A359">
      <formula1>publications!$B$2:$B$319</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1412</v>
      </c>
      <c r="B1" s="44" t="s">
        <v>1924</v>
      </c>
      <c r="C1" s="3" t="s">
        <v>1925</v>
      </c>
      <c r="D1" s="44" t="s">
        <v>1926</v>
      </c>
      <c r="E1" s="44" t="s">
        <v>1927</v>
      </c>
      <c r="F1" s="44" t="s">
        <v>1928</v>
      </c>
      <c r="G1" s="44" t="s">
        <v>1417</v>
      </c>
      <c r="H1" s="3" t="s">
        <v>1929</v>
      </c>
      <c r="I1" s="7"/>
      <c r="J1" s="7"/>
      <c r="K1" s="7"/>
      <c r="L1" s="7"/>
      <c r="M1" s="7"/>
      <c r="N1" s="7"/>
      <c r="O1" s="7"/>
      <c r="P1" s="7"/>
      <c r="Q1" s="7"/>
      <c r="R1" s="7"/>
      <c r="S1" s="7"/>
    </row>
    <row r="2">
      <c r="A2" s="7" t="s">
        <v>1930</v>
      </c>
      <c r="B2" s="45" t="s">
        <v>1931</v>
      </c>
      <c r="C2" s="46" t="s">
        <v>1932</v>
      </c>
      <c r="D2" s="46" t="s">
        <v>1933</v>
      </c>
      <c r="E2" s="46" t="s">
        <v>32</v>
      </c>
      <c r="F2" s="47" t="s">
        <v>1934</v>
      </c>
      <c r="G2" s="46" t="s">
        <v>21</v>
      </c>
      <c r="H2" s="46" t="s">
        <v>21</v>
      </c>
      <c r="I2" s="7"/>
      <c r="J2" s="7"/>
      <c r="K2" s="7"/>
      <c r="L2" s="7"/>
      <c r="M2" s="7"/>
      <c r="N2" s="7"/>
      <c r="O2" s="7"/>
      <c r="P2" s="7"/>
      <c r="Q2" s="7"/>
      <c r="R2" s="7"/>
      <c r="S2" s="7"/>
    </row>
    <row r="3">
      <c r="A3" s="7" t="s">
        <v>1418</v>
      </c>
      <c r="B3" s="45" t="s">
        <v>1935</v>
      </c>
      <c r="C3" s="46" t="s">
        <v>1932</v>
      </c>
      <c r="D3" s="46" t="s">
        <v>1933</v>
      </c>
      <c r="E3" s="45" t="s">
        <v>85</v>
      </c>
      <c r="F3" s="46" t="s">
        <v>1936</v>
      </c>
      <c r="G3" s="46" t="s">
        <v>21</v>
      </c>
      <c r="H3" s="46" t="s">
        <v>21</v>
      </c>
      <c r="I3" s="7"/>
      <c r="J3" s="7"/>
      <c r="K3" s="7"/>
      <c r="L3" s="7"/>
      <c r="M3" s="7"/>
      <c r="N3" s="7"/>
      <c r="O3" s="7"/>
      <c r="P3" s="7"/>
      <c r="Q3" s="7"/>
      <c r="R3" s="7"/>
      <c r="S3" s="7"/>
    </row>
    <row r="4">
      <c r="A4" s="7" t="s">
        <v>1420</v>
      </c>
      <c r="B4" s="45" t="s">
        <v>1935</v>
      </c>
      <c r="C4" s="45" t="s">
        <v>1937</v>
      </c>
      <c r="D4" s="45" t="s">
        <v>58</v>
      </c>
      <c r="E4" s="45" t="s">
        <v>85</v>
      </c>
      <c r="F4" s="45" t="s">
        <v>1938</v>
      </c>
      <c r="G4" s="46" t="s">
        <v>21</v>
      </c>
      <c r="H4" s="46" t="s">
        <v>21</v>
      </c>
      <c r="I4" s="7"/>
      <c r="J4" s="7"/>
      <c r="K4" s="7"/>
      <c r="L4" s="7"/>
      <c r="M4" s="7"/>
      <c r="N4" s="7"/>
      <c r="O4" s="7"/>
      <c r="P4" s="7"/>
      <c r="Q4" s="7"/>
      <c r="R4" s="7"/>
      <c r="S4" s="7"/>
    </row>
    <row r="5">
      <c r="A5" s="7" t="s">
        <v>1422</v>
      </c>
      <c r="B5" s="45" t="s">
        <v>1935</v>
      </c>
      <c r="C5" s="46" t="s">
        <v>1939</v>
      </c>
      <c r="D5" s="45" t="s">
        <v>1940</v>
      </c>
      <c r="E5" s="46" t="s">
        <v>85</v>
      </c>
      <c r="F5" s="46" t="s">
        <v>1941</v>
      </c>
      <c r="G5" s="46" t="s">
        <v>21</v>
      </c>
      <c r="H5" s="46" t="s">
        <v>21</v>
      </c>
      <c r="I5" s="7"/>
      <c r="J5" s="7"/>
      <c r="K5" s="7"/>
      <c r="L5" s="7"/>
      <c r="M5" s="7"/>
      <c r="N5" s="7"/>
      <c r="O5" s="7"/>
      <c r="P5" s="7"/>
      <c r="Q5" s="7"/>
      <c r="R5" s="7"/>
      <c r="S5" s="7"/>
    </row>
    <row r="6">
      <c r="A6" s="7" t="s">
        <v>1752</v>
      </c>
      <c r="B6" s="45" t="s">
        <v>1931</v>
      </c>
      <c r="C6" s="46" t="s">
        <v>1937</v>
      </c>
      <c r="D6" s="46" t="s">
        <v>58</v>
      </c>
      <c r="E6" s="46" t="s">
        <v>32</v>
      </c>
      <c r="F6" s="46" t="s">
        <v>1942</v>
      </c>
      <c r="G6" s="46" t="s">
        <v>21</v>
      </c>
      <c r="H6" s="46" t="s">
        <v>21</v>
      </c>
      <c r="I6" s="7"/>
      <c r="J6" s="7"/>
      <c r="K6" s="7"/>
      <c r="L6" s="7"/>
      <c r="M6" s="7"/>
      <c r="N6" s="7"/>
      <c r="O6" s="7"/>
      <c r="P6" s="7"/>
      <c r="Q6" s="7"/>
      <c r="R6" s="7"/>
      <c r="S6" s="7"/>
    </row>
    <row r="7">
      <c r="A7" s="7" t="s">
        <v>1753</v>
      </c>
      <c r="B7" s="45" t="s">
        <v>1931</v>
      </c>
      <c r="C7" s="46" t="s">
        <v>1937</v>
      </c>
      <c r="D7" s="46" t="s">
        <v>1943</v>
      </c>
      <c r="E7" s="46" t="s">
        <v>32</v>
      </c>
      <c r="F7" s="46" t="s">
        <v>1944</v>
      </c>
      <c r="G7" s="46" t="s">
        <v>21</v>
      </c>
      <c r="H7" s="46" t="s">
        <v>21</v>
      </c>
      <c r="I7" s="7"/>
      <c r="J7" s="7"/>
      <c r="K7" s="7"/>
      <c r="L7" s="7"/>
      <c r="M7" s="7"/>
      <c r="N7" s="7"/>
      <c r="O7" s="7"/>
      <c r="P7" s="7"/>
      <c r="Q7" s="7"/>
      <c r="R7" s="7"/>
      <c r="S7" s="7"/>
    </row>
    <row r="8">
      <c r="A8" s="7" t="s">
        <v>1754</v>
      </c>
      <c r="B8" s="46" t="s">
        <v>1945</v>
      </c>
      <c r="C8" s="46" t="s">
        <v>1937</v>
      </c>
      <c r="D8" s="46" t="s">
        <v>1940</v>
      </c>
      <c r="E8" s="46" t="s">
        <v>32</v>
      </c>
      <c r="F8" s="46" t="s">
        <v>1946</v>
      </c>
      <c r="G8" s="46" t="s">
        <v>21</v>
      </c>
      <c r="H8" s="46" t="s">
        <v>21</v>
      </c>
      <c r="I8" s="7"/>
      <c r="J8" s="7"/>
      <c r="K8" s="7"/>
      <c r="L8" s="7"/>
      <c r="M8" s="7"/>
      <c r="N8" s="7"/>
      <c r="O8" s="7"/>
      <c r="P8" s="7"/>
      <c r="Q8" s="7"/>
      <c r="R8" s="7"/>
      <c r="S8" s="7"/>
    </row>
    <row r="9">
      <c r="A9" s="7" t="s">
        <v>1426</v>
      </c>
      <c r="B9" s="45" t="s">
        <v>1935</v>
      </c>
      <c r="C9" s="45" t="s">
        <v>1932</v>
      </c>
      <c r="D9" s="45" t="s">
        <v>1933</v>
      </c>
      <c r="E9" s="46" t="s">
        <v>85</v>
      </c>
      <c r="F9" s="45" t="s">
        <v>1947</v>
      </c>
      <c r="G9" s="46" t="s">
        <v>21</v>
      </c>
      <c r="H9" s="46" t="s">
        <v>21</v>
      </c>
      <c r="I9" s="7"/>
      <c r="J9" s="7"/>
      <c r="K9" s="7"/>
      <c r="L9" s="7"/>
      <c r="M9" s="7"/>
      <c r="N9" s="7"/>
      <c r="O9" s="7"/>
      <c r="P9" s="7"/>
      <c r="Q9" s="7"/>
      <c r="R9" s="7"/>
      <c r="S9" s="7"/>
    </row>
    <row r="10">
      <c r="A10" s="7" t="s">
        <v>1428</v>
      </c>
      <c r="B10" s="45" t="s">
        <v>1935</v>
      </c>
      <c r="C10" s="45" t="s">
        <v>1939</v>
      </c>
      <c r="D10" s="45" t="s">
        <v>58</v>
      </c>
      <c r="E10" s="45" t="s">
        <v>85</v>
      </c>
      <c r="F10" s="46" t="s">
        <v>1948</v>
      </c>
      <c r="G10" s="46" t="s">
        <v>21</v>
      </c>
      <c r="H10" s="46" t="s">
        <v>21</v>
      </c>
      <c r="I10" s="7"/>
      <c r="J10" s="7"/>
      <c r="K10" s="7"/>
      <c r="L10" s="7"/>
      <c r="M10" s="7"/>
      <c r="N10" s="7"/>
      <c r="O10" s="7"/>
      <c r="P10" s="7"/>
      <c r="Q10" s="7"/>
      <c r="R10" s="7"/>
      <c r="S10" s="7"/>
    </row>
    <row r="11">
      <c r="A11" s="7" t="s">
        <v>1755</v>
      </c>
      <c r="B11" s="45" t="s">
        <v>1931</v>
      </c>
      <c r="C11" s="46" t="s">
        <v>1937</v>
      </c>
      <c r="D11" s="46" t="s">
        <v>1943</v>
      </c>
      <c r="E11" s="46" t="s">
        <v>32</v>
      </c>
      <c r="F11" s="46" t="s">
        <v>1949</v>
      </c>
      <c r="G11" s="46" t="s">
        <v>21</v>
      </c>
      <c r="H11" s="46" t="s">
        <v>21</v>
      </c>
      <c r="I11" s="7"/>
      <c r="J11" s="7"/>
      <c r="K11" s="7"/>
      <c r="L11" s="7"/>
      <c r="M11" s="7"/>
      <c r="N11" s="7"/>
      <c r="O11" s="7"/>
      <c r="P11" s="7"/>
      <c r="Q11" s="7"/>
      <c r="R11" s="7"/>
      <c r="S11" s="7"/>
    </row>
    <row r="12">
      <c r="A12" s="7" t="s">
        <v>1430</v>
      </c>
      <c r="B12" s="45" t="s">
        <v>1935</v>
      </c>
      <c r="C12" s="45" t="s">
        <v>1939</v>
      </c>
      <c r="D12" s="45" t="s">
        <v>58</v>
      </c>
      <c r="E12" s="45" t="s">
        <v>85</v>
      </c>
      <c r="F12" s="46" t="s">
        <v>1950</v>
      </c>
      <c r="G12" s="46" t="s">
        <v>21</v>
      </c>
      <c r="H12" s="46" t="s">
        <v>21</v>
      </c>
      <c r="I12" s="7"/>
      <c r="J12" s="7"/>
      <c r="K12" s="7"/>
      <c r="L12" s="7"/>
      <c r="M12" s="7"/>
      <c r="N12" s="7"/>
      <c r="O12" s="7"/>
      <c r="P12" s="7"/>
      <c r="Q12" s="7"/>
      <c r="R12" s="7"/>
      <c r="S12" s="7"/>
    </row>
    <row r="13">
      <c r="A13" s="7" t="s">
        <v>1756</v>
      </c>
      <c r="B13" s="45" t="s">
        <v>1931</v>
      </c>
      <c r="C13" s="46" t="s">
        <v>1937</v>
      </c>
      <c r="D13" s="46" t="s">
        <v>1951</v>
      </c>
      <c r="E13" s="46" t="s">
        <v>32</v>
      </c>
      <c r="F13" s="46" t="s">
        <v>1952</v>
      </c>
      <c r="G13" s="46" t="s">
        <v>21</v>
      </c>
      <c r="H13" s="46" t="s">
        <v>21</v>
      </c>
      <c r="I13" s="7"/>
      <c r="J13" s="7"/>
      <c r="K13" s="7"/>
      <c r="L13" s="7"/>
      <c r="M13" s="7"/>
      <c r="N13" s="7"/>
      <c r="O13" s="7"/>
      <c r="P13" s="7"/>
      <c r="Q13" s="7"/>
      <c r="R13" s="7"/>
      <c r="S13" s="7"/>
    </row>
    <row r="14">
      <c r="A14" s="7" t="s">
        <v>1757</v>
      </c>
      <c r="B14" s="45" t="s">
        <v>1935</v>
      </c>
      <c r="C14" s="46" t="s">
        <v>1939</v>
      </c>
      <c r="D14" s="46" t="s">
        <v>1953</v>
      </c>
      <c r="E14" s="45" t="s">
        <v>32</v>
      </c>
      <c r="F14" s="45" t="s">
        <v>1954</v>
      </c>
      <c r="G14" s="46" t="s">
        <v>21</v>
      </c>
      <c r="H14" s="46" t="s">
        <v>21</v>
      </c>
      <c r="I14" s="7"/>
      <c r="J14" s="7"/>
      <c r="K14" s="7"/>
      <c r="L14" s="7"/>
      <c r="M14" s="7"/>
      <c r="N14" s="7"/>
      <c r="O14" s="7"/>
      <c r="P14" s="7"/>
      <c r="Q14" s="7"/>
      <c r="R14" s="7"/>
      <c r="S14" s="7"/>
    </row>
    <row r="15">
      <c r="A15" s="7" t="s">
        <v>1432</v>
      </c>
      <c r="B15" s="46" t="s">
        <v>1945</v>
      </c>
      <c r="C15" s="45" t="s">
        <v>1939</v>
      </c>
      <c r="D15" s="45" t="s">
        <v>1940</v>
      </c>
      <c r="E15" s="45" t="s">
        <v>85</v>
      </c>
      <c r="F15" s="45" t="s">
        <v>1955</v>
      </c>
      <c r="G15" s="46" t="s">
        <v>21</v>
      </c>
      <c r="H15" s="46" t="s">
        <v>21</v>
      </c>
      <c r="I15" s="7"/>
      <c r="J15" s="7"/>
      <c r="K15" s="7"/>
      <c r="L15" s="7"/>
      <c r="M15" s="7"/>
      <c r="N15" s="7"/>
      <c r="O15" s="7"/>
      <c r="P15" s="7"/>
      <c r="Q15" s="7"/>
      <c r="R15" s="7"/>
      <c r="S15" s="7"/>
    </row>
    <row r="16">
      <c r="A16" s="7" t="s">
        <v>1434</v>
      </c>
      <c r="B16" s="45" t="s">
        <v>1935</v>
      </c>
      <c r="C16" s="45" t="s">
        <v>1937</v>
      </c>
      <c r="D16" s="45" t="s">
        <v>1940</v>
      </c>
      <c r="E16" s="45" t="s">
        <v>85</v>
      </c>
      <c r="F16" s="45" t="s">
        <v>1956</v>
      </c>
      <c r="G16" s="46" t="s">
        <v>21</v>
      </c>
      <c r="H16" s="46" t="s">
        <v>21</v>
      </c>
      <c r="I16" s="7"/>
      <c r="J16" s="7"/>
      <c r="K16" s="7"/>
      <c r="L16" s="7"/>
      <c r="M16" s="7"/>
      <c r="N16" s="7"/>
      <c r="O16" s="7"/>
      <c r="P16" s="7"/>
      <c r="Q16" s="7"/>
      <c r="R16" s="7"/>
      <c r="S16" s="7"/>
    </row>
    <row r="17">
      <c r="A17" s="7" t="s">
        <v>1436</v>
      </c>
      <c r="B17" s="45" t="s">
        <v>1935</v>
      </c>
      <c r="C17" s="45" t="s">
        <v>1932</v>
      </c>
      <c r="D17" s="46" t="s">
        <v>1957</v>
      </c>
      <c r="E17" s="45" t="s">
        <v>85</v>
      </c>
      <c r="F17" s="46" t="s">
        <v>1958</v>
      </c>
      <c r="G17" s="46" t="s">
        <v>21</v>
      </c>
      <c r="H17" s="46" t="s">
        <v>21</v>
      </c>
      <c r="I17" s="7"/>
      <c r="J17" s="7"/>
      <c r="K17" s="7"/>
      <c r="L17" s="7"/>
      <c r="M17" s="7"/>
      <c r="N17" s="7"/>
      <c r="O17" s="7"/>
      <c r="P17" s="7"/>
      <c r="Q17" s="7"/>
      <c r="R17" s="7"/>
      <c r="S17" s="7"/>
    </row>
    <row r="18">
      <c r="A18" s="7" t="s">
        <v>1438</v>
      </c>
      <c r="B18" s="45" t="s">
        <v>1935</v>
      </c>
      <c r="C18" s="45" t="s">
        <v>1937</v>
      </c>
      <c r="D18" s="46" t="s">
        <v>1957</v>
      </c>
      <c r="E18" s="45" t="s">
        <v>85</v>
      </c>
      <c r="F18" s="19" t="s">
        <v>1959</v>
      </c>
      <c r="G18" s="46" t="s">
        <v>21</v>
      </c>
      <c r="H18" s="46" t="s">
        <v>21</v>
      </c>
      <c r="I18" s="7"/>
      <c r="J18" s="7"/>
      <c r="K18" s="7"/>
      <c r="L18" s="7"/>
      <c r="M18" s="7"/>
      <c r="N18" s="7"/>
      <c r="O18" s="7"/>
      <c r="P18" s="7"/>
      <c r="Q18" s="7"/>
      <c r="R18" s="7"/>
      <c r="S18" s="7"/>
    </row>
    <row r="19">
      <c r="A19" s="7" t="s">
        <v>1440</v>
      </c>
      <c r="B19" s="45" t="s">
        <v>1935</v>
      </c>
      <c r="C19" s="45" t="s">
        <v>1937</v>
      </c>
      <c r="D19" s="46" t="s">
        <v>58</v>
      </c>
      <c r="E19" s="45" t="s">
        <v>85</v>
      </c>
      <c r="F19" s="46" t="s">
        <v>1960</v>
      </c>
      <c r="G19" s="46" t="s">
        <v>21</v>
      </c>
      <c r="H19" s="46" t="s">
        <v>21</v>
      </c>
      <c r="I19" s="7"/>
      <c r="J19" s="7"/>
      <c r="K19" s="7"/>
      <c r="L19" s="7"/>
      <c r="M19" s="7"/>
      <c r="N19" s="7"/>
      <c r="O19" s="7"/>
      <c r="P19" s="7"/>
      <c r="Q19" s="7"/>
      <c r="R19" s="7"/>
      <c r="S19" s="7"/>
    </row>
    <row r="20">
      <c r="A20" s="46" t="s">
        <v>1442</v>
      </c>
      <c r="B20" s="45" t="s">
        <v>1931</v>
      </c>
      <c r="C20" s="46" t="s">
        <v>1937</v>
      </c>
      <c r="D20" s="46" t="s">
        <v>1940</v>
      </c>
      <c r="E20" s="46" t="s">
        <v>85</v>
      </c>
      <c r="F20" s="46" t="s">
        <v>1961</v>
      </c>
      <c r="G20" s="46" t="s">
        <v>21</v>
      </c>
      <c r="H20" s="46" t="s">
        <v>21</v>
      </c>
      <c r="I20" s="7"/>
      <c r="J20" s="7"/>
      <c r="K20" s="7"/>
      <c r="L20" s="7"/>
      <c r="M20" s="7"/>
      <c r="N20" s="7"/>
      <c r="O20" s="7"/>
      <c r="P20" s="7"/>
      <c r="Q20" s="7"/>
      <c r="R20" s="7"/>
      <c r="S20" s="7"/>
    </row>
    <row r="21">
      <c r="A21" s="7" t="s">
        <v>1758</v>
      </c>
      <c r="B21" s="45" t="s">
        <v>1931</v>
      </c>
      <c r="C21" s="46" t="s">
        <v>1939</v>
      </c>
      <c r="D21" s="46" t="s">
        <v>1940</v>
      </c>
      <c r="E21" s="46" t="s">
        <v>32</v>
      </c>
      <c r="F21" s="46" t="s">
        <v>1962</v>
      </c>
      <c r="G21" s="46" t="s">
        <v>21</v>
      </c>
      <c r="H21" s="46" t="s">
        <v>21</v>
      </c>
      <c r="I21" s="7"/>
      <c r="J21" s="7"/>
      <c r="K21" s="7"/>
      <c r="L21" s="7"/>
      <c r="M21" s="7"/>
      <c r="N21" s="7"/>
      <c r="O21" s="7"/>
      <c r="P21" s="7"/>
      <c r="Q21" s="7"/>
      <c r="R21" s="7"/>
      <c r="S21" s="7"/>
    </row>
    <row r="22">
      <c r="A22" s="7" t="s">
        <v>1759</v>
      </c>
      <c r="B22" s="45" t="s">
        <v>1935</v>
      </c>
      <c r="C22" s="46" t="s">
        <v>1932</v>
      </c>
      <c r="D22" s="46" t="s">
        <v>1933</v>
      </c>
      <c r="E22" s="45" t="s">
        <v>32</v>
      </c>
      <c r="F22" s="45" t="s">
        <v>18</v>
      </c>
      <c r="G22" s="46" t="s">
        <v>21</v>
      </c>
      <c r="H22" s="46" t="s">
        <v>21</v>
      </c>
      <c r="I22" s="7"/>
      <c r="J22" s="7"/>
      <c r="K22" s="7"/>
      <c r="L22" s="7"/>
      <c r="M22" s="7"/>
      <c r="N22" s="7"/>
      <c r="O22" s="7"/>
      <c r="P22" s="7"/>
      <c r="Q22" s="7"/>
      <c r="R22" s="7"/>
      <c r="S22" s="7"/>
    </row>
    <row r="23">
      <c r="A23" s="7" t="s">
        <v>1444</v>
      </c>
      <c r="B23" s="45" t="s">
        <v>1931</v>
      </c>
      <c r="C23" s="46" t="s">
        <v>1937</v>
      </c>
      <c r="D23" s="46" t="s">
        <v>1951</v>
      </c>
      <c r="E23" s="46" t="s">
        <v>85</v>
      </c>
      <c r="F23" s="46" t="s">
        <v>1963</v>
      </c>
      <c r="G23" s="46" t="s">
        <v>21</v>
      </c>
      <c r="H23" s="46" t="s">
        <v>21</v>
      </c>
      <c r="I23" s="7"/>
      <c r="J23" s="7"/>
      <c r="K23" s="7"/>
      <c r="L23" s="7"/>
      <c r="M23" s="7"/>
      <c r="N23" s="7"/>
      <c r="O23" s="7"/>
      <c r="P23" s="7"/>
      <c r="Q23" s="7"/>
      <c r="R23" s="7"/>
      <c r="S23" s="7"/>
    </row>
    <row r="24">
      <c r="A24" s="46" t="s">
        <v>1446</v>
      </c>
      <c r="B24" s="46" t="s">
        <v>1931</v>
      </c>
      <c r="C24" s="46" t="s">
        <v>1937</v>
      </c>
      <c r="D24" s="46" t="s">
        <v>1940</v>
      </c>
      <c r="E24" s="46" t="s">
        <v>85</v>
      </c>
      <c r="F24" s="46" t="s">
        <v>1964</v>
      </c>
      <c r="G24" s="46" t="s">
        <v>21</v>
      </c>
      <c r="H24" s="46" t="s">
        <v>21</v>
      </c>
      <c r="I24" s="7"/>
      <c r="J24" s="7"/>
      <c r="K24" s="7"/>
      <c r="L24" s="7"/>
      <c r="M24" s="7"/>
      <c r="N24" s="7"/>
      <c r="O24" s="7"/>
      <c r="P24" s="7"/>
      <c r="Q24" s="7"/>
      <c r="R24" s="7"/>
      <c r="S24" s="7"/>
    </row>
    <row r="25">
      <c r="A25" s="7" t="s">
        <v>1448</v>
      </c>
      <c r="B25" s="45" t="s">
        <v>1931</v>
      </c>
      <c r="C25" s="46" t="s">
        <v>1937</v>
      </c>
      <c r="D25" s="46" t="s">
        <v>1940</v>
      </c>
      <c r="E25" s="46" t="s">
        <v>85</v>
      </c>
      <c r="F25" s="46" t="s">
        <v>1965</v>
      </c>
      <c r="G25" s="46" t="s">
        <v>21</v>
      </c>
      <c r="H25" s="46" t="s">
        <v>21</v>
      </c>
      <c r="I25" s="7"/>
      <c r="J25" s="7"/>
      <c r="K25" s="7"/>
      <c r="L25" s="7"/>
      <c r="M25" s="7"/>
      <c r="N25" s="7"/>
      <c r="O25" s="7"/>
      <c r="P25" s="7"/>
      <c r="Q25" s="7"/>
      <c r="R25" s="7"/>
      <c r="S25" s="7"/>
    </row>
    <row r="26">
      <c r="A26" s="7" t="s">
        <v>1450</v>
      </c>
      <c r="B26" s="45" t="s">
        <v>1931</v>
      </c>
      <c r="C26" s="46" t="s">
        <v>1937</v>
      </c>
      <c r="D26" s="46" t="s">
        <v>1940</v>
      </c>
      <c r="E26" s="46" t="s">
        <v>85</v>
      </c>
      <c r="F26" s="46" t="s">
        <v>1966</v>
      </c>
      <c r="G26" s="46" t="s">
        <v>21</v>
      </c>
      <c r="H26" s="46" t="s">
        <v>21</v>
      </c>
      <c r="I26" s="7"/>
      <c r="J26" s="7"/>
      <c r="K26" s="7"/>
      <c r="L26" s="7"/>
      <c r="M26" s="7"/>
      <c r="N26" s="7"/>
      <c r="O26" s="7"/>
      <c r="P26" s="7"/>
      <c r="Q26" s="7"/>
      <c r="R26" s="7"/>
      <c r="S26" s="7"/>
    </row>
    <row r="27">
      <c r="A27" s="7" t="s">
        <v>1452</v>
      </c>
      <c r="B27" s="45" t="s">
        <v>1935</v>
      </c>
      <c r="C27" s="45" t="s">
        <v>1937</v>
      </c>
      <c r="D27" s="46" t="s">
        <v>1953</v>
      </c>
      <c r="E27" s="45" t="s">
        <v>85</v>
      </c>
      <c r="F27" s="46" t="s">
        <v>1967</v>
      </c>
      <c r="G27" s="46" t="s">
        <v>21</v>
      </c>
      <c r="H27" s="46" t="s">
        <v>21</v>
      </c>
      <c r="I27" s="7"/>
      <c r="J27" s="7"/>
      <c r="K27" s="7"/>
      <c r="L27" s="7"/>
      <c r="M27" s="7"/>
      <c r="N27" s="7"/>
      <c r="O27" s="7"/>
      <c r="P27" s="7"/>
      <c r="Q27" s="7"/>
      <c r="R27" s="7"/>
      <c r="S27" s="7"/>
    </row>
    <row r="28">
      <c r="A28" s="7" t="s">
        <v>1760</v>
      </c>
      <c r="B28" s="45" t="s">
        <v>1931</v>
      </c>
      <c r="C28" s="46" t="s">
        <v>1937</v>
      </c>
      <c r="D28" s="46" t="s">
        <v>1943</v>
      </c>
      <c r="E28" s="46" t="s">
        <v>32</v>
      </c>
      <c r="F28" s="46" t="s">
        <v>1968</v>
      </c>
      <c r="G28" s="46" t="s">
        <v>21</v>
      </c>
      <c r="H28" s="46" t="s">
        <v>21</v>
      </c>
      <c r="I28" s="7"/>
      <c r="J28" s="7"/>
      <c r="K28" s="7"/>
      <c r="L28" s="7"/>
      <c r="M28" s="7"/>
      <c r="N28" s="7"/>
      <c r="O28" s="7"/>
      <c r="P28" s="7"/>
      <c r="Q28" s="7"/>
      <c r="R28" s="7"/>
      <c r="S28" s="7"/>
    </row>
    <row r="29">
      <c r="A29" s="7" t="s">
        <v>1454</v>
      </c>
      <c r="B29" s="45" t="s">
        <v>1935</v>
      </c>
      <c r="C29" s="45" t="s">
        <v>1937</v>
      </c>
      <c r="D29" s="45" t="s">
        <v>1957</v>
      </c>
      <c r="E29" s="45" t="s">
        <v>85</v>
      </c>
      <c r="F29" s="45" t="s">
        <v>1969</v>
      </c>
      <c r="G29" s="46" t="s">
        <v>21</v>
      </c>
      <c r="H29" s="46" t="s">
        <v>21</v>
      </c>
      <c r="I29" s="7"/>
      <c r="J29" s="7"/>
      <c r="K29" s="7"/>
      <c r="L29" s="7"/>
      <c r="M29" s="7"/>
      <c r="N29" s="7"/>
      <c r="O29" s="7"/>
      <c r="P29" s="7"/>
      <c r="Q29" s="7"/>
      <c r="R29" s="7"/>
      <c r="S29" s="7"/>
    </row>
    <row r="30">
      <c r="A30" s="7" t="s">
        <v>1761</v>
      </c>
      <c r="B30" s="45" t="s">
        <v>1931</v>
      </c>
      <c r="C30" s="46" t="s">
        <v>1937</v>
      </c>
      <c r="D30" s="46" t="s">
        <v>1953</v>
      </c>
      <c r="E30" s="46" t="s">
        <v>32</v>
      </c>
      <c r="F30" s="46" t="s">
        <v>1970</v>
      </c>
      <c r="G30" s="46" t="s">
        <v>21</v>
      </c>
      <c r="H30" s="46" t="s">
        <v>21</v>
      </c>
      <c r="I30" s="7"/>
      <c r="J30" s="7"/>
      <c r="K30" s="7"/>
      <c r="L30" s="7"/>
      <c r="M30" s="7"/>
      <c r="N30" s="7"/>
      <c r="O30" s="7"/>
      <c r="P30" s="7"/>
      <c r="Q30" s="7"/>
      <c r="R30" s="7"/>
      <c r="S30" s="7"/>
    </row>
    <row r="31">
      <c r="A31" s="7" t="s">
        <v>1762</v>
      </c>
      <c r="B31" s="45" t="s">
        <v>1931</v>
      </c>
      <c r="C31" s="46" t="s">
        <v>1937</v>
      </c>
      <c r="D31" s="46" t="s">
        <v>1940</v>
      </c>
      <c r="E31" s="46" t="s">
        <v>32</v>
      </c>
      <c r="F31" s="46" t="s">
        <v>1971</v>
      </c>
      <c r="G31" s="46" t="s">
        <v>21</v>
      </c>
      <c r="H31" s="46" t="s">
        <v>21</v>
      </c>
      <c r="I31" s="7"/>
      <c r="J31" s="7"/>
      <c r="K31" s="7"/>
      <c r="L31" s="7"/>
      <c r="M31" s="7"/>
      <c r="N31" s="7"/>
      <c r="O31" s="7"/>
      <c r="P31" s="7"/>
      <c r="Q31" s="7"/>
      <c r="R31" s="7"/>
      <c r="S31" s="7"/>
    </row>
    <row r="32">
      <c r="A32" s="7" t="s">
        <v>1763</v>
      </c>
      <c r="B32" s="45" t="s">
        <v>1931</v>
      </c>
      <c r="C32" s="46" t="s">
        <v>1937</v>
      </c>
      <c r="D32" s="46" t="s">
        <v>1972</v>
      </c>
      <c r="E32" s="46" t="s">
        <v>32</v>
      </c>
      <c r="F32" s="46" t="s">
        <v>1973</v>
      </c>
      <c r="G32" s="46" t="s">
        <v>21</v>
      </c>
      <c r="H32" s="46" t="s">
        <v>21</v>
      </c>
      <c r="I32" s="7"/>
      <c r="J32" s="7"/>
      <c r="K32" s="7"/>
      <c r="L32" s="7"/>
      <c r="M32" s="7"/>
      <c r="N32" s="7"/>
      <c r="O32" s="7"/>
      <c r="P32" s="7"/>
      <c r="Q32" s="7"/>
      <c r="R32" s="7"/>
      <c r="S32" s="7"/>
    </row>
    <row r="33">
      <c r="A33" s="7" t="s">
        <v>1764</v>
      </c>
      <c r="B33" s="45" t="s">
        <v>1931</v>
      </c>
      <c r="C33" s="46" t="s">
        <v>1937</v>
      </c>
      <c r="D33" s="46" t="s">
        <v>1953</v>
      </c>
      <c r="E33" s="46" t="s">
        <v>32</v>
      </c>
      <c r="F33" s="46" t="s">
        <v>1974</v>
      </c>
      <c r="G33" s="46" t="s">
        <v>21</v>
      </c>
      <c r="H33" s="46" t="s">
        <v>21</v>
      </c>
      <c r="I33" s="7"/>
      <c r="J33" s="7"/>
      <c r="K33" s="7"/>
      <c r="L33" s="7"/>
      <c r="M33" s="7"/>
      <c r="N33" s="7"/>
      <c r="O33" s="7"/>
      <c r="P33" s="7"/>
      <c r="Q33" s="7"/>
      <c r="R33" s="7"/>
      <c r="S33" s="7"/>
    </row>
    <row r="34">
      <c r="A34" s="7" t="s">
        <v>1456</v>
      </c>
      <c r="B34" s="45" t="s">
        <v>1935</v>
      </c>
      <c r="C34" s="45" t="s">
        <v>1939</v>
      </c>
      <c r="D34" s="46" t="s">
        <v>1933</v>
      </c>
      <c r="E34" s="45" t="s">
        <v>85</v>
      </c>
      <c r="F34" s="46" t="s">
        <v>1975</v>
      </c>
      <c r="G34" s="46" t="s">
        <v>21</v>
      </c>
      <c r="H34" s="46" t="s">
        <v>21</v>
      </c>
      <c r="I34" s="7"/>
      <c r="J34" s="7"/>
      <c r="K34" s="7"/>
      <c r="L34" s="7"/>
      <c r="M34" s="7"/>
      <c r="N34" s="7"/>
      <c r="O34" s="7"/>
      <c r="P34" s="7"/>
      <c r="Q34" s="7"/>
      <c r="R34" s="7"/>
      <c r="S34" s="7"/>
    </row>
    <row r="35">
      <c r="A35" s="7" t="s">
        <v>1765</v>
      </c>
      <c r="B35" s="45" t="s">
        <v>1931</v>
      </c>
      <c r="C35" s="46" t="s">
        <v>1937</v>
      </c>
      <c r="D35" s="46" t="s">
        <v>1943</v>
      </c>
      <c r="E35" s="46" t="s">
        <v>32</v>
      </c>
      <c r="F35" s="46" t="s">
        <v>1976</v>
      </c>
      <c r="G35" s="46" t="s">
        <v>21</v>
      </c>
      <c r="H35" s="46" t="s">
        <v>21</v>
      </c>
      <c r="I35" s="7"/>
      <c r="J35" s="7"/>
      <c r="K35" s="7"/>
      <c r="L35" s="7"/>
      <c r="M35" s="7"/>
      <c r="N35" s="7"/>
      <c r="O35" s="7"/>
      <c r="P35" s="7"/>
      <c r="Q35" s="7"/>
      <c r="R35" s="7"/>
      <c r="S35" s="7"/>
    </row>
    <row r="36">
      <c r="A36" s="7" t="s">
        <v>1766</v>
      </c>
      <c r="B36" s="45" t="s">
        <v>1931</v>
      </c>
      <c r="C36" s="46" t="s">
        <v>1937</v>
      </c>
      <c r="D36" s="46" t="s">
        <v>1943</v>
      </c>
      <c r="E36" s="46" t="s">
        <v>32</v>
      </c>
      <c r="F36" s="46" t="s">
        <v>1977</v>
      </c>
      <c r="G36" s="46" t="s">
        <v>21</v>
      </c>
      <c r="H36" s="46" t="s">
        <v>21</v>
      </c>
      <c r="I36" s="7"/>
      <c r="J36" s="7"/>
      <c r="K36" s="7"/>
      <c r="L36" s="7"/>
      <c r="M36" s="7"/>
      <c r="N36" s="7"/>
      <c r="O36" s="7"/>
      <c r="P36" s="7"/>
      <c r="Q36" s="7"/>
      <c r="R36" s="7"/>
      <c r="S36" s="7"/>
    </row>
    <row r="37">
      <c r="A37" s="7" t="s">
        <v>1458</v>
      </c>
      <c r="B37" s="45" t="s">
        <v>1935</v>
      </c>
      <c r="C37" s="45" t="s">
        <v>1937</v>
      </c>
      <c r="D37" s="46" t="s">
        <v>1951</v>
      </c>
      <c r="E37" s="45" t="s">
        <v>85</v>
      </c>
      <c r="F37" s="46" t="s">
        <v>1978</v>
      </c>
      <c r="G37" s="46" t="s">
        <v>21</v>
      </c>
      <c r="H37" s="46" t="s">
        <v>21</v>
      </c>
      <c r="I37" s="7"/>
      <c r="J37" s="7"/>
      <c r="K37" s="7"/>
      <c r="L37" s="7"/>
      <c r="M37" s="7"/>
      <c r="N37" s="7"/>
      <c r="O37" s="7"/>
      <c r="P37" s="7"/>
      <c r="Q37" s="7"/>
      <c r="R37" s="7"/>
      <c r="S37" s="7"/>
    </row>
    <row r="38">
      <c r="A38" s="7" t="s">
        <v>1460</v>
      </c>
      <c r="B38" s="45" t="s">
        <v>1935</v>
      </c>
      <c r="C38" s="45" t="s">
        <v>1937</v>
      </c>
      <c r="D38" s="46" t="s">
        <v>58</v>
      </c>
      <c r="E38" s="45" t="s">
        <v>85</v>
      </c>
      <c r="F38" s="46" t="s">
        <v>1979</v>
      </c>
      <c r="G38" s="46" t="s">
        <v>21</v>
      </c>
      <c r="H38" s="46" t="s">
        <v>21</v>
      </c>
      <c r="I38" s="7"/>
      <c r="J38" s="7"/>
      <c r="K38" s="7"/>
      <c r="L38" s="7"/>
      <c r="M38" s="7"/>
      <c r="N38" s="7"/>
      <c r="O38" s="7"/>
      <c r="P38" s="7"/>
      <c r="Q38" s="7"/>
      <c r="R38" s="7"/>
      <c r="S38" s="7"/>
    </row>
    <row r="39">
      <c r="A39" s="7" t="s">
        <v>1462</v>
      </c>
      <c r="B39" s="45" t="s">
        <v>1935</v>
      </c>
      <c r="C39" s="45" t="s">
        <v>1939</v>
      </c>
      <c r="D39" s="45" t="s">
        <v>58</v>
      </c>
      <c r="E39" s="45" t="s">
        <v>85</v>
      </c>
      <c r="F39" s="45" t="s">
        <v>1980</v>
      </c>
      <c r="G39" s="46" t="s">
        <v>21</v>
      </c>
      <c r="H39" s="46" t="s">
        <v>21</v>
      </c>
      <c r="I39" s="7"/>
      <c r="J39" s="7"/>
      <c r="K39" s="7"/>
      <c r="L39" s="7"/>
      <c r="M39" s="7"/>
      <c r="N39" s="7"/>
      <c r="O39" s="7"/>
      <c r="P39" s="7"/>
      <c r="Q39" s="7"/>
      <c r="R39" s="7"/>
      <c r="S39" s="7"/>
    </row>
    <row r="40">
      <c r="A40" s="7" t="s">
        <v>1464</v>
      </c>
      <c r="B40" s="45" t="s">
        <v>1935</v>
      </c>
      <c r="C40" s="46" t="s">
        <v>1937</v>
      </c>
      <c r="D40" s="46" t="s">
        <v>58</v>
      </c>
      <c r="E40" s="45" t="s">
        <v>85</v>
      </c>
      <c r="F40" s="46" t="s">
        <v>1981</v>
      </c>
      <c r="G40" s="46" t="s">
        <v>21</v>
      </c>
      <c r="H40" s="46" t="s">
        <v>21</v>
      </c>
      <c r="I40" s="7"/>
      <c r="J40" s="7"/>
      <c r="K40" s="7"/>
      <c r="L40" s="7"/>
      <c r="M40" s="7"/>
      <c r="N40" s="7"/>
      <c r="O40" s="7"/>
      <c r="P40" s="7"/>
      <c r="Q40" s="7"/>
      <c r="R40" s="7"/>
      <c r="S40" s="7"/>
    </row>
    <row r="41">
      <c r="A41" s="7" t="s">
        <v>1466</v>
      </c>
      <c r="B41" s="45" t="s">
        <v>1935</v>
      </c>
      <c r="C41" s="45" t="s">
        <v>1937</v>
      </c>
      <c r="D41" s="45" t="s">
        <v>58</v>
      </c>
      <c r="E41" s="45" t="s">
        <v>85</v>
      </c>
      <c r="F41" s="46" t="s">
        <v>1982</v>
      </c>
      <c r="G41" s="46" t="s">
        <v>21</v>
      </c>
      <c r="H41" s="46" t="s">
        <v>21</v>
      </c>
      <c r="I41" s="7"/>
      <c r="J41" s="7"/>
      <c r="K41" s="7"/>
      <c r="L41" s="7"/>
      <c r="M41" s="7"/>
      <c r="N41" s="7"/>
      <c r="O41" s="7"/>
      <c r="P41" s="7"/>
      <c r="Q41" s="7"/>
      <c r="R41" s="7"/>
      <c r="S41" s="7"/>
    </row>
    <row r="42">
      <c r="A42" s="7" t="s">
        <v>1767</v>
      </c>
      <c r="B42" s="45" t="s">
        <v>1931</v>
      </c>
      <c r="C42" s="46" t="s">
        <v>1937</v>
      </c>
      <c r="D42" s="46" t="s">
        <v>1951</v>
      </c>
      <c r="E42" s="46" t="s">
        <v>32</v>
      </c>
      <c r="F42" s="46" t="s">
        <v>1983</v>
      </c>
      <c r="G42" s="46" t="s">
        <v>21</v>
      </c>
      <c r="H42" s="46" t="s">
        <v>21</v>
      </c>
      <c r="I42" s="7"/>
      <c r="J42" s="7"/>
      <c r="K42" s="7"/>
      <c r="L42" s="7"/>
      <c r="M42" s="7"/>
      <c r="N42" s="7"/>
      <c r="O42" s="7"/>
      <c r="P42" s="7"/>
      <c r="Q42" s="7"/>
      <c r="R42" s="7"/>
      <c r="S42" s="7"/>
    </row>
    <row r="43">
      <c r="A43" s="7" t="s">
        <v>1468</v>
      </c>
      <c r="B43" s="45" t="s">
        <v>1931</v>
      </c>
      <c r="C43" s="46" t="s">
        <v>1937</v>
      </c>
      <c r="D43" s="46" t="s">
        <v>1951</v>
      </c>
      <c r="E43" s="46" t="s">
        <v>85</v>
      </c>
      <c r="F43" s="46" t="s">
        <v>1984</v>
      </c>
      <c r="G43" s="46" t="s">
        <v>21</v>
      </c>
      <c r="H43" s="46" t="s">
        <v>21</v>
      </c>
      <c r="I43" s="7"/>
      <c r="J43" s="7"/>
      <c r="K43" s="7"/>
      <c r="L43" s="7"/>
      <c r="M43" s="7"/>
      <c r="N43" s="7"/>
      <c r="O43" s="7"/>
      <c r="P43" s="7"/>
      <c r="Q43" s="7"/>
      <c r="R43" s="7"/>
      <c r="S43" s="7"/>
    </row>
    <row r="44">
      <c r="A44" s="7" t="s">
        <v>1768</v>
      </c>
      <c r="B44" s="45" t="s">
        <v>1931</v>
      </c>
      <c r="C44" s="46" t="s">
        <v>1937</v>
      </c>
      <c r="D44" s="46" t="s">
        <v>1951</v>
      </c>
      <c r="E44" s="46" t="s">
        <v>32</v>
      </c>
      <c r="F44" s="46" t="s">
        <v>1985</v>
      </c>
      <c r="G44" s="46" t="s">
        <v>21</v>
      </c>
      <c r="H44" s="46" t="s">
        <v>21</v>
      </c>
      <c r="I44" s="7"/>
      <c r="J44" s="7"/>
      <c r="K44" s="7"/>
      <c r="L44" s="7"/>
      <c r="M44" s="7"/>
      <c r="N44" s="7"/>
      <c r="O44" s="7"/>
      <c r="P44" s="7"/>
      <c r="Q44" s="7"/>
      <c r="R44" s="7"/>
      <c r="S44" s="7"/>
    </row>
    <row r="45">
      <c r="A45" s="7" t="s">
        <v>1769</v>
      </c>
      <c r="B45" s="45" t="s">
        <v>1931</v>
      </c>
      <c r="C45" s="46" t="s">
        <v>1937</v>
      </c>
      <c r="D45" s="46" t="s">
        <v>1951</v>
      </c>
      <c r="E45" s="46" t="s">
        <v>32</v>
      </c>
      <c r="F45" s="46" t="s">
        <v>1986</v>
      </c>
      <c r="G45" s="46" t="s">
        <v>21</v>
      </c>
      <c r="H45" s="46" t="s">
        <v>21</v>
      </c>
      <c r="I45" s="7"/>
      <c r="J45" s="7"/>
      <c r="K45" s="7"/>
      <c r="L45" s="7"/>
      <c r="M45" s="7"/>
      <c r="N45" s="7"/>
      <c r="O45" s="7"/>
      <c r="P45" s="7"/>
      <c r="Q45" s="7"/>
      <c r="R45" s="7"/>
      <c r="S45" s="7"/>
    </row>
    <row r="46">
      <c r="A46" s="7" t="s">
        <v>1771</v>
      </c>
      <c r="B46" s="45" t="s">
        <v>1931</v>
      </c>
      <c r="C46" s="46" t="s">
        <v>1937</v>
      </c>
      <c r="D46" s="46" t="s">
        <v>1940</v>
      </c>
      <c r="E46" s="46" t="s">
        <v>32</v>
      </c>
      <c r="F46" s="46" t="s">
        <v>1987</v>
      </c>
      <c r="G46" s="46" t="s">
        <v>21</v>
      </c>
      <c r="H46" s="46" t="s">
        <v>21</v>
      </c>
      <c r="I46" s="7"/>
      <c r="J46" s="7"/>
      <c r="K46" s="7"/>
      <c r="L46" s="7"/>
      <c r="M46" s="7"/>
      <c r="N46" s="7"/>
      <c r="O46" s="7"/>
      <c r="P46" s="7"/>
      <c r="Q46" s="7"/>
      <c r="R46" s="7"/>
      <c r="S46" s="7"/>
    </row>
    <row r="47">
      <c r="A47" s="7" t="s">
        <v>1772</v>
      </c>
      <c r="B47" s="45" t="s">
        <v>1935</v>
      </c>
      <c r="C47" s="46" t="s">
        <v>1932</v>
      </c>
      <c r="D47" s="46" t="s">
        <v>1933</v>
      </c>
      <c r="E47" s="46" t="s">
        <v>32</v>
      </c>
      <c r="F47" s="46" t="s">
        <v>1988</v>
      </c>
      <c r="G47" s="46" t="s">
        <v>1989</v>
      </c>
      <c r="H47" s="46" t="s">
        <v>21</v>
      </c>
      <c r="I47" s="7"/>
      <c r="J47" s="7"/>
      <c r="K47" s="7"/>
      <c r="L47" s="7"/>
      <c r="M47" s="7"/>
      <c r="N47" s="7"/>
      <c r="O47" s="7"/>
      <c r="P47" s="7"/>
      <c r="Q47" s="7"/>
      <c r="R47" s="7"/>
      <c r="S47" s="7"/>
    </row>
    <row r="48">
      <c r="A48" s="7" t="s">
        <v>1773</v>
      </c>
      <c r="B48" s="45" t="s">
        <v>1935</v>
      </c>
      <c r="C48" s="45" t="s">
        <v>1937</v>
      </c>
      <c r="D48" s="46" t="s">
        <v>58</v>
      </c>
      <c r="E48" s="46" t="s">
        <v>32</v>
      </c>
      <c r="F48" s="46" t="s">
        <v>1990</v>
      </c>
      <c r="G48" s="46" t="s">
        <v>21</v>
      </c>
      <c r="H48" s="46" t="s">
        <v>21</v>
      </c>
      <c r="I48" s="7"/>
      <c r="J48" s="7"/>
      <c r="K48" s="7"/>
      <c r="L48" s="7"/>
      <c r="M48" s="7"/>
      <c r="N48" s="7"/>
      <c r="O48" s="7"/>
      <c r="P48" s="7"/>
      <c r="Q48" s="7"/>
      <c r="R48" s="7"/>
      <c r="S48" s="7"/>
    </row>
    <row r="49">
      <c r="A49" s="7" t="s">
        <v>1774</v>
      </c>
      <c r="B49" s="45" t="s">
        <v>1935</v>
      </c>
      <c r="C49" s="46" t="s">
        <v>1932</v>
      </c>
      <c r="D49" s="46" t="s">
        <v>1933</v>
      </c>
      <c r="E49" s="45" t="s">
        <v>32</v>
      </c>
      <c r="F49" s="46" t="s">
        <v>1991</v>
      </c>
      <c r="G49" s="46" t="s">
        <v>21</v>
      </c>
      <c r="H49" s="46" t="s">
        <v>21</v>
      </c>
      <c r="I49" s="7"/>
      <c r="J49" s="7"/>
      <c r="K49" s="7"/>
      <c r="L49" s="7"/>
      <c r="M49" s="7"/>
      <c r="N49" s="7"/>
      <c r="O49" s="7"/>
      <c r="P49" s="7"/>
      <c r="Q49" s="7"/>
      <c r="R49" s="7"/>
      <c r="S49" s="7"/>
    </row>
    <row r="50">
      <c r="A50" s="7" t="s">
        <v>1472</v>
      </c>
      <c r="B50" s="45" t="s">
        <v>1935</v>
      </c>
      <c r="C50" s="45" t="s">
        <v>1932</v>
      </c>
      <c r="D50" s="45" t="s">
        <v>1940</v>
      </c>
      <c r="E50" s="45" t="s">
        <v>85</v>
      </c>
      <c r="F50" s="45" t="s">
        <v>1992</v>
      </c>
      <c r="G50" s="46" t="s">
        <v>21</v>
      </c>
      <c r="H50" s="46" t="s">
        <v>21</v>
      </c>
      <c r="I50" s="7"/>
      <c r="J50" s="7"/>
      <c r="K50" s="7"/>
      <c r="L50" s="7"/>
      <c r="M50" s="7"/>
      <c r="N50" s="7"/>
      <c r="O50" s="7"/>
      <c r="P50" s="7"/>
      <c r="Q50" s="7"/>
      <c r="R50" s="7"/>
      <c r="S50" s="7"/>
    </row>
    <row r="51">
      <c r="A51" s="7" t="s">
        <v>1775</v>
      </c>
      <c r="B51" s="46" t="s">
        <v>1945</v>
      </c>
      <c r="C51" s="46" t="s">
        <v>1937</v>
      </c>
      <c r="D51" s="46" t="s">
        <v>1940</v>
      </c>
      <c r="E51" s="46" t="s">
        <v>32</v>
      </c>
      <c r="F51" s="46" t="s">
        <v>1993</v>
      </c>
      <c r="G51" s="46" t="s">
        <v>21</v>
      </c>
      <c r="H51" s="46" t="s">
        <v>21</v>
      </c>
      <c r="I51" s="7"/>
      <c r="J51" s="7"/>
      <c r="K51" s="7"/>
      <c r="L51" s="7"/>
      <c r="M51" s="7"/>
      <c r="N51" s="7"/>
      <c r="O51" s="7"/>
      <c r="P51" s="7"/>
      <c r="Q51" s="7"/>
      <c r="R51" s="7"/>
      <c r="S51" s="7"/>
    </row>
    <row r="52">
      <c r="A52" s="7" t="s">
        <v>1776</v>
      </c>
      <c r="B52" s="45" t="s">
        <v>1935</v>
      </c>
      <c r="C52" s="45" t="s">
        <v>1932</v>
      </c>
      <c r="D52" s="45" t="s">
        <v>1933</v>
      </c>
      <c r="E52" s="46" t="s">
        <v>32</v>
      </c>
      <c r="F52" s="45" t="s">
        <v>1994</v>
      </c>
      <c r="G52" s="46" t="s">
        <v>21</v>
      </c>
      <c r="H52" s="46" t="s">
        <v>21</v>
      </c>
      <c r="I52" s="7"/>
      <c r="J52" s="7"/>
      <c r="K52" s="7"/>
      <c r="L52" s="7"/>
      <c r="M52" s="7"/>
      <c r="N52" s="7"/>
      <c r="O52" s="7"/>
      <c r="P52" s="7"/>
      <c r="Q52" s="7"/>
      <c r="R52" s="7"/>
      <c r="S52" s="7"/>
    </row>
    <row r="53">
      <c r="A53" s="7" t="s">
        <v>1474</v>
      </c>
      <c r="B53" s="45" t="s">
        <v>1935</v>
      </c>
      <c r="C53" s="45" t="s">
        <v>1939</v>
      </c>
      <c r="D53" s="46" t="s">
        <v>1933</v>
      </c>
      <c r="E53" s="45" t="s">
        <v>85</v>
      </c>
      <c r="F53" s="46" t="s">
        <v>1995</v>
      </c>
      <c r="G53" s="46" t="s">
        <v>21</v>
      </c>
      <c r="H53" s="46" t="s">
        <v>21</v>
      </c>
      <c r="I53" s="7"/>
      <c r="J53" s="7"/>
      <c r="K53" s="7"/>
      <c r="L53" s="7"/>
      <c r="M53" s="7"/>
      <c r="N53" s="7"/>
      <c r="O53" s="7"/>
      <c r="P53" s="7"/>
      <c r="Q53" s="7"/>
      <c r="R53" s="7"/>
      <c r="S53" s="7"/>
    </row>
    <row r="54">
      <c r="A54" s="7" t="s">
        <v>1777</v>
      </c>
      <c r="B54" s="45" t="s">
        <v>1931</v>
      </c>
      <c r="C54" s="46" t="s">
        <v>1937</v>
      </c>
      <c r="D54" s="46" t="s">
        <v>1951</v>
      </c>
      <c r="E54" s="46" t="s">
        <v>32</v>
      </c>
      <c r="F54" s="46" t="s">
        <v>1996</v>
      </c>
      <c r="G54" s="46" t="s">
        <v>21</v>
      </c>
      <c r="H54" s="46" t="s">
        <v>21</v>
      </c>
      <c r="I54" s="7"/>
      <c r="J54" s="7"/>
      <c r="K54" s="7"/>
      <c r="L54" s="7"/>
      <c r="M54" s="7"/>
      <c r="N54" s="7"/>
      <c r="O54" s="7"/>
      <c r="P54" s="7"/>
      <c r="Q54" s="7"/>
      <c r="R54" s="7"/>
      <c r="S54" s="7"/>
    </row>
    <row r="55">
      <c r="A55" s="7" t="s">
        <v>1778</v>
      </c>
      <c r="B55" s="45" t="s">
        <v>1931</v>
      </c>
      <c r="C55" s="46" t="s">
        <v>1937</v>
      </c>
      <c r="D55" s="46" t="s">
        <v>1951</v>
      </c>
      <c r="E55" s="46" t="s">
        <v>32</v>
      </c>
      <c r="F55" s="46" t="s">
        <v>1997</v>
      </c>
      <c r="G55" s="46" t="s">
        <v>21</v>
      </c>
      <c r="H55" s="46" t="s">
        <v>21</v>
      </c>
      <c r="I55" s="7"/>
      <c r="J55" s="7"/>
      <c r="K55" s="7"/>
      <c r="L55" s="7"/>
      <c r="M55" s="7"/>
      <c r="N55" s="7"/>
      <c r="O55" s="7"/>
      <c r="P55" s="7"/>
      <c r="Q55" s="7"/>
      <c r="R55" s="7"/>
      <c r="S55" s="7"/>
    </row>
    <row r="56">
      <c r="A56" s="7" t="s">
        <v>1779</v>
      </c>
      <c r="B56" s="45" t="s">
        <v>1935</v>
      </c>
      <c r="C56" s="46" t="s">
        <v>1937</v>
      </c>
      <c r="D56" s="45" t="s">
        <v>1951</v>
      </c>
      <c r="E56" s="45" t="s">
        <v>32</v>
      </c>
      <c r="F56" s="45" t="s">
        <v>1998</v>
      </c>
      <c r="G56" s="46" t="s">
        <v>21</v>
      </c>
      <c r="H56" s="46" t="s">
        <v>21</v>
      </c>
      <c r="I56" s="7"/>
      <c r="J56" s="7"/>
      <c r="K56" s="7"/>
      <c r="L56" s="7"/>
      <c r="M56" s="7"/>
      <c r="N56" s="7"/>
      <c r="O56" s="7"/>
      <c r="P56" s="7"/>
      <c r="Q56" s="7"/>
      <c r="R56" s="7"/>
      <c r="S56" s="7"/>
    </row>
    <row r="57">
      <c r="A57" s="7" t="s">
        <v>1780</v>
      </c>
      <c r="B57" s="45" t="s">
        <v>1935</v>
      </c>
      <c r="C57" s="46" t="s">
        <v>1937</v>
      </c>
      <c r="D57" s="45" t="s">
        <v>1951</v>
      </c>
      <c r="E57" s="45" t="s">
        <v>32</v>
      </c>
      <c r="F57" s="45" t="s">
        <v>1998</v>
      </c>
      <c r="G57" s="46" t="s">
        <v>21</v>
      </c>
      <c r="H57" s="46" t="s">
        <v>21</v>
      </c>
      <c r="I57" s="7"/>
      <c r="J57" s="7"/>
      <c r="K57" s="7"/>
      <c r="L57" s="7"/>
      <c r="M57" s="7"/>
      <c r="N57" s="7"/>
      <c r="O57" s="7"/>
      <c r="P57" s="7"/>
      <c r="Q57" s="7"/>
      <c r="R57" s="7"/>
      <c r="S57" s="7"/>
    </row>
    <row r="58">
      <c r="A58" s="46" t="s">
        <v>1476</v>
      </c>
      <c r="B58" s="46" t="s">
        <v>1935</v>
      </c>
      <c r="C58" s="46" t="s">
        <v>1937</v>
      </c>
      <c r="D58" s="46" t="s">
        <v>1940</v>
      </c>
      <c r="E58" s="46" t="s">
        <v>85</v>
      </c>
      <c r="F58" s="46" t="s">
        <v>1999</v>
      </c>
      <c r="G58" s="46" t="s">
        <v>21</v>
      </c>
      <c r="H58" s="46" t="s">
        <v>21</v>
      </c>
      <c r="I58" s="7"/>
      <c r="J58" s="7"/>
      <c r="K58" s="7"/>
      <c r="L58" s="7"/>
      <c r="M58" s="7"/>
      <c r="N58" s="7"/>
      <c r="O58" s="7"/>
      <c r="P58" s="7"/>
      <c r="Q58" s="7"/>
      <c r="R58" s="7"/>
      <c r="S58" s="7"/>
    </row>
    <row r="59">
      <c r="A59" s="7" t="s">
        <v>1781</v>
      </c>
      <c r="B59" s="45" t="s">
        <v>1931</v>
      </c>
      <c r="C59" s="46" t="s">
        <v>1937</v>
      </c>
      <c r="D59" s="46" t="s">
        <v>1943</v>
      </c>
      <c r="E59" s="46" t="s">
        <v>32</v>
      </c>
      <c r="F59" s="46" t="s">
        <v>21</v>
      </c>
      <c r="G59" s="46" t="s">
        <v>21</v>
      </c>
      <c r="H59" s="46" t="s">
        <v>21</v>
      </c>
      <c r="I59" s="7"/>
      <c r="J59" s="7"/>
      <c r="K59" s="7"/>
      <c r="L59" s="7"/>
      <c r="M59" s="7"/>
      <c r="N59" s="7"/>
      <c r="O59" s="7"/>
      <c r="P59" s="7"/>
      <c r="Q59" s="7"/>
      <c r="R59" s="7"/>
      <c r="S59" s="7"/>
    </row>
    <row r="60">
      <c r="A60" s="7" t="s">
        <v>1782</v>
      </c>
      <c r="B60" s="45" t="s">
        <v>1935</v>
      </c>
      <c r="C60" s="45" t="s">
        <v>1937</v>
      </c>
      <c r="D60" s="45" t="s">
        <v>58</v>
      </c>
      <c r="E60" s="45" t="s">
        <v>32</v>
      </c>
      <c r="F60" s="45" t="s">
        <v>2000</v>
      </c>
      <c r="G60" s="46" t="s">
        <v>21</v>
      </c>
      <c r="H60" s="46" t="s">
        <v>21</v>
      </c>
      <c r="I60" s="7"/>
      <c r="J60" s="7"/>
      <c r="K60" s="7"/>
      <c r="L60" s="7"/>
      <c r="M60" s="7"/>
      <c r="N60" s="7"/>
      <c r="O60" s="7"/>
      <c r="P60" s="7"/>
      <c r="Q60" s="7"/>
      <c r="R60" s="7"/>
      <c r="S60" s="7"/>
    </row>
    <row r="61">
      <c r="A61" s="7" t="s">
        <v>1783</v>
      </c>
      <c r="B61" s="45" t="s">
        <v>1931</v>
      </c>
      <c r="C61" s="46" t="s">
        <v>1937</v>
      </c>
      <c r="D61" s="46" t="s">
        <v>1943</v>
      </c>
      <c r="E61" s="46" t="s">
        <v>32</v>
      </c>
      <c r="F61" s="46" t="s">
        <v>2001</v>
      </c>
      <c r="G61" s="46" t="s">
        <v>21</v>
      </c>
      <c r="H61" s="46" t="s">
        <v>21</v>
      </c>
      <c r="I61" s="7"/>
      <c r="J61" s="7"/>
      <c r="K61" s="7"/>
      <c r="L61" s="7"/>
      <c r="M61" s="7"/>
      <c r="N61" s="7"/>
      <c r="O61" s="7"/>
      <c r="P61" s="7"/>
      <c r="Q61" s="7"/>
      <c r="R61" s="7"/>
      <c r="S61" s="7"/>
    </row>
    <row r="62">
      <c r="A62" s="7" t="s">
        <v>1478</v>
      </c>
      <c r="B62" s="45" t="s">
        <v>1931</v>
      </c>
      <c r="C62" s="46" t="s">
        <v>1932</v>
      </c>
      <c r="D62" s="46" t="s">
        <v>1940</v>
      </c>
      <c r="E62" s="46" t="s">
        <v>85</v>
      </c>
      <c r="F62" s="46" t="s">
        <v>2002</v>
      </c>
      <c r="G62" s="46" t="s">
        <v>21</v>
      </c>
      <c r="H62" s="46" t="s">
        <v>21</v>
      </c>
      <c r="I62" s="7"/>
      <c r="J62" s="7"/>
      <c r="K62" s="7"/>
      <c r="L62" s="7"/>
      <c r="M62" s="7"/>
      <c r="N62" s="7"/>
      <c r="O62" s="7"/>
      <c r="P62" s="7"/>
      <c r="Q62" s="7"/>
      <c r="R62" s="7"/>
      <c r="S62" s="7"/>
    </row>
    <row r="63">
      <c r="A63" s="7" t="s">
        <v>1498</v>
      </c>
      <c r="B63" s="45" t="s">
        <v>1935</v>
      </c>
      <c r="C63" s="45" t="s">
        <v>1937</v>
      </c>
      <c r="D63" s="45" t="s">
        <v>58</v>
      </c>
      <c r="E63" s="45" t="s">
        <v>85</v>
      </c>
      <c r="F63" s="45" t="s">
        <v>2003</v>
      </c>
      <c r="G63" s="46" t="s">
        <v>21</v>
      </c>
      <c r="H63" s="46" t="s">
        <v>21</v>
      </c>
      <c r="I63" s="7"/>
      <c r="J63" s="7"/>
      <c r="K63" s="7"/>
      <c r="L63" s="7"/>
      <c r="M63" s="7"/>
      <c r="N63" s="7"/>
      <c r="O63" s="7"/>
      <c r="P63" s="7"/>
      <c r="Q63" s="7"/>
      <c r="R63" s="7"/>
      <c r="S63" s="7"/>
    </row>
    <row r="64">
      <c r="A64" s="7" t="s">
        <v>1784</v>
      </c>
      <c r="B64" s="45" t="s">
        <v>1935</v>
      </c>
      <c r="C64" s="46" t="s">
        <v>1932</v>
      </c>
      <c r="D64" s="46" t="s">
        <v>1933</v>
      </c>
      <c r="E64" s="45" t="s">
        <v>32</v>
      </c>
      <c r="F64" s="45" t="s">
        <v>2004</v>
      </c>
      <c r="G64" s="46" t="s">
        <v>21</v>
      </c>
      <c r="H64" s="46" t="s">
        <v>21</v>
      </c>
      <c r="I64" s="7"/>
      <c r="J64" s="7"/>
      <c r="K64" s="7"/>
      <c r="L64" s="7"/>
      <c r="M64" s="7"/>
      <c r="N64" s="7"/>
      <c r="O64" s="7"/>
      <c r="P64" s="7"/>
      <c r="Q64" s="7"/>
      <c r="R64" s="7"/>
      <c r="S64" s="7"/>
    </row>
    <row r="65">
      <c r="A65" s="46" t="s">
        <v>1500</v>
      </c>
      <c r="B65" s="46" t="s">
        <v>1935</v>
      </c>
      <c r="C65" s="46" t="s">
        <v>1939</v>
      </c>
      <c r="D65" s="46" t="s">
        <v>1940</v>
      </c>
      <c r="E65" s="46" t="s">
        <v>85</v>
      </c>
      <c r="F65" s="46" t="s">
        <v>2005</v>
      </c>
      <c r="G65" s="46" t="s">
        <v>21</v>
      </c>
      <c r="H65" s="46" t="s">
        <v>21</v>
      </c>
      <c r="I65" s="7"/>
      <c r="J65" s="7"/>
      <c r="K65" s="7"/>
      <c r="L65" s="7"/>
      <c r="M65" s="7"/>
      <c r="N65" s="7"/>
      <c r="O65" s="7"/>
      <c r="P65" s="7"/>
      <c r="Q65" s="7"/>
      <c r="R65" s="7"/>
      <c r="S65" s="7"/>
    </row>
    <row r="66">
      <c r="A66" s="7" t="s">
        <v>1786</v>
      </c>
      <c r="B66" s="45" t="s">
        <v>1931</v>
      </c>
      <c r="C66" s="46" t="s">
        <v>1937</v>
      </c>
      <c r="D66" s="46" t="s">
        <v>1953</v>
      </c>
      <c r="E66" s="46" t="s">
        <v>32</v>
      </c>
      <c r="F66" s="46" t="s">
        <v>1952</v>
      </c>
      <c r="G66" s="46" t="s">
        <v>21</v>
      </c>
      <c r="H66" s="46" t="s">
        <v>21</v>
      </c>
      <c r="I66" s="7"/>
      <c r="J66" s="7"/>
      <c r="K66" s="7"/>
      <c r="L66" s="7"/>
      <c r="M66" s="7"/>
      <c r="N66" s="7"/>
      <c r="O66" s="7"/>
      <c r="P66" s="7"/>
      <c r="Q66" s="7"/>
      <c r="R66" s="7"/>
      <c r="S66" s="7"/>
    </row>
    <row r="67">
      <c r="A67" s="46" t="s">
        <v>1502</v>
      </c>
      <c r="B67" s="46" t="s">
        <v>1935</v>
      </c>
      <c r="C67" s="46" t="s">
        <v>1937</v>
      </c>
      <c r="D67" s="46" t="s">
        <v>2006</v>
      </c>
      <c r="E67" s="46" t="s">
        <v>85</v>
      </c>
      <c r="F67" s="46" t="s">
        <v>2007</v>
      </c>
      <c r="G67" s="46" t="s">
        <v>21</v>
      </c>
      <c r="H67" s="46" t="s">
        <v>21</v>
      </c>
      <c r="I67" s="7"/>
      <c r="J67" s="7"/>
      <c r="K67" s="7"/>
      <c r="L67" s="7"/>
      <c r="M67" s="7"/>
      <c r="N67" s="7"/>
      <c r="O67" s="7"/>
      <c r="P67" s="7"/>
      <c r="Q67" s="7"/>
      <c r="R67" s="7"/>
      <c r="S67" s="7"/>
    </row>
    <row r="68">
      <c r="A68" s="7" t="s">
        <v>1787</v>
      </c>
      <c r="B68" s="45" t="s">
        <v>1931</v>
      </c>
      <c r="C68" s="46" t="s">
        <v>1937</v>
      </c>
      <c r="D68" s="46" t="s">
        <v>1953</v>
      </c>
      <c r="E68" s="46" t="s">
        <v>32</v>
      </c>
      <c r="F68" s="46" t="s">
        <v>1952</v>
      </c>
      <c r="G68" s="46" t="s">
        <v>21</v>
      </c>
      <c r="H68" s="46" t="s">
        <v>21</v>
      </c>
      <c r="I68" s="7"/>
      <c r="J68" s="7"/>
      <c r="K68" s="7"/>
      <c r="L68" s="7"/>
      <c r="M68" s="7"/>
      <c r="N68" s="7"/>
      <c r="O68" s="7"/>
      <c r="P68" s="7"/>
      <c r="Q68" s="7"/>
      <c r="R68" s="7"/>
      <c r="S68" s="7"/>
    </row>
    <row r="69">
      <c r="A69" s="7" t="s">
        <v>1788</v>
      </c>
      <c r="B69" s="45" t="s">
        <v>1935</v>
      </c>
      <c r="C69" s="45" t="s">
        <v>1939</v>
      </c>
      <c r="D69" s="45" t="s">
        <v>1951</v>
      </c>
      <c r="E69" s="45" t="s">
        <v>32</v>
      </c>
      <c r="F69" s="45" t="s">
        <v>2008</v>
      </c>
      <c r="G69" s="46" t="s">
        <v>21</v>
      </c>
      <c r="H69" s="46" t="s">
        <v>21</v>
      </c>
      <c r="I69" s="7"/>
      <c r="J69" s="7"/>
      <c r="K69" s="7"/>
      <c r="L69" s="7"/>
      <c r="M69" s="7"/>
      <c r="N69" s="7"/>
      <c r="O69" s="7"/>
      <c r="P69" s="7"/>
      <c r="Q69" s="7"/>
      <c r="R69" s="7"/>
      <c r="S69" s="7"/>
    </row>
    <row r="70">
      <c r="A70" s="7" t="s">
        <v>1789</v>
      </c>
      <c r="B70" s="45" t="s">
        <v>1935</v>
      </c>
      <c r="C70" s="45" t="s">
        <v>1939</v>
      </c>
      <c r="D70" s="45" t="s">
        <v>1951</v>
      </c>
      <c r="E70" s="45" t="s">
        <v>32</v>
      </c>
      <c r="F70" s="45" t="s">
        <v>2009</v>
      </c>
      <c r="G70" s="46" t="s">
        <v>21</v>
      </c>
      <c r="H70" s="46" t="s">
        <v>21</v>
      </c>
      <c r="I70" s="7"/>
      <c r="J70" s="7"/>
      <c r="K70" s="7"/>
      <c r="L70" s="7"/>
      <c r="M70" s="7"/>
      <c r="N70" s="7"/>
      <c r="O70" s="7"/>
      <c r="P70" s="7"/>
      <c r="Q70" s="7"/>
      <c r="R70" s="7"/>
      <c r="S70" s="7"/>
    </row>
    <row r="71">
      <c r="A71" s="7" t="s">
        <v>1790</v>
      </c>
      <c r="B71" s="45" t="s">
        <v>1935</v>
      </c>
      <c r="C71" s="45" t="s">
        <v>1937</v>
      </c>
      <c r="D71" s="45" t="s">
        <v>58</v>
      </c>
      <c r="E71" s="45" t="s">
        <v>32</v>
      </c>
      <c r="F71" s="45" t="s">
        <v>2010</v>
      </c>
      <c r="G71" s="46" t="s">
        <v>21</v>
      </c>
      <c r="H71" s="46" t="s">
        <v>21</v>
      </c>
      <c r="I71" s="7"/>
      <c r="J71" s="7"/>
      <c r="K71" s="7"/>
      <c r="L71" s="7"/>
      <c r="M71" s="7"/>
      <c r="N71" s="7"/>
      <c r="O71" s="7"/>
      <c r="P71" s="7"/>
      <c r="Q71" s="7"/>
      <c r="R71" s="7"/>
      <c r="S71" s="7"/>
    </row>
    <row r="72">
      <c r="A72" s="7" t="s">
        <v>1791</v>
      </c>
      <c r="B72" s="45" t="s">
        <v>1935</v>
      </c>
      <c r="C72" s="45" t="s">
        <v>1937</v>
      </c>
      <c r="D72" s="46" t="s">
        <v>1953</v>
      </c>
      <c r="E72" s="45" t="s">
        <v>32</v>
      </c>
      <c r="F72" s="45" t="s">
        <v>2004</v>
      </c>
      <c r="G72" s="46" t="s">
        <v>21</v>
      </c>
      <c r="H72" s="46" t="s">
        <v>21</v>
      </c>
      <c r="I72" s="7"/>
      <c r="J72" s="7"/>
      <c r="K72" s="7"/>
      <c r="L72" s="7"/>
      <c r="M72" s="7"/>
      <c r="N72" s="7"/>
      <c r="O72" s="7"/>
      <c r="P72" s="7"/>
      <c r="Q72" s="7"/>
      <c r="R72" s="7"/>
      <c r="S72" s="7"/>
    </row>
    <row r="73">
      <c r="A73" s="7" t="s">
        <v>1792</v>
      </c>
      <c r="B73" s="45" t="s">
        <v>1931</v>
      </c>
      <c r="C73" s="46" t="s">
        <v>1937</v>
      </c>
      <c r="D73" s="46" t="s">
        <v>1943</v>
      </c>
      <c r="E73" s="46" t="s">
        <v>32</v>
      </c>
      <c r="F73" s="46" t="s">
        <v>2001</v>
      </c>
      <c r="G73" s="46" t="s">
        <v>21</v>
      </c>
      <c r="H73" s="46" t="s">
        <v>21</v>
      </c>
      <c r="I73" s="7"/>
      <c r="J73" s="7"/>
      <c r="K73" s="7"/>
      <c r="L73" s="7"/>
      <c r="M73" s="7"/>
      <c r="N73" s="7"/>
      <c r="O73" s="7"/>
      <c r="P73" s="7"/>
      <c r="Q73" s="7"/>
      <c r="R73" s="7"/>
      <c r="S73" s="7"/>
    </row>
    <row r="74">
      <c r="A74" s="7" t="s">
        <v>1504</v>
      </c>
      <c r="B74" s="45" t="s">
        <v>1935</v>
      </c>
      <c r="C74" s="45" t="s">
        <v>1937</v>
      </c>
      <c r="D74" s="45" t="s">
        <v>1940</v>
      </c>
      <c r="E74" s="45" t="s">
        <v>85</v>
      </c>
      <c r="F74" s="46" t="s">
        <v>2011</v>
      </c>
      <c r="G74" s="46" t="s">
        <v>21</v>
      </c>
      <c r="H74" s="46" t="s">
        <v>21</v>
      </c>
      <c r="I74" s="7"/>
      <c r="J74" s="7"/>
      <c r="K74" s="7"/>
      <c r="L74" s="7"/>
      <c r="M74" s="7"/>
      <c r="N74" s="7"/>
      <c r="O74" s="7"/>
      <c r="P74" s="7"/>
      <c r="Q74" s="7"/>
      <c r="R74" s="7"/>
      <c r="S74" s="7"/>
    </row>
    <row r="75">
      <c r="A75" s="7" t="s">
        <v>1506</v>
      </c>
      <c r="B75" s="45" t="s">
        <v>1935</v>
      </c>
      <c r="C75" s="45" t="s">
        <v>1937</v>
      </c>
      <c r="D75" s="45" t="s">
        <v>1940</v>
      </c>
      <c r="E75" s="45" t="s">
        <v>85</v>
      </c>
      <c r="F75" s="45" t="s">
        <v>2012</v>
      </c>
      <c r="G75" s="46" t="s">
        <v>21</v>
      </c>
      <c r="H75" s="46" t="s">
        <v>21</v>
      </c>
      <c r="I75" s="7"/>
      <c r="J75" s="7"/>
      <c r="K75" s="7"/>
      <c r="L75" s="7"/>
      <c r="M75" s="7"/>
      <c r="N75" s="7"/>
      <c r="O75" s="7"/>
      <c r="P75" s="7"/>
      <c r="Q75" s="7"/>
      <c r="R75" s="7"/>
      <c r="S75" s="7"/>
    </row>
    <row r="76">
      <c r="A76" s="7" t="s">
        <v>1508</v>
      </c>
      <c r="B76" s="46" t="s">
        <v>1935</v>
      </c>
      <c r="C76" s="46" t="s">
        <v>1937</v>
      </c>
      <c r="D76" s="45" t="s">
        <v>1940</v>
      </c>
      <c r="E76" s="45" t="s">
        <v>85</v>
      </c>
      <c r="F76" s="46" t="s">
        <v>2013</v>
      </c>
      <c r="G76" s="46" t="s">
        <v>21</v>
      </c>
      <c r="H76" s="46" t="s">
        <v>21</v>
      </c>
      <c r="I76" s="7"/>
      <c r="J76" s="7"/>
      <c r="K76" s="7"/>
      <c r="L76" s="7"/>
      <c r="M76" s="7"/>
      <c r="N76" s="7"/>
      <c r="O76" s="7"/>
      <c r="P76" s="7"/>
      <c r="Q76" s="7"/>
      <c r="R76" s="7"/>
      <c r="S76" s="7"/>
    </row>
    <row r="77">
      <c r="A77" s="7" t="s">
        <v>1793</v>
      </c>
      <c r="B77" s="45" t="s">
        <v>1935</v>
      </c>
      <c r="C77" s="45" t="s">
        <v>1937</v>
      </c>
      <c r="D77" s="45" t="s">
        <v>1940</v>
      </c>
      <c r="E77" s="45" t="s">
        <v>32</v>
      </c>
      <c r="F77" s="45" t="s">
        <v>2014</v>
      </c>
      <c r="G77" s="46" t="s">
        <v>21</v>
      </c>
      <c r="H77" s="46" t="s">
        <v>21</v>
      </c>
      <c r="I77" s="7"/>
      <c r="J77" s="7"/>
      <c r="K77" s="7"/>
      <c r="L77" s="7"/>
      <c r="M77" s="7"/>
      <c r="N77" s="7"/>
      <c r="O77" s="7"/>
      <c r="P77" s="7"/>
      <c r="Q77" s="7"/>
      <c r="R77" s="7"/>
      <c r="S77" s="7"/>
    </row>
    <row r="78">
      <c r="A78" s="7" t="s">
        <v>1794</v>
      </c>
      <c r="B78" s="45" t="s">
        <v>1935</v>
      </c>
      <c r="C78" s="45" t="s">
        <v>1937</v>
      </c>
      <c r="D78" s="46" t="s">
        <v>1940</v>
      </c>
      <c r="E78" s="45" t="s">
        <v>32</v>
      </c>
      <c r="F78" s="45" t="s">
        <v>2015</v>
      </c>
      <c r="G78" s="46" t="s">
        <v>21</v>
      </c>
      <c r="H78" s="46" t="s">
        <v>21</v>
      </c>
      <c r="I78" s="7"/>
      <c r="J78" s="7"/>
      <c r="K78" s="7"/>
      <c r="L78" s="7"/>
      <c r="M78" s="7"/>
      <c r="N78" s="7"/>
      <c r="O78" s="7"/>
      <c r="P78" s="7"/>
      <c r="Q78" s="7"/>
      <c r="R78" s="7"/>
      <c r="S78" s="7"/>
    </row>
    <row r="79">
      <c r="A79" s="7" t="s">
        <v>1510</v>
      </c>
      <c r="B79" s="45" t="s">
        <v>1935</v>
      </c>
      <c r="C79" s="45" t="s">
        <v>1932</v>
      </c>
      <c r="D79" s="45" t="s">
        <v>1933</v>
      </c>
      <c r="E79" s="45" t="s">
        <v>85</v>
      </c>
      <c r="F79" s="45" t="s">
        <v>2016</v>
      </c>
      <c r="G79" s="46" t="s">
        <v>21</v>
      </c>
      <c r="H79" s="46" t="s">
        <v>21</v>
      </c>
      <c r="I79" s="7"/>
      <c r="J79" s="7"/>
      <c r="K79" s="7"/>
      <c r="L79" s="7"/>
      <c r="M79" s="7"/>
      <c r="N79" s="7"/>
      <c r="O79" s="7"/>
      <c r="P79" s="7"/>
      <c r="Q79" s="7"/>
      <c r="R79" s="7"/>
      <c r="S79" s="7"/>
    </row>
    <row r="80">
      <c r="A80" s="7" t="s">
        <v>1512</v>
      </c>
      <c r="B80" s="45" t="s">
        <v>1935</v>
      </c>
      <c r="C80" s="45" t="s">
        <v>1939</v>
      </c>
      <c r="D80" s="45" t="s">
        <v>1953</v>
      </c>
      <c r="E80" s="45" t="s">
        <v>85</v>
      </c>
      <c r="F80" s="45" t="s">
        <v>2017</v>
      </c>
      <c r="G80" s="46" t="s">
        <v>21</v>
      </c>
      <c r="H80" s="46" t="s">
        <v>21</v>
      </c>
      <c r="I80" s="7"/>
      <c r="J80" s="7"/>
      <c r="K80" s="7"/>
      <c r="L80" s="7"/>
      <c r="M80" s="7"/>
      <c r="N80" s="7"/>
      <c r="O80" s="7"/>
      <c r="P80" s="7"/>
      <c r="Q80" s="7"/>
      <c r="R80" s="7"/>
      <c r="S80" s="7"/>
    </row>
    <row r="81">
      <c r="A81" s="7" t="s">
        <v>1514</v>
      </c>
      <c r="B81" s="45" t="s">
        <v>1935</v>
      </c>
      <c r="C81" s="45" t="s">
        <v>1937</v>
      </c>
      <c r="D81" s="45" t="s">
        <v>1951</v>
      </c>
      <c r="E81" s="45" t="s">
        <v>85</v>
      </c>
      <c r="F81" s="5" t="s">
        <v>2018</v>
      </c>
      <c r="G81" s="46" t="s">
        <v>21</v>
      </c>
      <c r="H81" s="46" t="s">
        <v>21</v>
      </c>
      <c r="I81" s="7"/>
      <c r="J81" s="7"/>
      <c r="K81" s="7"/>
      <c r="L81" s="7"/>
      <c r="M81" s="7"/>
      <c r="N81" s="7"/>
      <c r="O81" s="7"/>
      <c r="P81" s="7"/>
      <c r="Q81" s="7"/>
      <c r="R81" s="7"/>
      <c r="S81" s="7"/>
    </row>
    <row r="82">
      <c r="A82" s="7" t="s">
        <v>1516</v>
      </c>
      <c r="B82" s="45" t="s">
        <v>1935</v>
      </c>
      <c r="C82" s="45" t="s">
        <v>1939</v>
      </c>
      <c r="D82" s="45" t="s">
        <v>1940</v>
      </c>
      <c r="E82" s="45" t="s">
        <v>85</v>
      </c>
      <c r="F82" s="46" t="s">
        <v>2019</v>
      </c>
      <c r="G82" s="46" t="s">
        <v>21</v>
      </c>
      <c r="H82" s="46" t="s">
        <v>21</v>
      </c>
      <c r="I82" s="7"/>
      <c r="J82" s="7"/>
      <c r="K82" s="7"/>
      <c r="L82" s="7"/>
      <c r="M82" s="7"/>
      <c r="N82" s="7"/>
      <c r="O82" s="7"/>
      <c r="P82" s="7"/>
      <c r="Q82" s="7"/>
      <c r="R82" s="7"/>
      <c r="S82" s="7"/>
    </row>
    <row r="83">
      <c r="A83" s="46" t="s">
        <v>1517</v>
      </c>
      <c r="B83" s="46" t="s">
        <v>1935</v>
      </c>
      <c r="C83" s="46" t="s">
        <v>1937</v>
      </c>
      <c r="D83" s="46" t="s">
        <v>58</v>
      </c>
      <c r="E83" s="46" t="s">
        <v>85</v>
      </c>
      <c r="F83" s="46" t="s">
        <v>2020</v>
      </c>
      <c r="G83" s="46" t="s">
        <v>21</v>
      </c>
      <c r="H83" s="46" t="s">
        <v>21</v>
      </c>
      <c r="I83" s="7"/>
      <c r="J83" s="7"/>
      <c r="K83" s="7"/>
      <c r="L83" s="7"/>
      <c r="M83" s="7"/>
      <c r="N83" s="7"/>
      <c r="O83" s="7"/>
      <c r="P83" s="7"/>
      <c r="Q83" s="7"/>
      <c r="R83" s="7"/>
      <c r="S83" s="7"/>
    </row>
    <row r="84">
      <c r="A84" s="7" t="s">
        <v>1795</v>
      </c>
      <c r="B84" s="45" t="s">
        <v>1935</v>
      </c>
      <c r="C84" s="45" t="s">
        <v>1937</v>
      </c>
      <c r="D84" s="45" t="s">
        <v>58</v>
      </c>
      <c r="E84" s="45" t="s">
        <v>32</v>
      </c>
      <c r="F84" s="45" t="s">
        <v>2021</v>
      </c>
      <c r="G84" s="46" t="s">
        <v>21</v>
      </c>
      <c r="H84" s="46" t="s">
        <v>21</v>
      </c>
      <c r="I84" s="7"/>
      <c r="J84" s="7"/>
      <c r="K84" s="7"/>
      <c r="L84" s="7"/>
      <c r="M84" s="7"/>
      <c r="N84" s="7"/>
      <c r="O84" s="7"/>
      <c r="P84" s="7"/>
      <c r="Q84" s="7"/>
      <c r="R84" s="7"/>
      <c r="S84" s="7"/>
    </row>
    <row r="85">
      <c r="A85" s="7" t="s">
        <v>1796</v>
      </c>
      <c r="B85" s="46" t="s">
        <v>2022</v>
      </c>
      <c r="C85" s="46" t="s">
        <v>1937</v>
      </c>
      <c r="D85" s="46" t="s">
        <v>1953</v>
      </c>
      <c r="E85" s="45" t="s">
        <v>32</v>
      </c>
      <c r="F85" s="46" t="s">
        <v>2023</v>
      </c>
      <c r="G85" s="46" t="s">
        <v>21</v>
      </c>
      <c r="H85" s="46" t="s">
        <v>21</v>
      </c>
      <c r="I85" s="7"/>
      <c r="J85" s="7"/>
      <c r="K85" s="7"/>
      <c r="L85" s="7"/>
      <c r="M85" s="7"/>
      <c r="N85" s="7"/>
      <c r="O85" s="7"/>
      <c r="P85" s="7"/>
      <c r="Q85" s="7"/>
      <c r="R85" s="7"/>
      <c r="S85" s="7"/>
    </row>
    <row r="86">
      <c r="A86" s="7" t="s">
        <v>1797</v>
      </c>
      <c r="B86" s="45" t="s">
        <v>1931</v>
      </c>
      <c r="C86" s="46" t="s">
        <v>1932</v>
      </c>
      <c r="D86" s="46" t="s">
        <v>1933</v>
      </c>
      <c r="E86" s="46" t="s">
        <v>32</v>
      </c>
      <c r="F86" s="46" t="s">
        <v>2024</v>
      </c>
      <c r="G86" s="46" t="s">
        <v>21</v>
      </c>
      <c r="H86" s="46" t="s">
        <v>21</v>
      </c>
      <c r="I86" s="7"/>
      <c r="J86" s="7"/>
      <c r="K86" s="7"/>
      <c r="L86" s="7"/>
      <c r="M86" s="7"/>
      <c r="N86" s="7"/>
      <c r="O86" s="7"/>
      <c r="P86" s="7"/>
      <c r="Q86" s="7"/>
      <c r="R86" s="7"/>
      <c r="S86" s="7"/>
    </row>
    <row r="87">
      <c r="A87" s="7" t="s">
        <v>1798</v>
      </c>
      <c r="B87" s="45" t="s">
        <v>1931</v>
      </c>
      <c r="C87" s="46" t="s">
        <v>1937</v>
      </c>
      <c r="D87" s="46" t="s">
        <v>1951</v>
      </c>
      <c r="E87" s="46" t="s">
        <v>32</v>
      </c>
      <c r="F87" s="46" t="s">
        <v>2025</v>
      </c>
      <c r="G87" s="46" t="s">
        <v>21</v>
      </c>
      <c r="H87" s="46" t="s">
        <v>21</v>
      </c>
      <c r="I87" s="7"/>
      <c r="J87" s="7"/>
      <c r="K87" s="7"/>
      <c r="L87" s="7"/>
      <c r="M87" s="7"/>
      <c r="N87" s="7"/>
      <c r="O87" s="7"/>
      <c r="P87" s="7"/>
      <c r="Q87" s="7"/>
      <c r="R87" s="7"/>
      <c r="S87" s="7"/>
    </row>
    <row r="88">
      <c r="A88" s="7" t="s">
        <v>1799</v>
      </c>
      <c r="B88" s="45" t="s">
        <v>1931</v>
      </c>
      <c r="C88" s="46" t="s">
        <v>1937</v>
      </c>
      <c r="D88" s="46" t="s">
        <v>1951</v>
      </c>
      <c r="E88" s="46" t="s">
        <v>32</v>
      </c>
      <c r="F88" s="46" t="s">
        <v>2026</v>
      </c>
      <c r="G88" s="46" t="s">
        <v>21</v>
      </c>
      <c r="H88" s="46" t="s">
        <v>21</v>
      </c>
      <c r="I88" s="7"/>
      <c r="J88" s="7"/>
      <c r="K88" s="7"/>
      <c r="L88" s="7"/>
      <c r="M88" s="7"/>
      <c r="N88" s="7"/>
      <c r="O88" s="7"/>
      <c r="P88" s="7"/>
      <c r="Q88" s="7"/>
      <c r="R88" s="7"/>
      <c r="S88" s="7"/>
    </row>
    <row r="89">
      <c r="A89" s="7" t="s">
        <v>1519</v>
      </c>
      <c r="B89" s="45" t="s">
        <v>1935</v>
      </c>
      <c r="C89" s="45" t="s">
        <v>1939</v>
      </c>
      <c r="D89" s="45" t="s">
        <v>1940</v>
      </c>
      <c r="E89" s="45" t="s">
        <v>85</v>
      </c>
      <c r="F89" s="45" t="s">
        <v>2027</v>
      </c>
      <c r="G89" s="46" t="s">
        <v>21</v>
      </c>
      <c r="H89" s="46" t="s">
        <v>21</v>
      </c>
      <c r="I89" s="7"/>
      <c r="J89" s="7"/>
      <c r="K89" s="7"/>
      <c r="L89" s="7"/>
      <c r="M89" s="7"/>
      <c r="N89" s="7"/>
      <c r="O89" s="7"/>
      <c r="P89" s="7"/>
      <c r="Q89" s="7"/>
      <c r="R89" s="7"/>
      <c r="S89" s="7"/>
    </row>
    <row r="90">
      <c r="A90" s="7" t="s">
        <v>1521</v>
      </c>
      <c r="B90" s="45" t="s">
        <v>1935</v>
      </c>
      <c r="C90" s="45" t="s">
        <v>1937</v>
      </c>
      <c r="D90" s="46" t="s">
        <v>1953</v>
      </c>
      <c r="E90" s="45" t="s">
        <v>85</v>
      </c>
      <c r="F90" s="46" t="s">
        <v>2028</v>
      </c>
      <c r="G90" s="46" t="s">
        <v>21</v>
      </c>
      <c r="H90" s="46" t="s">
        <v>21</v>
      </c>
      <c r="I90" s="7"/>
      <c r="J90" s="7"/>
      <c r="K90" s="7"/>
      <c r="L90" s="7"/>
      <c r="M90" s="7"/>
      <c r="N90" s="7"/>
      <c r="O90" s="7"/>
      <c r="P90" s="7"/>
      <c r="Q90" s="7"/>
      <c r="R90" s="7"/>
      <c r="S90" s="7"/>
    </row>
    <row r="91">
      <c r="A91" s="7" t="s">
        <v>1800</v>
      </c>
      <c r="B91" s="45" t="s">
        <v>1931</v>
      </c>
      <c r="C91" s="46" t="s">
        <v>1937</v>
      </c>
      <c r="D91" s="46" t="s">
        <v>1943</v>
      </c>
      <c r="E91" s="46" t="s">
        <v>32</v>
      </c>
      <c r="F91" s="46" t="s">
        <v>2029</v>
      </c>
      <c r="G91" s="46" t="s">
        <v>21</v>
      </c>
      <c r="H91" s="46" t="s">
        <v>21</v>
      </c>
      <c r="I91" s="7"/>
      <c r="J91" s="7"/>
      <c r="K91" s="7"/>
      <c r="L91" s="7"/>
      <c r="M91" s="7"/>
      <c r="N91" s="7"/>
      <c r="O91" s="7"/>
      <c r="P91" s="7"/>
      <c r="Q91" s="7"/>
      <c r="R91" s="7"/>
      <c r="S91" s="7"/>
    </row>
    <row r="92" ht="13.5" customHeight="1">
      <c r="A92" s="7" t="s">
        <v>1801</v>
      </c>
      <c r="B92" s="45" t="s">
        <v>1931</v>
      </c>
      <c r="C92" s="46" t="s">
        <v>1937</v>
      </c>
      <c r="D92" s="46" t="s">
        <v>1953</v>
      </c>
      <c r="E92" s="46" t="s">
        <v>32</v>
      </c>
      <c r="F92" s="46" t="s">
        <v>2030</v>
      </c>
      <c r="G92" s="46" t="s">
        <v>21</v>
      </c>
      <c r="H92" s="46" t="s">
        <v>21</v>
      </c>
      <c r="I92" s="7"/>
      <c r="J92" s="7"/>
      <c r="K92" s="7"/>
      <c r="L92" s="7"/>
      <c r="M92" s="7"/>
      <c r="N92" s="7"/>
      <c r="O92" s="7"/>
      <c r="P92" s="7"/>
      <c r="Q92" s="7"/>
      <c r="R92" s="7"/>
      <c r="S92" s="7"/>
    </row>
    <row r="93">
      <c r="A93" s="7" t="s">
        <v>1523</v>
      </c>
      <c r="B93" s="45" t="s">
        <v>1931</v>
      </c>
      <c r="C93" s="46" t="s">
        <v>1932</v>
      </c>
      <c r="D93" s="46" t="s">
        <v>1933</v>
      </c>
      <c r="E93" s="46" t="s">
        <v>85</v>
      </c>
      <c r="F93" s="7" t="s">
        <v>93</v>
      </c>
      <c r="G93" s="46" t="s">
        <v>21</v>
      </c>
      <c r="H93" s="46" t="s">
        <v>2031</v>
      </c>
      <c r="I93" s="7"/>
      <c r="J93" s="7"/>
      <c r="K93" s="7"/>
      <c r="L93" s="7"/>
      <c r="M93" s="7"/>
      <c r="N93" s="7"/>
      <c r="O93" s="7"/>
      <c r="P93" s="7"/>
      <c r="Q93" s="7"/>
      <c r="R93" s="7"/>
      <c r="S93" s="7"/>
    </row>
    <row r="94">
      <c r="A94" s="7" t="s">
        <v>1525</v>
      </c>
      <c r="B94" s="45" t="s">
        <v>1931</v>
      </c>
      <c r="C94" s="46" t="s">
        <v>1932</v>
      </c>
      <c r="D94" s="46" t="s">
        <v>1933</v>
      </c>
      <c r="E94" s="46" t="s">
        <v>85</v>
      </c>
      <c r="F94" s="46" t="s">
        <v>2032</v>
      </c>
      <c r="G94" s="46" t="s">
        <v>21</v>
      </c>
      <c r="H94" s="46" t="s">
        <v>21</v>
      </c>
      <c r="I94" s="7"/>
      <c r="J94" s="7"/>
      <c r="K94" s="7"/>
      <c r="L94" s="7"/>
      <c r="M94" s="7"/>
      <c r="N94" s="7"/>
      <c r="O94" s="7"/>
      <c r="P94" s="7"/>
      <c r="Q94" s="7"/>
      <c r="R94" s="7"/>
      <c r="S94" s="7"/>
    </row>
    <row r="95">
      <c r="A95" s="7" t="s">
        <v>1802</v>
      </c>
      <c r="B95" s="45" t="s">
        <v>1935</v>
      </c>
      <c r="C95" s="45" t="s">
        <v>1937</v>
      </c>
      <c r="D95" s="45" t="s">
        <v>58</v>
      </c>
      <c r="E95" s="45" t="s">
        <v>32</v>
      </c>
      <c r="F95" s="45" t="s">
        <v>2033</v>
      </c>
      <c r="G95" s="46" t="s">
        <v>21</v>
      </c>
      <c r="H95" s="46" t="s">
        <v>21</v>
      </c>
      <c r="I95" s="7"/>
      <c r="J95" s="7"/>
      <c r="K95" s="7"/>
      <c r="L95" s="7"/>
      <c r="M95" s="7"/>
      <c r="N95" s="7"/>
      <c r="O95" s="7"/>
      <c r="P95" s="7"/>
      <c r="Q95" s="7"/>
      <c r="R95" s="7"/>
      <c r="S95" s="7"/>
    </row>
    <row r="96">
      <c r="A96" s="46" t="s">
        <v>1527</v>
      </c>
      <c r="B96" s="46" t="s">
        <v>1935</v>
      </c>
      <c r="C96" s="46" t="s">
        <v>1939</v>
      </c>
      <c r="D96" s="46" t="s">
        <v>1940</v>
      </c>
      <c r="E96" s="46" t="s">
        <v>85</v>
      </c>
      <c r="F96" s="46" t="s">
        <v>2034</v>
      </c>
      <c r="G96" s="46" t="s">
        <v>21</v>
      </c>
      <c r="H96" s="46" t="s">
        <v>21</v>
      </c>
      <c r="I96" s="7"/>
      <c r="J96" s="7"/>
      <c r="K96" s="7"/>
      <c r="L96" s="7"/>
      <c r="M96" s="7"/>
      <c r="N96" s="7"/>
      <c r="O96" s="7"/>
      <c r="P96" s="7"/>
      <c r="Q96" s="7"/>
      <c r="R96" s="7"/>
      <c r="S96" s="7"/>
    </row>
    <row r="97">
      <c r="A97" s="7" t="s">
        <v>1803</v>
      </c>
      <c r="B97" s="45" t="s">
        <v>1935</v>
      </c>
      <c r="C97" s="45" t="s">
        <v>1932</v>
      </c>
      <c r="D97" s="45" t="s">
        <v>1933</v>
      </c>
      <c r="E97" s="46" t="s">
        <v>32</v>
      </c>
      <c r="F97" s="45" t="s">
        <v>2035</v>
      </c>
      <c r="G97" s="46" t="s">
        <v>21</v>
      </c>
      <c r="H97" s="46" t="s">
        <v>21</v>
      </c>
      <c r="I97" s="7"/>
      <c r="J97" s="7"/>
      <c r="K97" s="7"/>
      <c r="L97" s="7"/>
      <c r="M97" s="7"/>
      <c r="N97" s="7"/>
      <c r="O97" s="7"/>
      <c r="P97" s="7"/>
      <c r="Q97" s="7"/>
      <c r="R97" s="7"/>
      <c r="S97" s="7"/>
    </row>
    <row r="98" ht="15.0" customHeight="1">
      <c r="A98" s="7" t="s">
        <v>1528</v>
      </c>
      <c r="B98" s="45" t="s">
        <v>1935</v>
      </c>
      <c r="C98" s="45" t="s">
        <v>1932</v>
      </c>
      <c r="D98" s="46" t="s">
        <v>1933</v>
      </c>
      <c r="E98" s="45" t="s">
        <v>85</v>
      </c>
      <c r="F98" s="45" t="s">
        <v>2036</v>
      </c>
      <c r="G98" s="46" t="s">
        <v>21</v>
      </c>
      <c r="H98" s="19" t="s">
        <v>2037</v>
      </c>
      <c r="I98" s="7"/>
      <c r="J98" s="7"/>
      <c r="K98" s="7"/>
      <c r="L98" s="7"/>
      <c r="M98" s="7"/>
      <c r="N98" s="7"/>
      <c r="O98" s="7"/>
      <c r="P98" s="7"/>
      <c r="Q98" s="7"/>
      <c r="R98" s="7"/>
      <c r="S98" s="7"/>
    </row>
    <row r="99">
      <c r="A99" s="7" t="s">
        <v>1804</v>
      </c>
      <c r="B99" s="45" t="s">
        <v>1935</v>
      </c>
      <c r="C99" s="45" t="s">
        <v>1939</v>
      </c>
      <c r="D99" s="45" t="s">
        <v>1940</v>
      </c>
      <c r="E99" s="46" t="s">
        <v>32</v>
      </c>
      <c r="F99" s="46" t="s">
        <v>2038</v>
      </c>
      <c r="G99" s="46" t="s">
        <v>21</v>
      </c>
      <c r="H99" s="46" t="s">
        <v>21</v>
      </c>
      <c r="I99" s="7"/>
      <c r="J99" s="7"/>
      <c r="K99" s="7"/>
      <c r="L99" s="7"/>
      <c r="M99" s="7"/>
      <c r="N99" s="7"/>
      <c r="O99" s="7"/>
      <c r="P99" s="7"/>
      <c r="Q99" s="7"/>
      <c r="R99" s="7"/>
      <c r="S99" s="7"/>
    </row>
    <row r="100">
      <c r="A100" s="7" t="s">
        <v>1530</v>
      </c>
      <c r="B100" s="45" t="s">
        <v>1935</v>
      </c>
      <c r="C100" s="45" t="s">
        <v>1939</v>
      </c>
      <c r="D100" s="45" t="s">
        <v>1940</v>
      </c>
      <c r="E100" s="45" t="s">
        <v>85</v>
      </c>
      <c r="F100" s="46" t="s">
        <v>2039</v>
      </c>
      <c r="G100" s="46" t="s">
        <v>21</v>
      </c>
      <c r="H100" s="46" t="s">
        <v>21</v>
      </c>
      <c r="I100" s="7"/>
      <c r="J100" s="7"/>
      <c r="K100" s="7"/>
      <c r="L100" s="7"/>
      <c r="M100" s="7"/>
      <c r="N100" s="7"/>
      <c r="O100" s="7"/>
      <c r="P100" s="7"/>
      <c r="Q100" s="7"/>
      <c r="R100" s="7"/>
      <c r="S100" s="7"/>
    </row>
    <row r="101">
      <c r="A101" s="7" t="s">
        <v>1532</v>
      </c>
      <c r="B101" s="45" t="s">
        <v>1931</v>
      </c>
      <c r="C101" s="46" t="s">
        <v>1937</v>
      </c>
      <c r="D101" s="46" t="s">
        <v>1940</v>
      </c>
      <c r="E101" s="46" t="s">
        <v>85</v>
      </c>
      <c r="F101" s="46" t="s">
        <v>2040</v>
      </c>
      <c r="G101" s="46" t="s">
        <v>21</v>
      </c>
      <c r="H101" s="46" t="s">
        <v>21</v>
      </c>
      <c r="I101" s="7"/>
      <c r="J101" s="7"/>
      <c r="K101" s="7"/>
      <c r="L101" s="7"/>
      <c r="M101" s="7"/>
      <c r="N101" s="7"/>
      <c r="O101" s="7"/>
      <c r="P101" s="7"/>
      <c r="Q101" s="7"/>
      <c r="R101" s="7"/>
      <c r="S101" s="7"/>
    </row>
    <row r="102">
      <c r="A102" s="7" t="s">
        <v>1534</v>
      </c>
      <c r="B102" s="45" t="s">
        <v>1935</v>
      </c>
      <c r="C102" s="45" t="s">
        <v>1937</v>
      </c>
      <c r="D102" s="45" t="s">
        <v>2006</v>
      </c>
      <c r="E102" s="45" t="s">
        <v>85</v>
      </c>
      <c r="F102" s="45" t="s">
        <v>2041</v>
      </c>
      <c r="G102" s="46" t="s">
        <v>21</v>
      </c>
      <c r="H102" s="46" t="s">
        <v>21</v>
      </c>
      <c r="I102" s="7"/>
      <c r="J102" s="7"/>
      <c r="K102" s="7"/>
      <c r="L102" s="7"/>
      <c r="M102" s="7"/>
      <c r="N102" s="7"/>
      <c r="O102" s="7"/>
      <c r="P102" s="7"/>
      <c r="Q102" s="7"/>
      <c r="R102" s="7"/>
      <c r="S102" s="7"/>
    </row>
    <row r="103">
      <c r="A103" s="7" t="s">
        <v>1536</v>
      </c>
      <c r="B103" s="45" t="s">
        <v>1935</v>
      </c>
      <c r="C103" s="45" t="s">
        <v>1937</v>
      </c>
      <c r="D103" s="45" t="s">
        <v>58</v>
      </c>
      <c r="E103" s="45" t="s">
        <v>85</v>
      </c>
      <c r="F103" s="46" t="s">
        <v>2042</v>
      </c>
      <c r="G103" s="46" t="s">
        <v>21</v>
      </c>
      <c r="H103" s="46" t="s">
        <v>21</v>
      </c>
      <c r="I103" s="7"/>
      <c r="J103" s="7"/>
      <c r="K103" s="7"/>
      <c r="L103" s="7"/>
      <c r="M103" s="7"/>
      <c r="N103" s="7"/>
      <c r="O103" s="7"/>
      <c r="P103" s="7"/>
      <c r="Q103" s="7"/>
      <c r="R103" s="7"/>
      <c r="S103" s="7"/>
    </row>
    <row r="104">
      <c r="A104" s="7" t="s">
        <v>1540</v>
      </c>
      <c r="B104" s="45" t="s">
        <v>1935</v>
      </c>
      <c r="C104" s="45" t="s">
        <v>1932</v>
      </c>
      <c r="D104" s="46" t="s">
        <v>1933</v>
      </c>
      <c r="E104" s="46" t="s">
        <v>85</v>
      </c>
      <c r="F104" s="46" t="s">
        <v>2043</v>
      </c>
      <c r="G104" s="46" t="s">
        <v>21</v>
      </c>
      <c r="H104" s="46" t="s">
        <v>21</v>
      </c>
      <c r="I104" s="7"/>
      <c r="J104" s="7"/>
      <c r="K104" s="7"/>
      <c r="L104" s="7"/>
      <c r="M104" s="7"/>
      <c r="N104" s="7"/>
      <c r="O104" s="7"/>
      <c r="P104" s="7"/>
      <c r="Q104" s="7"/>
      <c r="R104" s="7"/>
      <c r="S104" s="7"/>
    </row>
    <row r="105">
      <c r="A105" s="7" t="s">
        <v>1805</v>
      </c>
      <c r="B105" s="45" t="s">
        <v>1935</v>
      </c>
      <c r="C105" s="45" t="s">
        <v>1937</v>
      </c>
      <c r="D105" s="45" t="s">
        <v>1953</v>
      </c>
      <c r="E105" s="45" t="s">
        <v>32</v>
      </c>
      <c r="F105" s="45" t="s">
        <v>2044</v>
      </c>
      <c r="G105" s="46" t="s">
        <v>21</v>
      </c>
      <c r="H105" s="46" t="s">
        <v>21</v>
      </c>
      <c r="I105" s="7"/>
      <c r="J105" s="7"/>
      <c r="K105" s="7"/>
      <c r="L105" s="7"/>
      <c r="M105" s="7"/>
      <c r="N105" s="7"/>
      <c r="O105" s="7"/>
      <c r="P105" s="7"/>
      <c r="Q105" s="7"/>
      <c r="R105" s="7"/>
      <c r="S105" s="7"/>
    </row>
    <row r="106">
      <c r="A106" s="7" t="s">
        <v>1542</v>
      </c>
      <c r="B106" s="45" t="s">
        <v>1931</v>
      </c>
      <c r="C106" s="46" t="s">
        <v>1939</v>
      </c>
      <c r="D106" s="46" t="s">
        <v>1951</v>
      </c>
      <c r="E106" s="46" t="s">
        <v>85</v>
      </c>
      <c r="F106" s="46" t="s">
        <v>2045</v>
      </c>
      <c r="G106" s="46" t="s">
        <v>21</v>
      </c>
      <c r="H106" s="46" t="s">
        <v>21</v>
      </c>
      <c r="I106" s="7"/>
      <c r="J106" s="7"/>
      <c r="K106" s="7"/>
      <c r="L106" s="7"/>
      <c r="M106" s="7"/>
      <c r="N106" s="7"/>
      <c r="O106" s="7"/>
      <c r="P106" s="7"/>
      <c r="Q106" s="7"/>
      <c r="R106" s="7"/>
      <c r="S106" s="7"/>
    </row>
    <row r="107">
      <c r="A107" s="7" t="s">
        <v>1806</v>
      </c>
      <c r="B107" s="45" t="s">
        <v>1935</v>
      </c>
      <c r="C107" s="46" t="s">
        <v>1937</v>
      </c>
      <c r="D107" s="46" t="s">
        <v>1933</v>
      </c>
      <c r="E107" s="46" t="s">
        <v>32</v>
      </c>
      <c r="F107" s="46" t="s">
        <v>2046</v>
      </c>
      <c r="G107" s="46" t="s">
        <v>21</v>
      </c>
      <c r="H107" s="46" t="s">
        <v>21</v>
      </c>
      <c r="I107" s="7"/>
      <c r="J107" s="7"/>
      <c r="K107" s="7"/>
      <c r="L107" s="7"/>
      <c r="M107" s="7"/>
      <c r="N107" s="7"/>
      <c r="O107" s="7"/>
      <c r="P107" s="7"/>
      <c r="Q107" s="7"/>
      <c r="R107" s="7"/>
      <c r="S107" s="7"/>
    </row>
    <row r="108">
      <c r="A108" s="7" t="s">
        <v>1807</v>
      </c>
      <c r="B108" s="45" t="s">
        <v>1931</v>
      </c>
      <c r="C108" s="46" t="s">
        <v>1937</v>
      </c>
      <c r="D108" s="46" t="s">
        <v>1943</v>
      </c>
      <c r="E108" s="46" t="s">
        <v>32</v>
      </c>
      <c r="F108" s="46" t="s">
        <v>2047</v>
      </c>
      <c r="G108" s="46" t="s">
        <v>21</v>
      </c>
      <c r="H108" s="46" t="s">
        <v>21</v>
      </c>
      <c r="I108" s="7"/>
      <c r="J108" s="7"/>
      <c r="K108" s="7"/>
      <c r="L108" s="7"/>
      <c r="M108" s="7"/>
      <c r="N108" s="7"/>
      <c r="O108" s="7"/>
      <c r="P108" s="7"/>
      <c r="Q108" s="7"/>
      <c r="R108" s="7"/>
      <c r="S108" s="7"/>
    </row>
    <row r="109">
      <c r="A109" s="7" t="s">
        <v>1808</v>
      </c>
      <c r="B109" s="45" t="s">
        <v>1935</v>
      </c>
      <c r="C109" s="45" t="s">
        <v>1937</v>
      </c>
      <c r="D109" s="46" t="s">
        <v>2048</v>
      </c>
      <c r="E109" s="45" t="s">
        <v>32</v>
      </c>
      <c r="F109" s="46" t="s">
        <v>2049</v>
      </c>
      <c r="G109" s="46" t="s">
        <v>21</v>
      </c>
      <c r="H109" s="46" t="s">
        <v>21</v>
      </c>
      <c r="I109" s="7"/>
      <c r="J109" s="7"/>
      <c r="K109" s="7"/>
      <c r="L109" s="7"/>
      <c r="M109" s="7"/>
      <c r="N109" s="7"/>
      <c r="O109" s="7"/>
      <c r="P109" s="7"/>
      <c r="Q109" s="7"/>
      <c r="R109" s="7"/>
      <c r="S109" s="7"/>
    </row>
    <row r="110">
      <c r="A110" s="7" t="s">
        <v>1809</v>
      </c>
      <c r="B110" s="45" t="s">
        <v>1931</v>
      </c>
      <c r="C110" s="46" t="s">
        <v>1937</v>
      </c>
      <c r="D110" s="46" t="s">
        <v>1957</v>
      </c>
      <c r="E110" s="46" t="s">
        <v>32</v>
      </c>
      <c r="F110" s="46" t="s">
        <v>2050</v>
      </c>
      <c r="G110" s="46" t="s">
        <v>21</v>
      </c>
      <c r="H110" s="46" t="s">
        <v>21</v>
      </c>
      <c r="I110" s="7"/>
      <c r="J110" s="7"/>
      <c r="K110" s="7"/>
      <c r="L110" s="7"/>
      <c r="M110" s="7"/>
      <c r="N110" s="7"/>
      <c r="O110" s="7"/>
      <c r="P110" s="7"/>
      <c r="Q110" s="7"/>
      <c r="R110" s="7"/>
      <c r="S110" s="7"/>
    </row>
    <row r="111">
      <c r="A111" s="7" t="s">
        <v>1544</v>
      </c>
      <c r="B111" s="45" t="s">
        <v>1935</v>
      </c>
      <c r="C111" s="45" t="s">
        <v>1937</v>
      </c>
      <c r="D111" s="45" t="s">
        <v>58</v>
      </c>
      <c r="E111" s="45" t="s">
        <v>85</v>
      </c>
      <c r="F111" s="45" t="s">
        <v>2051</v>
      </c>
      <c r="G111" s="46" t="s">
        <v>21</v>
      </c>
      <c r="H111" s="46" t="s">
        <v>21</v>
      </c>
      <c r="I111" s="7"/>
      <c r="J111" s="7"/>
      <c r="K111" s="7"/>
      <c r="L111" s="7"/>
      <c r="M111" s="7"/>
      <c r="N111" s="7"/>
      <c r="O111" s="7"/>
      <c r="P111" s="7"/>
      <c r="Q111" s="7"/>
      <c r="R111" s="7"/>
      <c r="S111" s="7"/>
    </row>
    <row r="112">
      <c r="A112" s="7" t="s">
        <v>1546</v>
      </c>
      <c r="B112" s="45" t="s">
        <v>1935</v>
      </c>
      <c r="C112" s="45" t="s">
        <v>1937</v>
      </c>
      <c r="D112" s="45" t="s">
        <v>58</v>
      </c>
      <c r="E112" s="45" t="s">
        <v>85</v>
      </c>
      <c r="F112" s="45" t="s">
        <v>2052</v>
      </c>
      <c r="G112" s="46" t="s">
        <v>21</v>
      </c>
      <c r="H112" s="46" t="s">
        <v>2053</v>
      </c>
      <c r="I112" s="7"/>
      <c r="J112" s="7"/>
      <c r="K112" s="7"/>
      <c r="L112" s="7"/>
      <c r="M112" s="7"/>
      <c r="N112" s="7"/>
      <c r="O112" s="7"/>
      <c r="P112" s="7"/>
      <c r="Q112" s="7"/>
      <c r="R112" s="7"/>
      <c r="S112" s="7"/>
    </row>
    <row r="113">
      <c r="A113" s="7" t="s">
        <v>1810</v>
      </c>
      <c r="B113" s="45" t="s">
        <v>1935</v>
      </c>
      <c r="C113" s="46" t="s">
        <v>1937</v>
      </c>
      <c r="D113" s="46" t="s">
        <v>2048</v>
      </c>
      <c r="E113" s="46" t="s">
        <v>32</v>
      </c>
      <c r="F113" s="46" t="s">
        <v>2054</v>
      </c>
      <c r="G113" s="46" t="s">
        <v>21</v>
      </c>
      <c r="H113" s="46" t="s">
        <v>21</v>
      </c>
      <c r="I113" s="7"/>
      <c r="J113" s="7"/>
      <c r="K113" s="7"/>
      <c r="L113" s="7"/>
      <c r="M113" s="7"/>
      <c r="N113" s="7"/>
      <c r="O113" s="7"/>
      <c r="P113" s="7"/>
      <c r="Q113" s="7"/>
      <c r="R113" s="7"/>
      <c r="S113" s="7"/>
    </row>
    <row r="114">
      <c r="A114" s="7" t="s">
        <v>1811</v>
      </c>
      <c r="B114" s="45" t="s">
        <v>1931</v>
      </c>
      <c r="C114" s="46" t="s">
        <v>1937</v>
      </c>
      <c r="D114" s="46" t="s">
        <v>1953</v>
      </c>
      <c r="E114" s="46" t="s">
        <v>32</v>
      </c>
      <c r="F114" s="46" t="s">
        <v>2055</v>
      </c>
      <c r="G114" s="46" t="s">
        <v>21</v>
      </c>
      <c r="H114" s="46" t="s">
        <v>21</v>
      </c>
      <c r="I114" s="7"/>
      <c r="J114" s="7"/>
      <c r="K114" s="7"/>
      <c r="L114" s="7"/>
      <c r="M114" s="7"/>
      <c r="N114" s="7"/>
      <c r="O114" s="7"/>
      <c r="P114" s="7"/>
      <c r="Q114" s="7"/>
      <c r="R114" s="7"/>
      <c r="S114" s="7"/>
    </row>
    <row r="115">
      <c r="A115" s="7" t="s">
        <v>1812</v>
      </c>
      <c r="B115" s="46" t="s">
        <v>1935</v>
      </c>
      <c r="C115" s="46" t="s">
        <v>1937</v>
      </c>
      <c r="D115" s="46" t="s">
        <v>1951</v>
      </c>
      <c r="E115" s="46" t="s">
        <v>32</v>
      </c>
      <c r="F115" s="46" t="s">
        <v>2056</v>
      </c>
      <c r="G115" s="46" t="s">
        <v>21</v>
      </c>
      <c r="H115" s="46" t="s">
        <v>21</v>
      </c>
      <c r="I115" s="7"/>
      <c r="J115" s="7"/>
      <c r="K115" s="7"/>
      <c r="L115" s="7"/>
      <c r="M115" s="7"/>
      <c r="N115" s="7"/>
      <c r="O115" s="7"/>
      <c r="P115" s="7"/>
      <c r="Q115" s="7"/>
      <c r="R115" s="7"/>
      <c r="S115" s="7"/>
    </row>
    <row r="116">
      <c r="A116" s="7" t="s">
        <v>1813</v>
      </c>
      <c r="B116" s="45" t="s">
        <v>1931</v>
      </c>
      <c r="C116" s="46" t="s">
        <v>1937</v>
      </c>
      <c r="D116" s="46" t="s">
        <v>1951</v>
      </c>
      <c r="E116" s="46" t="s">
        <v>32</v>
      </c>
      <c r="F116" s="46" t="s">
        <v>2057</v>
      </c>
      <c r="G116" s="46" t="s">
        <v>21</v>
      </c>
      <c r="H116" s="46" t="s">
        <v>21</v>
      </c>
      <c r="I116" s="7"/>
      <c r="J116" s="7"/>
      <c r="K116" s="7"/>
      <c r="L116" s="7"/>
      <c r="M116" s="7"/>
      <c r="N116" s="7"/>
      <c r="O116" s="7"/>
      <c r="P116" s="7"/>
      <c r="Q116" s="7"/>
      <c r="R116" s="7"/>
      <c r="S116" s="7"/>
    </row>
    <row r="117">
      <c r="A117" s="7" t="s">
        <v>1814</v>
      </c>
      <c r="B117" s="45" t="s">
        <v>1935</v>
      </c>
      <c r="C117" s="46" t="s">
        <v>1937</v>
      </c>
      <c r="D117" s="46" t="s">
        <v>1951</v>
      </c>
      <c r="E117" s="46" t="s">
        <v>32</v>
      </c>
      <c r="F117" s="46" t="s">
        <v>2058</v>
      </c>
      <c r="G117" s="46" t="s">
        <v>21</v>
      </c>
      <c r="H117" s="46" t="s">
        <v>21</v>
      </c>
      <c r="I117" s="7"/>
      <c r="J117" s="7"/>
      <c r="K117" s="7"/>
      <c r="L117" s="7"/>
      <c r="M117" s="7"/>
      <c r="N117" s="7"/>
      <c r="O117" s="7"/>
      <c r="P117" s="7"/>
      <c r="Q117" s="7"/>
      <c r="R117" s="7"/>
      <c r="S117" s="7"/>
    </row>
    <row r="118">
      <c r="A118" s="7" t="s">
        <v>1815</v>
      </c>
      <c r="B118" s="45" t="s">
        <v>1935</v>
      </c>
      <c r="C118" s="46" t="s">
        <v>1937</v>
      </c>
      <c r="D118" s="46" t="s">
        <v>1953</v>
      </c>
      <c r="E118" s="46" t="s">
        <v>32</v>
      </c>
      <c r="F118" s="46" t="s">
        <v>2059</v>
      </c>
      <c r="G118" s="46" t="s">
        <v>21</v>
      </c>
      <c r="H118" s="46" t="s">
        <v>21</v>
      </c>
      <c r="I118" s="7"/>
      <c r="J118" s="7"/>
      <c r="K118" s="7"/>
      <c r="L118" s="7"/>
      <c r="M118" s="7"/>
      <c r="N118" s="7"/>
      <c r="O118" s="7"/>
      <c r="P118" s="7"/>
      <c r="Q118" s="7"/>
      <c r="R118" s="7"/>
      <c r="S118" s="7"/>
    </row>
    <row r="119">
      <c r="A119" s="48" t="s">
        <v>1548</v>
      </c>
      <c r="B119" s="46" t="s">
        <v>1935</v>
      </c>
      <c r="C119" s="46" t="s">
        <v>1932</v>
      </c>
      <c r="D119" s="46" t="s">
        <v>1933</v>
      </c>
      <c r="E119" s="46" t="s">
        <v>85</v>
      </c>
      <c r="F119" s="46" t="s">
        <v>2060</v>
      </c>
      <c r="G119" s="46" t="s">
        <v>21</v>
      </c>
      <c r="H119" s="46" t="s">
        <v>2061</v>
      </c>
      <c r="I119" s="7"/>
      <c r="J119" s="7"/>
      <c r="K119" s="7"/>
      <c r="L119" s="7"/>
      <c r="M119" s="7"/>
      <c r="N119" s="7"/>
      <c r="O119" s="7"/>
      <c r="P119" s="7"/>
      <c r="Q119" s="7"/>
      <c r="R119" s="7"/>
      <c r="S119" s="7"/>
    </row>
    <row r="120">
      <c r="A120" s="7" t="s">
        <v>1816</v>
      </c>
      <c r="B120" s="45" t="s">
        <v>1935</v>
      </c>
      <c r="C120" s="45" t="s">
        <v>1937</v>
      </c>
      <c r="D120" s="45" t="s">
        <v>58</v>
      </c>
      <c r="E120" s="45" t="s">
        <v>32</v>
      </c>
      <c r="F120" s="45" t="s">
        <v>2062</v>
      </c>
      <c r="G120" s="46" t="s">
        <v>21</v>
      </c>
      <c r="H120" s="46" t="s">
        <v>21</v>
      </c>
      <c r="I120" s="7"/>
      <c r="J120" s="7"/>
      <c r="K120" s="7"/>
      <c r="L120" s="7"/>
      <c r="M120" s="7"/>
      <c r="N120" s="7"/>
      <c r="O120" s="7"/>
      <c r="P120" s="7"/>
      <c r="Q120" s="7"/>
      <c r="R120" s="7"/>
      <c r="S120" s="7"/>
    </row>
    <row r="121">
      <c r="A121" s="7" t="s">
        <v>1817</v>
      </c>
      <c r="B121" s="45" t="s">
        <v>1931</v>
      </c>
      <c r="C121" s="46" t="s">
        <v>1937</v>
      </c>
      <c r="D121" s="46" t="s">
        <v>1951</v>
      </c>
      <c r="E121" s="46" t="s">
        <v>32</v>
      </c>
      <c r="F121" s="46" t="s">
        <v>2063</v>
      </c>
      <c r="G121" s="46" t="s">
        <v>21</v>
      </c>
      <c r="H121" s="46" t="s">
        <v>21</v>
      </c>
      <c r="I121" s="7"/>
      <c r="J121" s="7"/>
      <c r="K121" s="7"/>
      <c r="L121" s="7"/>
      <c r="M121" s="7"/>
      <c r="N121" s="7"/>
      <c r="O121" s="7"/>
      <c r="P121" s="7"/>
      <c r="Q121" s="7"/>
      <c r="R121" s="7"/>
      <c r="S121" s="7"/>
    </row>
    <row r="122">
      <c r="A122" s="7" t="s">
        <v>1818</v>
      </c>
      <c r="B122" s="45" t="s">
        <v>1935</v>
      </c>
      <c r="C122" s="45" t="s">
        <v>1937</v>
      </c>
      <c r="D122" s="45" t="s">
        <v>58</v>
      </c>
      <c r="E122" s="45" t="s">
        <v>32</v>
      </c>
      <c r="F122" s="45" t="s">
        <v>2064</v>
      </c>
      <c r="G122" s="46" t="s">
        <v>21</v>
      </c>
      <c r="H122" s="46" t="s">
        <v>21</v>
      </c>
      <c r="I122" s="7"/>
      <c r="J122" s="7"/>
      <c r="K122" s="7"/>
      <c r="L122" s="7"/>
      <c r="M122" s="7"/>
      <c r="N122" s="7"/>
      <c r="O122" s="7"/>
      <c r="P122" s="7"/>
      <c r="Q122" s="7"/>
      <c r="R122" s="7"/>
      <c r="S122" s="7"/>
    </row>
    <row r="123">
      <c r="A123" s="7" t="s">
        <v>1819</v>
      </c>
      <c r="B123" s="45" t="s">
        <v>1931</v>
      </c>
      <c r="C123" s="46" t="s">
        <v>1937</v>
      </c>
      <c r="D123" s="46" t="s">
        <v>1940</v>
      </c>
      <c r="E123" s="46" t="s">
        <v>32</v>
      </c>
      <c r="F123" s="46" t="s">
        <v>2055</v>
      </c>
      <c r="G123" s="46" t="s">
        <v>21</v>
      </c>
      <c r="H123" s="46" t="s">
        <v>21</v>
      </c>
      <c r="I123" s="7"/>
      <c r="J123" s="7"/>
      <c r="K123" s="7"/>
      <c r="L123" s="7"/>
      <c r="M123" s="7"/>
      <c r="N123" s="7"/>
      <c r="O123" s="7"/>
      <c r="P123" s="7"/>
      <c r="Q123" s="7"/>
      <c r="R123" s="7"/>
      <c r="S123" s="7"/>
    </row>
    <row r="124">
      <c r="A124" s="7" t="s">
        <v>1550</v>
      </c>
      <c r="B124" s="45" t="s">
        <v>1935</v>
      </c>
      <c r="C124" s="45" t="s">
        <v>1932</v>
      </c>
      <c r="D124" s="45" t="s">
        <v>1933</v>
      </c>
      <c r="E124" s="45" t="s">
        <v>85</v>
      </c>
      <c r="F124" s="45" t="s">
        <v>2065</v>
      </c>
      <c r="G124" s="46" t="s">
        <v>21</v>
      </c>
      <c r="H124" s="46" t="s">
        <v>2066</v>
      </c>
      <c r="I124" s="7"/>
      <c r="J124" s="7"/>
      <c r="K124" s="7"/>
      <c r="L124" s="7"/>
      <c r="M124" s="7"/>
      <c r="N124" s="7"/>
      <c r="O124" s="7"/>
      <c r="P124" s="7"/>
      <c r="Q124" s="7"/>
      <c r="R124" s="7"/>
      <c r="S124" s="7"/>
    </row>
    <row r="125">
      <c r="A125" s="7" t="s">
        <v>1820</v>
      </c>
      <c r="B125" s="45" t="s">
        <v>1931</v>
      </c>
      <c r="C125" s="46" t="s">
        <v>1937</v>
      </c>
      <c r="D125" s="46" t="s">
        <v>58</v>
      </c>
      <c r="E125" s="46" t="s">
        <v>32</v>
      </c>
      <c r="F125" s="46" t="s">
        <v>2067</v>
      </c>
      <c r="G125" s="46" t="s">
        <v>21</v>
      </c>
      <c r="H125" s="46" t="s">
        <v>21</v>
      </c>
      <c r="I125" s="7"/>
      <c r="J125" s="7"/>
      <c r="K125" s="7"/>
      <c r="L125" s="7"/>
      <c r="M125" s="7"/>
      <c r="N125" s="7"/>
      <c r="O125" s="7"/>
      <c r="P125" s="7"/>
      <c r="Q125" s="7"/>
      <c r="R125" s="7"/>
      <c r="S125" s="7"/>
    </row>
    <row r="126">
      <c r="A126" s="7" t="s">
        <v>1821</v>
      </c>
      <c r="B126" s="45" t="s">
        <v>1931</v>
      </c>
      <c r="C126" s="46" t="s">
        <v>1937</v>
      </c>
      <c r="D126" s="46" t="s">
        <v>2006</v>
      </c>
      <c r="E126" s="46" t="s">
        <v>32</v>
      </c>
      <c r="F126" s="46" t="s">
        <v>2068</v>
      </c>
      <c r="G126" s="46" t="s">
        <v>21</v>
      </c>
      <c r="H126" s="46" t="s">
        <v>21</v>
      </c>
      <c r="I126" s="7"/>
      <c r="J126" s="7"/>
      <c r="K126" s="7"/>
      <c r="L126" s="7"/>
      <c r="M126" s="7"/>
      <c r="N126" s="7"/>
      <c r="O126" s="7"/>
      <c r="P126" s="7"/>
      <c r="Q126" s="7"/>
      <c r="R126" s="7"/>
      <c r="S126" s="7"/>
    </row>
    <row r="127">
      <c r="A127" s="7" t="s">
        <v>1552</v>
      </c>
      <c r="B127" s="45" t="s">
        <v>1935</v>
      </c>
      <c r="C127" s="45" t="s">
        <v>1937</v>
      </c>
      <c r="D127" s="46" t="s">
        <v>1940</v>
      </c>
      <c r="E127" s="45" t="s">
        <v>85</v>
      </c>
      <c r="F127" s="45" t="s">
        <v>2069</v>
      </c>
      <c r="G127" s="46" t="s">
        <v>21</v>
      </c>
      <c r="H127" s="46" t="s">
        <v>21</v>
      </c>
      <c r="I127" s="7"/>
      <c r="J127" s="7"/>
      <c r="K127" s="7"/>
      <c r="L127" s="7"/>
      <c r="M127" s="7"/>
      <c r="N127" s="7"/>
      <c r="O127" s="7"/>
      <c r="P127" s="7"/>
      <c r="Q127" s="7"/>
      <c r="R127" s="7"/>
      <c r="S127" s="7"/>
    </row>
    <row r="128">
      <c r="A128" s="7" t="s">
        <v>1554</v>
      </c>
      <c r="B128" s="45" t="s">
        <v>2022</v>
      </c>
      <c r="C128" s="46" t="s">
        <v>1937</v>
      </c>
      <c r="D128" s="46" t="s">
        <v>1940</v>
      </c>
      <c r="E128" s="46" t="s">
        <v>85</v>
      </c>
      <c r="F128" s="46" t="s">
        <v>2070</v>
      </c>
      <c r="G128" s="46" t="s">
        <v>21</v>
      </c>
      <c r="H128" s="46" t="s">
        <v>21</v>
      </c>
      <c r="I128" s="7"/>
      <c r="J128" s="7"/>
      <c r="K128" s="7"/>
      <c r="L128" s="7"/>
      <c r="M128" s="7"/>
      <c r="N128" s="7"/>
      <c r="O128" s="7"/>
      <c r="P128" s="7"/>
      <c r="Q128" s="7"/>
      <c r="R128" s="7"/>
      <c r="S128" s="7"/>
    </row>
    <row r="129">
      <c r="A129" s="7" t="s">
        <v>1822</v>
      </c>
      <c r="B129" s="45" t="s">
        <v>1931</v>
      </c>
      <c r="C129" s="46" t="s">
        <v>1937</v>
      </c>
      <c r="D129" s="46" t="s">
        <v>1940</v>
      </c>
      <c r="E129" s="46" t="s">
        <v>32</v>
      </c>
      <c r="F129" s="46" t="s">
        <v>2071</v>
      </c>
      <c r="G129" s="46" t="s">
        <v>21</v>
      </c>
      <c r="H129" s="46" t="s">
        <v>21</v>
      </c>
      <c r="I129" s="7"/>
      <c r="J129" s="7"/>
      <c r="K129" s="7"/>
      <c r="L129" s="7"/>
      <c r="M129" s="7"/>
      <c r="N129" s="7"/>
      <c r="O129" s="7"/>
      <c r="P129" s="7"/>
      <c r="Q129" s="7"/>
      <c r="R129" s="7"/>
      <c r="S129" s="7"/>
    </row>
    <row r="130">
      <c r="A130" s="7" t="s">
        <v>1556</v>
      </c>
      <c r="B130" s="45" t="s">
        <v>1931</v>
      </c>
      <c r="C130" s="46" t="s">
        <v>1937</v>
      </c>
      <c r="D130" s="46" t="s">
        <v>1940</v>
      </c>
      <c r="E130" s="46" t="s">
        <v>85</v>
      </c>
      <c r="F130" s="46" t="s">
        <v>2072</v>
      </c>
      <c r="G130" s="46" t="s">
        <v>21</v>
      </c>
      <c r="H130" s="46" t="s">
        <v>21</v>
      </c>
      <c r="I130" s="7"/>
      <c r="J130" s="7"/>
      <c r="K130" s="7"/>
      <c r="L130" s="7"/>
      <c r="M130" s="7"/>
      <c r="N130" s="7"/>
      <c r="O130" s="7"/>
      <c r="P130" s="7"/>
      <c r="Q130" s="7"/>
      <c r="R130" s="7"/>
      <c r="S130" s="7"/>
    </row>
    <row r="131">
      <c r="A131" s="7" t="s">
        <v>1823</v>
      </c>
      <c r="B131" s="45" t="s">
        <v>1931</v>
      </c>
      <c r="C131" s="46" t="s">
        <v>1937</v>
      </c>
      <c r="D131" s="46" t="s">
        <v>1940</v>
      </c>
      <c r="E131" s="46" t="s">
        <v>32</v>
      </c>
      <c r="F131" s="46" t="s">
        <v>2073</v>
      </c>
      <c r="G131" s="46" t="s">
        <v>21</v>
      </c>
      <c r="H131" s="46" t="s">
        <v>21</v>
      </c>
      <c r="I131" s="7"/>
      <c r="J131" s="7"/>
      <c r="K131" s="7"/>
      <c r="L131" s="7"/>
      <c r="M131" s="7"/>
      <c r="N131" s="7"/>
      <c r="O131" s="7"/>
      <c r="P131" s="7"/>
      <c r="Q131" s="7"/>
      <c r="R131" s="7"/>
      <c r="S131" s="7"/>
    </row>
    <row r="132">
      <c r="A132" s="7" t="s">
        <v>1825</v>
      </c>
      <c r="B132" s="45" t="s">
        <v>1931</v>
      </c>
      <c r="C132" s="46" t="s">
        <v>1937</v>
      </c>
      <c r="D132" s="46" t="s">
        <v>1951</v>
      </c>
      <c r="E132" s="46" t="s">
        <v>32</v>
      </c>
      <c r="F132" s="46" t="s">
        <v>1952</v>
      </c>
      <c r="G132" s="46" t="s">
        <v>21</v>
      </c>
      <c r="H132" s="46" t="s">
        <v>21</v>
      </c>
      <c r="I132" s="7"/>
      <c r="J132" s="7"/>
      <c r="K132" s="7"/>
      <c r="L132" s="7"/>
      <c r="M132" s="7"/>
      <c r="N132" s="7"/>
      <c r="O132" s="7"/>
      <c r="P132" s="7"/>
      <c r="Q132" s="7"/>
      <c r="R132" s="7"/>
      <c r="S132" s="7"/>
    </row>
    <row r="133">
      <c r="A133" s="7" t="s">
        <v>1826</v>
      </c>
      <c r="B133" s="45" t="s">
        <v>1935</v>
      </c>
      <c r="C133" s="45" t="s">
        <v>1937</v>
      </c>
      <c r="D133" s="45" t="s">
        <v>1940</v>
      </c>
      <c r="E133" s="45" t="s">
        <v>32</v>
      </c>
      <c r="F133" s="45" t="s">
        <v>2074</v>
      </c>
      <c r="G133" s="46" t="s">
        <v>21</v>
      </c>
      <c r="H133" s="46" t="s">
        <v>21</v>
      </c>
      <c r="I133" s="7"/>
      <c r="J133" s="7"/>
      <c r="K133" s="7"/>
      <c r="L133" s="7"/>
      <c r="M133" s="7"/>
      <c r="N133" s="7"/>
      <c r="O133" s="7"/>
      <c r="P133" s="7"/>
      <c r="Q133" s="7"/>
      <c r="R133" s="7"/>
      <c r="S133" s="7"/>
    </row>
    <row r="134">
      <c r="A134" s="7" t="s">
        <v>1558</v>
      </c>
      <c r="B134" s="45" t="s">
        <v>1935</v>
      </c>
      <c r="C134" s="45" t="s">
        <v>1939</v>
      </c>
      <c r="D134" s="45" t="s">
        <v>1933</v>
      </c>
      <c r="E134" s="45" t="s">
        <v>85</v>
      </c>
      <c r="F134" s="45" t="s">
        <v>2075</v>
      </c>
      <c r="G134" s="46" t="s">
        <v>21</v>
      </c>
      <c r="H134" s="46" t="s">
        <v>21</v>
      </c>
      <c r="I134" s="7"/>
      <c r="J134" s="7"/>
      <c r="K134" s="7"/>
      <c r="L134" s="7"/>
      <c r="M134" s="7"/>
      <c r="N134" s="7"/>
      <c r="O134" s="7"/>
      <c r="P134" s="7"/>
      <c r="Q134" s="7"/>
      <c r="R134" s="7"/>
      <c r="S134" s="7"/>
    </row>
    <row r="135">
      <c r="A135" s="7" t="s">
        <v>1827</v>
      </c>
      <c r="B135" s="45" t="s">
        <v>1935</v>
      </c>
      <c r="C135" s="46" t="s">
        <v>1932</v>
      </c>
      <c r="D135" s="46" t="s">
        <v>1933</v>
      </c>
      <c r="E135" s="46" t="s">
        <v>32</v>
      </c>
      <c r="F135" s="46" t="s">
        <v>2076</v>
      </c>
      <c r="G135" s="46" t="s">
        <v>21</v>
      </c>
      <c r="H135" s="46" t="s">
        <v>21</v>
      </c>
      <c r="I135" s="7"/>
      <c r="J135" s="7"/>
      <c r="K135" s="7"/>
      <c r="L135" s="7"/>
      <c r="M135" s="7"/>
      <c r="N135" s="7"/>
      <c r="O135" s="7"/>
      <c r="P135" s="7"/>
      <c r="Q135" s="7"/>
      <c r="R135" s="7"/>
      <c r="S135" s="7"/>
    </row>
    <row r="136">
      <c r="A136" s="7" t="s">
        <v>1560</v>
      </c>
      <c r="B136" s="45" t="s">
        <v>1935</v>
      </c>
      <c r="C136" s="45" t="s">
        <v>1937</v>
      </c>
      <c r="D136" s="45" t="s">
        <v>1953</v>
      </c>
      <c r="E136" s="45" t="s">
        <v>85</v>
      </c>
      <c r="F136" s="45" t="s">
        <v>2077</v>
      </c>
      <c r="G136" s="46" t="s">
        <v>21</v>
      </c>
      <c r="H136" s="46" t="s">
        <v>21</v>
      </c>
      <c r="I136" s="7"/>
      <c r="J136" s="7"/>
      <c r="K136" s="7"/>
      <c r="L136" s="7"/>
      <c r="M136" s="7"/>
      <c r="N136" s="7"/>
      <c r="O136" s="7"/>
      <c r="P136" s="7"/>
      <c r="Q136" s="7"/>
      <c r="R136" s="7"/>
      <c r="S136" s="7"/>
    </row>
    <row r="137">
      <c r="A137" s="7" t="s">
        <v>1562</v>
      </c>
      <c r="B137" s="46" t="s">
        <v>1945</v>
      </c>
      <c r="C137" s="46" t="s">
        <v>1939</v>
      </c>
      <c r="D137" s="46" t="s">
        <v>1940</v>
      </c>
      <c r="E137" s="46" t="s">
        <v>85</v>
      </c>
      <c r="F137" s="46" t="s">
        <v>2078</v>
      </c>
      <c r="G137" s="46" t="s">
        <v>21</v>
      </c>
      <c r="H137" s="46" t="s">
        <v>2079</v>
      </c>
      <c r="I137" s="7"/>
      <c r="J137" s="7"/>
      <c r="K137" s="7"/>
      <c r="L137" s="7"/>
      <c r="M137" s="7"/>
      <c r="N137" s="7"/>
      <c r="O137" s="7"/>
      <c r="P137" s="7"/>
      <c r="Q137" s="7"/>
      <c r="R137" s="7"/>
      <c r="S137" s="7"/>
    </row>
    <row r="138">
      <c r="A138" s="7" t="s">
        <v>1828</v>
      </c>
      <c r="B138" s="45" t="s">
        <v>1935</v>
      </c>
      <c r="C138" s="45" t="s">
        <v>1937</v>
      </c>
      <c r="D138" s="46" t="s">
        <v>58</v>
      </c>
      <c r="E138" s="45" t="s">
        <v>32</v>
      </c>
      <c r="F138" s="45" t="s">
        <v>2080</v>
      </c>
      <c r="G138" s="46" t="s">
        <v>21</v>
      </c>
      <c r="H138" s="46" t="s">
        <v>21</v>
      </c>
      <c r="I138" s="7"/>
      <c r="J138" s="7"/>
      <c r="K138" s="7"/>
      <c r="L138" s="7"/>
      <c r="M138" s="7"/>
      <c r="N138" s="7"/>
      <c r="O138" s="7"/>
      <c r="P138" s="7"/>
      <c r="Q138" s="7"/>
      <c r="R138" s="7"/>
      <c r="S138" s="7"/>
    </row>
    <row r="139">
      <c r="A139" s="7" t="s">
        <v>1829</v>
      </c>
      <c r="B139" s="45" t="s">
        <v>1935</v>
      </c>
      <c r="C139" s="45" t="s">
        <v>1937</v>
      </c>
      <c r="D139" s="46" t="s">
        <v>1957</v>
      </c>
      <c r="E139" s="45" t="s">
        <v>32</v>
      </c>
      <c r="F139" s="45" t="s">
        <v>2080</v>
      </c>
      <c r="G139" s="46" t="s">
        <v>21</v>
      </c>
      <c r="H139" s="46" t="s">
        <v>21</v>
      </c>
      <c r="I139" s="7"/>
      <c r="J139" s="7"/>
      <c r="K139" s="7"/>
      <c r="L139" s="7"/>
      <c r="M139" s="7"/>
      <c r="N139" s="7"/>
      <c r="O139" s="7"/>
      <c r="P139" s="7"/>
      <c r="Q139" s="7"/>
      <c r="R139" s="7"/>
      <c r="S139" s="7"/>
    </row>
    <row r="140">
      <c r="A140" s="7" t="s">
        <v>1830</v>
      </c>
      <c r="B140" s="45" t="s">
        <v>1935</v>
      </c>
      <c r="C140" s="45" t="s">
        <v>1937</v>
      </c>
      <c r="D140" s="46" t="s">
        <v>1951</v>
      </c>
      <c r="E140" s="45" t="s">
        <v>32</v>
      </c>
      <c r="F140" s="46" t="s">
        <v>2081</v>
      </c>
      <c r="G140" s="46" t="s">
        <v>21</v>
      </c>
      <c r="H140" s="46" t="s">
        <v>21</v>
      </c>
      <c r="I140" s="7"/>
      <c r="J140" s="7"/>
      <c r="K140" s="7"/>
      <c r="L140" s="7"/>
      <c r="M140" s="7"/>
      <c r="N140" s="7"/>
      <c r="O140" s="7"/>
      <c r="P140" s="7"/>
      <c r="Q140" s="7"/>
      <c r="R140" s="7"/>
      <c r="S140" s="7"/>
    </row>
    <row r="141">
      <c r="A141" s="7" t="s">
        <v>1831</v>
      </c>
      <c r="B141" s="45" t="s">
        <v>1935</v>
      </c>
      <c r="C141" s="45" t="s">
        <v>1937</v>
      </c>
      <c r="D141" s="46" t="s">
        <v>58</v>
      </c>
      <c r="E141" s="45" t="s">
        <v>32</v>
      </c>
      <c r="F141" s="46" t="s">
        <v>2082</v>
      </c>
      <c r="G141" s="46" t="s">
        <v>21</v>
      </c>
      <c r="H141" s="46" t="s">
        <v>21</v>
      </c>
      <c r="I141" s="7"/>
      <c r="J141" s="7"/>
      <c r="K141" s="7"/>
      <c r="L141" s="7"/>
      <c r="M141" s="7"/>
      <c r="N141" s="7"/>
      <c r="O141" s="7"/>
      <c r="P141" s="7"/>
      <c r="Q141" s="7"/>
      <c r="R141" s="7"/>
      <c r="S141" s="7"/>
    </row>
    <row r="142">
      <c r="A142" s="7" t="s">
        <v>1832</v>
      </c>
      <c r="B142" s="45" t="s">
        <v>1935</v>
      </c>
      <c r="C142" s="45" t="s">
        <v>1937</v>
      </c>
      <c r="D142" s="46" t="s">
        <v>1940</v>
      </c>
      <c r="E142" s="45" t="s">
        <v>32</v>
      </c>
      <c r="F142" s="45" t="s">
        <v>2083</v>
      </c>
      <c r="G142" s="46" t="s">
        <v>21</v>
      </c>
      <c r="H142" s="46" t="s">
        <v>21</v>
      </c>
      <c r="I142" s="7"/>
      <c r="J142" s="7"/>
      <c r="K142" s="7"/>
      <c r="L142" s="7"/>
      <c r="M142" s="7"/>
      <c r="N142" s="7"/>
      <c r="O142" s="7"/>
      <c r="P142" s="7"/>
      <c r="Q142" s="7"/>
      <c r="R142" s="7"/>
      <c r="S142" s="7"/>
    </row>
    <row r="143">
      <c r="A143" s="7" t="s">
        <v>1564</v>
      </c>
      <c r="B143" s="45" t="s">
        <v>1935</v>
      </c>
      <c r="C143" s="45" t="s">
        <v>1937</v>
      </c>
      <c r="D143" s="45" t="s">
        <v>1940</v>
      </c>
      <c r="E143" s="45" t="s">
        <v>85</v>
      </c>
      <c r="F143" s="46" t="s">
        <v>2084</v>
      </c>
      <c r="G143" s="46" t="s">
        <v>21</v>
      </c>
      <c r="H143" s="46" t="s">
        <v>21</v>
      </c>
      <c r="I143" s="7"/>
      <c r="J143" s="7"/>
      <c r="K143" s="7"/>
      <c r="L143" s="7"/>
      <c r="M143" s="7"/>
      <c r="N143" s="7"/>
      <c r="O143" s="7"/>
      <c r="P143" s="7"/>
      <c r="Q143" s="7"/>
      <c r="R143" s="7"/>
      <c r="S143" s="7"/>
    </row>
    <row r="144">
      <c r="A144" s="7" t="s">
        <v>1833</v>
      </c>
      <c r="B144" s="45" t="s">
        <v>1935</v>
      </c>
      <c r="C144" s="45" t="s">
        <v>1932</v>
      </c>
      <c r="D144" s="46" t="s">
        <v>1933</v>
      </c>
      <c r="E144" s="45" t="s">
        <v>32</v>
      </c>
      <c r="F144" s="45" t="s">
        <v>2085</v>
      </c>
      <c r="G144" s="46" t="s">
        <v>21</v>
      </c>
      <c r="H144" s="46" t="s">
        <v>21</v>
      </c>
      <c r="I144" s="7"/>
      <c r="J144" s="7"/>
      <c r="K144" s="7"/>
      <c r="L144" s="7"/>
      <c r="M144" s="7"/>
      <c r="N144" s="7"/>
      <c r="O144" s="7"/>
      <c r="P144" s="7"/>
      <c r="Q144" s="7"/>
      <c r="R144" s="7"/>
      <c r="S144" s="7"/>
    </row>
    <row r="145">
      <c r="A145" s="7" t="s">
        <v>1566</v>
      </c>
      <c r="B145" s="45" t="s">
        <v>1935</v>
      </c>
      <c r="C145" s="45" t="s">
        <v>1937</v>
      </c>
      <c r="D145" s="45" t="s">
        <v>1940</v>
      </c>
      <c r="E145" s="45" t="s">
        <v>85</v>
      </c>
      <c r="F145" s="46" t="s">
        <v>2086</v>
      </c>
      <c r="G145" s="46" t="s">
        <v>21</v>
      </c>
      <c r="H145" s="46" t="s">
        <v>21</v>
      </c>
      <c r="I145" s="7"/>
      <c r="J145" s="7"/>
      <c r="K145" s="7"/>
      <c r="L145" s="7"/>
      <c r="M145" s="7"/>
      <c r="N145" s="7"/>
      <c r="O145" s="7"/>
      <c r="P145" s="7"/>
      <c r="Q145" s="7"/>
      <c r="R145" s="7"/>
      <c r="S145" s="7"/>
    </row>
    <row r="146">
      <c r="A146" s="7" t="s">
        <v>1568</v>
      </c>
      <c r="B146" s="45" t="s">
        <v>1931</v>
      </c>
      <c r="C146" s="46" t="s">
        <v>1937</v>
      </c>
      <c r="D146" s="46" t="s">
        <v>2087</v>
      </c>
      <c r="E146" s="46" t="s">
        <v>85</v>
      </c>
      <c r="F146" s="46" t="s">
        <v>2088</v>
      </c>
      <c r="G146" s="46" t="s">
        <v>21</v>
      </c>
      <c r="H146" s="46" t="s">
        <v>21</v>
      </c>
      <c r="I146" s="7"/>
      <c r="J146" s="7"/>
      <c r="K146" s="7"/>
      <c r="L146" s="7"/>
      <c r="M146" s="7"/>
      <c r="N146" s="7"/>
      <c r="O146" s="7"/>
      <c r="P146" s="7"/>
      <c r="Q146" s="7"/>
      <c r="R146" s="7"/>
      <c r="S146" s="7"/>
    </row>
    <row r="147">
      <c r="A147" s="7" t="s">
        <v>1570</v>
      </c>
      <c r="B147" s="45" t="s">
        <v>1935</v>
      </c>
      <c r="C147" s="45" t="s">
        <v>1937</v>
      </c>
      <c r="D147" s="45" t="s">
        <v>1940</v>
      </c>
      <c r="E147" s="45" t="s">
        <v>85</v>
      </c>
      <c r="F147" s="46" t="s">
        <v>2089</v>
      </c>
      <c r="G147" s="46" t="s">
        <v>21</v>
      </c>
      <c r="H147" s="46" t="s">
        <v>21</v>
      </c>
      <c r="I147" s="7"/>
      <c r="J147" s="7"/>
      <c r="K147" s="7"/>
      <c r="L147" s="7"/>
      <c r="M147" s="7"/>
      <c r="N147" s="7"/>
      <c r="O147" s="7"/>
      <c r="P147" s="7"/>
      <c r="Q147" s="7"/>
      <c r="R147" s="7"/>
      <c r="S147" s="7"/>
    </row>
    <row r="148">
      <c r="A148" s="7" t="s">
        <v>1572</v>
      </c>
      <c r="B148" s="45" t="s">
        <v>1935</v>
      </c>
      <c r="C148" s="45" t="s">
        <v>1937</v>
      </c>
      <c r="D148" s="45" t="s">
        <v>1940</v>
      </c>
      <c r="E148" s="45" t="s">
        <v>85</v>
      </c>
      <c r="F148" s="46" t="s">
        <v>2090</v>
      </c>
      <c r="G148" s="46" t="s">
        <v>21</v>
      </c>
      <c r="H148" s="46" t="s">
        <v>21</v>
      </c>
      <c r="I148" s="7"/>
      <c r="J148" s="7"/>
      <c r="K148" s="7"/>
      <c r="L148" s="7"/>
      <c r="M148" s="7"/>
      <c r="N148" s="7"/>
      <c r="O148" s="7"/>
      <c r="P148" s="7"/>
      <c r="Q148" s="7"/>
      <c r="R148" s="7"/>
      <c r="S148" s="7"/>
    </row>
    <row r="149">
      <c r="A149" s="7" t="s">
        <v>1574</v>
      </c>
      <c r="B149" s="45" t="s">
        <v>1935</v>
      </c>
      <c r="C149" s="45" t="s">
        <v>1932</v>
      </c>
      <c r="D149" s="46" t="s">
        <v>1957</v>
      </c>
      <c r="E149" s="45" t="s">
        <v>85</v>
      </c>
      <c r="F149" s="46" t="s">
        <v>2091</v>
      </c>
      <c r="G149" s="46" t="s">
        <v>21</v>
      </c>
      <c r="H149" s="46" t="s">
        <v>21</v>
      </c>
      <c r="I149" s="7"/>
      <c r="J149" s="7"/>
      <c r="K149" s="7"/>
      <c r="L149" s="7"/>
      <c r="M149" s="7"/>
      <c r="N149" s="7"/>
      <c r="O149" s="7"/>
      <c r="P149" s="7"/>
      <c r="Q149" s="7"/>
      <c r="R149" s="7"/>
      <c r="S149" s="7"/>
    </row>
    <row r="150">
      <c r="A150" s="7" t="s">
        <v>1576</v>
      </c>
      <c r="B150" s="45" t="s">
        <v>1935</v>
      </c>
      <c r="C150" s="45" t="s">
        <v>1937</v>
      </c>
      <c r="D150" s="45" t="s">
        <v>1940</v>
      </c>
      <c r="E150" s="45" t="s">
        <v>85</v>
      </c>
      <c r="F150" s="46" t="s">
        <v>2092</v>
      </c>
      <c r="G150" s="46" t="s">
        <v>21</v>
      </c>
      <c r="H150" s="46" t="s">
        <v>21</v>
      </c>
      <c r="I150" s="7"/>
      <c r="J150" s="7"/>
      <c r="K150" s="7"/>
      <c r="L150" s="7"/>
      <c r="M150" s="7"/>
      <c r="N150" s="7"/>
      <c r="O150" s="7"/>
      <c r="P150" s="7"/>
      <c r="Q150" s="7"/>
      <c r="R150" s="7"/>
      <c r="S150" s="7"/>
    </row>
    <row r="151">
      <c r="A151" s="7" t="s">
        <v>1578</v>
      </c>
      <c r="B151" s="45" t="s">
        <v>1935</v>
      </c>
      <c r="C151" s="45" t="s">
        <v>1937</v>
      </c>
      <c r="D151" s="46" t="s">
        <v>58</v>
      </c>
      <c r="E151" s="45" t="s">
        <v>85</v>
      </c>
      <c r="F151" s="46" t="s">
        <v>2093</v>
      </c>
      <c r="G151" s="46" t="s">
        <v>21</v>
      </c>
      <c r="H151" s="46" t="s">
        <v>21</v>
      </c>
      <c r="I151" s="7"/>
      <c r="J151" s="7"/>
      <c r="K151" s="7"/>
      <c r="L151" s="7"/>
      <c r="M151" s="7"/>
      <c r="N151" s="7"/>
      <c r="O151" s="7"/>
      <c r="P151" s="7"/>
      <c r="Q151" s="7"/>
      <c r="R151" s="7"/>
      <c r="S151" s="7"/>
    </row>
    <row r="152">
      <c r="A152" s="7" t="s">
        <v>1580</v>
      </c>
      <c r="B152" s="45" t="s">
        <v>1935</v>
      </c>
      <c r="C152" s="45" t="s">
        <v>1937</v>
      </c>
      <c r="D152" s="45" t="s">
        <v>1957</v>
      </c>
      <c r="E152" s="45" t="s">
        <v>85</v>
      </c>
      <c r="F152" s="46" t="s">
        <v>2094</v>
      </c>
      <c r="G152" s="46" t="s">
        <v>21</v>
      </c>
      <c r="H152" s="46" t="s">
        <v>21</v>
      </c>
      <c r="I152" s="7"/>
      <c r="J152" s="7"/>
      <c r="K152" s="7"/>
      <c r="L152" s="7"/>
      <c r="M152" s="7"/>
      <c r="N152" s="7"/>
      <c r="O152" s="7"/>
      <c r="P152" s="7"/>
      <c r="Q152" s="7"/>
      <c r="R152" s="7"/>
      <c r="S152" s="7"/>
    </row>
    <row r="153">
      <c r="A153" s="7" t="s">
        <v>1582</v>
      </c>
      <c r="B153" s="45" t="s">
        <v>1935</v>
      </c>
      <c r="C153" s="46" t="s">
        <v>1937</v>
      </c>
      <c r="D153" s="46" t="s">
        <v>1957</v>
      </c>
      <c r="E153" s="46" t="s">
        <v>85</v>
      </c>
      <c r="F153" s="46" t="s">
        <v>2095</v>
      </c>
      <c r="G153" s="46" t="s">
        <v>21</v>
      </c>
      <c r="H153" s="46" t="s">
        <v>2096</v>
      </c>
      <c r="I153" s="7"/>
      <c r="J153" s="7"/>
      <c r="K153" s="7"/>
      <c r="L153" s="7"/>
      <c r="M153" s="7"/>
      <c r="N153" s="7"/>
      <c r="O153" s="7"/>
      <c r="P153" s="7"/>
      <c r="Q153" s="7"/>
      <c r="R153" s="7"/>
      <c r="S153" s="7"/>
    </row>
    <row r="154">
      <c r="A154" s="7" t="s">
        <v>1584</v>
      </c>
      <c r="B154" s="45" t="s">
        <v>1931</v>
      </c>
      <c r="C154" s="46" t="s">
        <v>1937</v>
      </c>
      <c r="D154" s="46" t="s">
        <v>58</v>
      </c>
      <c r="E154" s="46" t="s">
        <v>85</v>
      </c>
      <c r="F154" s="46" t="s">
        <v>2097</v>
      </c>
      <c r="G154" s="46" t="s">
        <v>21</v>
      </c>
      <c r="H154" s="46" t="s">
        <v>21</v>
      </c>
      <c r="I154" s="7"/>
      <c r="J154" s="7"/>
      <c r="K154" s="7"/>
      <c r="L154" s="7"/>
      <c r="M154" s="7"/>
      <c r="N154" s="7"/>
      <c r="O154" s="7"/>
      <c r="P154" s="7"/>
      <c r="Q154" s="7"/>
      <c r="R154" s="7"/>
      <c r="S154" s="7"/>
    </row>
    <row r="155">
      <c r="A155" s="7" t="s">
        <v>1586</v>
      </c>
      <c r="B155" s="45" t="s">
        <v>1935</v>
      </c>
      <c r="C155" s="45" t="s">
        <v>1937</v>
      </c>
      <c r="D155" s="46" t="s">
        <v>58</v>
      </c>
      <c r="E155" s="45" t="s">
        <v>85</v>
      </c>
      <c r="F155" s="46" t="s">
        <v>2098</v>
      </c>
      <c r="G155" s="46" t="s">
        <v>21</v>
      </c>
      <c r="H155" s="46" t="s">
        <v>21</v>
      </c>
      <c r="I155" s="7"/>
      <c r="J155" s="7"/>
      <c r="K155" s="7"/>
      <c r="L155" s="7"/>
      <c r="M155" s="7"/>
      <c r="N155" s="7"/>
      <c r="O155" s="7"/>
      <c r="P155" s="7"/>
      <c r="Q155" s="7"/>
      <c r="R155" s="7"/>
      <c r="S155" s="7"/>
    </row>
    <row r="156">
      <c r="A156" s="7" t="s">
        <v>1834</v>
      </c>
      <c r="B156" s="45" t="s">
        <v>1935</v>
      </c>
      <c r="C156" s="45" t="s">
        <v>1937</v>
      </c>
      <c r="D156" s="45" t="s">
        <v>58</v>
      </c>
      <c r="E156" s="45" t="s">
        <v>32</v>
      </c>
      <c r="F156" s="46" t="s">
        <v>2099</v>
      </c>
      <c r="G156" s="46" t="s">
        <v>21</v>
      </c>
      <c r="H156" s="46" t="s">
        <v>21</v>
      </c>
      <c r="I156" s="7"/>
      <c r="J156" s="7"/>
      <c r="K156" s="7"/>
      <c r="L156" s="7"/>
      <c r="M156" s="7"/>
      <c r="N156" s="7"/>
      <c r="O156" s="7"/>
      <c r="P156" s="7"/>
      <c r="Q156" s="7"/>
      <c r="R156" s="7"/>
      <c r="S156" s="7"/>
    </row>
    <row r="157">
      <c r="A157" s="46" t="s">
        <v>1588</v>
      </c>
      <c r="B157" s="46" t="s">
        <v>1931</v>
      </c>
      <c r="C157" s="46" t="s">
        <v>1939</v>
      </c>
      <c r="D157" s="46" t="s">
        <v>1940</v>
      </c>
      <c r="E157" s="46" t="s">
        <v>85</v>
      </c>
      <c r="F157" s="46" t="s">
        <v>2100</v>
      </c>
      <c r="G157" s="46" t="s">
        <v>21</v>
      </c>
      <c r="H157" s="46" t="s">
        <v>2101</v>
      </c>
      <c r="I157" s="7"/>
      <c r="J157" s="7"/>
      <c r="K157" s="7"/>
      <c r="L157" s="7"/>
      <c r="M157" s="7"/>
      <c r="N157" s="7"/>
      <c r="O157" s="7"/>
      <c r="P157" s="7"/>
      <c r="Q157" s="7"/>
      <c r="R157" s="7"/>
      <c r="S157" s="7"/>
    </row>
    <row r="158">
      <c r="A158" s="7" t="s">
        <v>1590</v>
      </c>
      <c r="B158" s="45" t="s">
        <v>1931</v>
      </c>
      <c r="C158" s="46" t="s">
        <v>1937</v>
      </c>
      <c r="D158" s="46" t="s">
        <v>1972</v>
      </c>
      <c r="E158" s="46" t="s">
        <v>85</v>
      </c>
      <c r="F158" s="46" t="s">
        <v>2102</v>
      </c>
      <c r="G158" s="46" t="s">
        <v>21</v>
      </c>
      <c r="H158" s="46" t="s">
        <v>21</v>
      </c>
      <c r="I158" s="7"/>
      <c r="J158" s="7"/>
      <c r="K158" s="7"/>
      <c r="L158" s="7"/>
      <c r="M158" s="7"/>
      <c r="N158" s="7"/>
      <c r="O158" s="7"/>
      <c r="P158" s="7"/>
      <c r="Q158" s="7"/>
      <c r="R158" s="7"/>
      <c r="S158" s="7"/>
    </row>
    <row r="159">
      <c r="A159" s="7" t="s">
        <v>1592</v>
      </c>
      <c r="B159" s="45" t="s">
        <v>1931</v>
      </c>
      <c r="C159" s="46" t="s">
        <v>1937</v>
      </c>
      <c r="D159" s="46" t="s">
        <v>1940</v>
      </c>
      <c r="E159" s="46" t="s">
        <v>85</v>
      </c>
      <c r="F159" s="46" t="s">
        <v>2103</v>
      </c>
      <c r="G159" s="46" t="s">
        <v>21</v>
      </c>
      <c r="H159" s="46" t="s">
        <v>21</v>
      </c>
      <c r="I159" s="7"/>
      <c r="J159" s="7"/>
      <c r="K159" s="7"/>
      <c r="L159" s="7"/>
      <c r="M159" s="7"/>
      <c r="N159" s="7"/>
      <c r="O159" s="7"/>
      <c r="P159" s="7"/>
      <c r="Q159" s="7"/>
      <c r="R159" s="7"/>
      <c r="S159" s="7"/>
    </row>
    <row r="160">
      <c r="A160" s="7" t="s">
        <v>1594</v>
      </c>
      <c r="B160" s="45" t="s">
        <v>1935</v>
      </c>
      <c r="C160" s="45" t="s">
        <v>1939</v>
      </c>
      <c r="D160" s="45" t="s">
        <v>58</v>
      </c>
      <c r="E160" s="45" t="s">
        <v>85</v>
      </c>
      <c r="F160" s="45" t="s">
        <v>2104</v>
      </c>
      <c r="G160" s="46" t="s">
        <v>21</v>
      </c>
      <c r="H160" s="46" t="s">
        <v>21</v>
      </c>
      <c r="I160" s="7"/>
      <c r="J160" s="7"/>
      <c r="K160" s="7"/>
      <c r="L160" s="7"/>
      <c r="M160" s="7"/>
      <c r="N160" s="7"/>
      <c r="O160" s="7"/>
      <c r="P160" s="7"/>
      <c r="Q160" s="7"/>
      <c r="R160" s="7"/>
      <c r="S160" s="7"/>
    </row>
    <row r="161">
      <c r="A161" s="7" t="s">
        <v>1835</v>
      </c>
      <c r="B161" s="45" t="s">
        <v>1931</v>
      </c>
      <c r="C161" s="46" t="s">
        <v>1937</v>
      </c>
      <c r="D161" s="46" t="s">
        <v>1951</v>
      </c>
      <c r="E161" s="46" t="s">
        <v>32</v>
      </c>
      <c r="F161" s="46" t="s">
        <v>2105</v>
      </c>
      <c r="G161" s="46" t="s">
        <v>21</v>
      </c>
      <c r="H161" s="46" t="s">
        <v>21</v>
      </c>
      <c r="I161" s="7"/>
      <c r="J161" s="7"/>
      <c r="K161" s="7"/>
      <c r="L161" s="7"/>
      <c r="M161" s="7"/>
      <c r="N161" s="7"/>
      <c r="O161" s="7"/>
      <c r="P161" s="7"/>
      <c r="Q161" s="7"/>
      <c r="R161" s="7"/>
      <c r="S161" s="7"/>
    </row>
    <row r="162">
      <c r="A162" s="7" t="s">
        <v>1836</v>
      </c>
      <c r="B162" s="45" t="s">
        <v>1935</v>
      </c>
      <c r="C162" s="45" t="s">
        <v>1937</v>
      </c>
      <c r="D162" s="46" t="s">
        <v>58</v>
      </c>
      <c r="E162" s="45" t="s">
        <v>32</v>
      </c>
      <c r="F162" s="45" t="s">
        <v>2106</v>
      </c>
      <c r="G162" s="46" t="s">
        <v>21</v>
      </c>
      <c r="H162" s="46" t="s">
        <v>21</v>
      </c>
      <c r="I162" s="7"/>
      <c r="J162" s="7"/>
      <c r="K162" s="7"/>
      <c r="L162" s="7"/>
      <c r="M162" s="7"/>
      <c r="N162" s="7"/>
      <c r="O162" s="7"/>
      <c r="P162" s="7"/>
      <c r="Q162" s="7"/>
      <c r="R162" s="7"/>
      <c r="S162" s="7"/>
    </row>
    <row r="163">
      <c r="A163" s="7" t="s">
        <v>1837</v>
      </c>
      <c r="B163" s="45" t="s">
        <v>1935</v>
      </c>
      <c r="C163" s="45" t="s">
        <v>1939</v>
      </c>
      <c r="D163" s="45" t="s">
        <v>58</v>
      </c>
      <c r="E163" s="45" t="s">
        <v>32</v>
      </c>
      <c r="F163" s="45" t="s">
        <v>2107</v>
      </c>
      <c r="G163" s="46" t="s">
        <v>21</v>
      </c>
      <c r="H163" s="46" t="s">
        <v>21</v>
      </c>
      <c r="I163" s="7"/>
      <c r="J163" s="7"/>
      <c r="K163" s="7"/>
      <c r="L163" s="7"/>
      <c r="M163" s="7"/>
      <c r="N163" s="7"/>
      <c r="O163" s="7"/>
      <c r="P163" s="7"/>
      <c r="Q163" s="7"/>
      <c r="R163" s="7"/>
      <c r="S163" s="7"/>
    </row>
    <row r="164">
      <c r="A164" s="7" t="s">
        <v>1838</v>
      </c>
      <c r="B164" s="45" t="s">
        <v>1931</v>
      </c>
      <c r="C164" s="46" t="s">
        <v>1937</v>
      </c>
      <c r="D164" s="46" t="s">
        <v>1943</v>
      </c>
      <c r="E164" s="46" t="s">
        <v>32</v>
      </c>
      <c r="F164" s="46" t="s">
        <v>2108</v>
      </c>
      <c r="G164" s="46" t="s">
        <v>21</v>
      </c>
      <c r="H164" s="46" t="s">
        <v>21</v>
      </c>
      <c r="I164" s="7"/>
      <c r="J164" s="7"/>
      <c r="K164" s="7"/>
      <c r="L164" s="7"/>
      <c r="M164" s="7"/>
      <c r="N164" s="7"/>
      <c r="O164" s="7"/>
      <c r="P164" s="7"/>
      <c r="Q164" s="7"/>
      <c r="R164" s="7"/>
      <c r="S164" s="7"/>
    </row>
    <row r="165">
      <c r="A165" s="7" t="s">
        <v>1596</v>
      </c>
      <c r="B165" s="45" t="s">
        <v>1931</v>
      </c>
      <c r="C165" s="46" t="s">
        <v>1932</v>
      </c>
      <c r="D165" s="46" t="s">
        <v>1940</v>
      </c>
      <c r="E165" s="46" t="s">
        <v>85</v>
      </c>
      <c r="F165" s="46" t="s">
        <v>2109</v>
      </c>
      <c r="G165" s="46" t="s">
        <v>21</v>
      </c>
      <c r="H165" s="46" t="s">
        <v>21</v>
      </c>
      <c r="I165" s="7"/>
      <c r="J165" s="7"/>
      <c r="K165" s="7"/>
      <c r="L165" s="7"/>
      <c r="M165" s="7"/>
      <c r="N165" s="7"/>
      <c r="O165" s="7"/>
      <c r="P165" s="7"/>
      <c r="Q165" s="7"/>
      <c r="R165" s="7"/>
      <c r="S165" s="7"/>
    </row>
    <row r="166">
      <c r="A166" s="7" t="s">
        <v>1598</v>
      </c>
      <c r="B166" s="45" t="s">
        <v>1935</v>
      </c>
      <c r="C166" s="45" t="s">
        <v>1937</v>
      </c>
      <c r="D166" s="46" t="s">
        <v>1953</v>
      </c>
      <c r="E166" s="45" t="s">
        <v>85</v>
      </c>
      <c r="F166" s="45" t="s">
        <v>2110</v>
      </c>
      <c r="G166" s="46" t="s">
        <v>21</v>
      </c>
      <c r="H166" s="46" t="s">
        <v>21</v>
      </c>
      <c r="I166" s="7"/>
      <c r="J166" s="7"/>
      <c r="K166" s="7"/>
      <c r="L166" s="7"/>
      <c r="M166" s="7"/>
      <c r="N166" s="7"/>
      <c r="O166" s="7"/>
      <c r="P166" s="7"/>
      <c r="Q166" s="7"/>
      <c r="R166" s="7"/>
      <c r="S166" s="7"/>
    </row>
    <row r="167">
      <c r="A167" s="7" t="s">
        <v>1839</v>
      </c>
      <c r="B167" s="45" t="s">
        <v>1935</v>
      </c>
      <c r="C167" s="45" t="s">
        <v>1937</v>
      </c>
      <c r="D167" s="45" t="s">
        <v>58</v>
      </c>
      <c r="E167" s="46" t="s">
        <v>32</v>
      </c>
      <c r="F167" s="46" t="s">
        <v>2111</v>
      </c>
      <c r="G167" s="46" t="s">
        <v>21</v>
      </c>
      <c r="H167" s="46" t="s">
        <v>21</v>
      </c>
      <c r="I167" s="7"/>
      <c r="J167" s="7"/>
      <c r="K167" s="7"/>
      <c r="L167" s="7"/>
      <c r="M167" s="7"/>
      <c r="N167" s="7"/>
      <c r="O167" s="7"/>
      <c r="P167" s="7"/>
      <c r="Q167" s="7"/>
      <c r="R167" s="7"/>
      <c r="S167" s="7"/>
    </row>
    <row r="168">
      <c r="A168" s="7" t="s">
        <v>1841</v>
      </c>
      <c r="B168" s="45" t="s">
        <v>1931</v>
      </c>
      <c r="C168" s="46" t="s">
        <v>1937</v>
      </c>
      <c r="D168" s="46" t="s">
        <v>1940</v>
      </c>
      <c r="E168" s="46" t="s">
        <v>32</v>
      </c>
      <c r="F168" s="46" t="s">
        <v>2112</v>
      </c>
      <c r="G168" s="46" t="s">
        <v>21</v>
      </c>
      <c r="H168" s="46" t="s">
        <v>21</v>
      </c>
      <c r="I168" s="7"/>
      <c r="J168" s="7"/>
      <c r="K168" s="7"/>
      <c r="L168" s="7"/>
      <c r="M168" s="7"/>
      <c r="N168" s="7"/>
      <c r="O168" s="7"/>
      <c r="P168" s="7"/>
      <c r="Q168" s="7"/>
      <c r="R168" s="7"/>
      <c r="S168" s="7"/>
    </row>
    <row r="169">
      <c r="A169" s="7" t="s">
        <v>1600</v>
      </c>
      <c r="B169" s="45" t="s">
        <v>1935</v>
      </c>
      <c r="C169" s="45" t="s">
        <v>1937</v>
      </c>
      <c r="D169" s="46" t="s">
        <v>58</v>
      </c>
      <c r="E169" s="45" t="s">
        <v>85</v>
      </c>
      <c r="F169" s="45" t="s">
        <v>2113</v>
      </c>
      <c r="G169" s="46" t="s">
        <v>21</v>
      </c>
      <c r="H169" s="46" t="s">
        <v>21</v>
      </c>
      <c r="I169" s="7"/>
      <c r="J169" s="7"/>
      <c r="K169" s="7"/>
      <c r="L169" s="7"/>
      <c r="M169" s="7"/>
      <c r="N169" s="7"/>
      <c r="O169" s="7"/>
      <c r="P169" s="7"/>
      <c r="Q169" s="7"/>
      <c r="R169" s="7"/>
      <c r="S169" s="7"/>
    </row>
    <row r="170">
      <c r="A170" s="7" t="s">
        <v>1842</v>
      </c>
      <c r="B170" s="45" t="s">
        <v>1931</v>
      </c>
      <c r="C170" s="46" t="s">
        <v>1937</v>
      </c>
      <c r="D170" s="46" t="s">
        <v>1951</v>
      </c>
      <c r="E170" s="46" t="s">
        <v>32</v>
      </c>
      <c r="F170" s="46" t="s">
        <v>2114</v>
      </c>
      <c r="G170" s="46" t="s">
        <v>21</v>
      </c>
      <c r="H170" s="46" t="s">
        <v>21</v>
      </c>
      <c r="I170" s="7"/>
      <c r="J170" s="7"/>
      <c r="K170" s="7"/>
      <c r="L170" s="7"/>
      <c r="M170" s="7"/>
      <c r="N170" s="7"/>
      <c r="O170" s="7"/>
      <c r="P170" s="7"/>
      <c r="Q170" s="7"/>
      <c r="R170" s="7"/>
      <c r="S170" s="7"/>
    </row>
    <row r="171">
      <c r="A171" s="7" t="s">
        <v>1843</v>
      </c>
      <c r="B171" s="45" t="s">
        <v>1935</v>
      </c>
      <c r="C171" s="45" t="s">
        <v>1937</v>
      </c>
      <c r="D171" s="45" t="s">
        <v>1951</v>
      </c>
      <c r="E171" s="45" t="s">
        <v>32</v>
      </c>
      <c r="F171" s="46" t="s">
        <v>2115</v>
      </c>
      <c r="G171" s="46" t="s">
        <v>21</v>
      </c>
      <c r="H171" s="46" t="s">
        <v>21</v>
      </c>
      <c r="I171" s="7"/>
      <c r="J171" s="7"/>
      <c r="K171" s="7"/>
      <c r="L171" s="7"/>
      <c r="M171" s="7"/>
      <c r="N171" s="7"/>
      <c r="O171" s="7"/>
      <c r="P171" s="7"/>
      <c r="Q171" s="7"/>
      <c r="R171" s="7"/>
      <c r="S171" s="7"/>
    </row>
    <row r="172">
      <c r="A172" s="7" t="s">
        <v>1602</v>
      </c>
      <c r="B172" s="45" t="s">
        <v>1935</v>
      </c>
      <c r="C172" s="45" t="s">
        <v>1937</v>
      </c>
      <c r="D172" s="46" t="s">
        <v>1953</v>
      </c>
      <c r="E172" s="45" t="s">
        <v>85</v>
      </c>
      <c r="F172" s="45" t="s">
        <v>2116</v>
      </c>
      <c r="G172" s="46" t="s">
        <v>21</v>
      </c>
      <c r="H172" s="46" t="s">
        <v>2117</v>
      </c>
      <c r="I172" s="7"/>
      <c r="J172" s="7"/>
      <c r="K172" s="7"/>
      <c r="L172" s="7"/>
      <c r="M172" s="7"/>
      <c r="N172" s="7"/>
      <c r="O172" s="7"/>
      <c r="P172" s="7"/>
      <c r="Q172" s="7"/>
      <c r="R172" s="7"/>
      <c r="S172" s="7"/>
    </row>
    <row r="173">
      <c r="A173" s="7" t="s">
        <v>1844</v>
      </c>
      <c r="B173" s="45" t="s">
        <v>1935</v>
      </c>
      <c r="C173" s="45" t="s">
        <v>1937</v>
      </c>
      <c r="D173" s="45" t="s">
        <v>58</v>
      </c>
      <c r="E173" s="45" t="s">
        <v>32</v>
      </c>
      <c r="F173" s="45" t="s">
        <v>2118</v>
      </c>
      <c r="G173" s="46" t="s">
        <v>21</v>
      </c>
      <c r="H173" s="46" t="s">
        <v>21</v>
      </c>
      <c r="I173" s="7"/>
      <c r="J173" s="7"/>
      <c r="K173" s="7"/>
      <c r="L173" s="7"/>
      <c r="M173" s="7"/>
      <c r="N173" s="7"/>
      <c r="O173" s="7"/>
      <c r="P173" s="7"/>
      <c r="Q173" s="7"/>
      <c r="R173" s="7"/>
      <c r="S173" s="7"/>
    </row>
    <row r="174">
      <c r="A174" s="7" t="s">
        <v>1603</v>
      </c>
      <c r="B174" s="45" t="s">
        <v>1935</v>
      </c>
      <c r="C174" s="45" t="s">
        <v>1937</v>
      </c>
      <c r="D174" s="45" t="s">
        <v>1940</v>
      </c>
      <c r="E174" s="45" t="s">
        <v>85</v>
      </c>
      <c r="F174" s="46" t="s">
        <v>2119</v>
      </c>
      <c r="G174" s="46" t="s">
        <v>21</v>
      </c>
      <c r="H174" s="46" t="s">
        <v>21</v>
      </c>
      <c r="I174" s="7"/>
      <c r="J174" s="7"/>
      <c r="K174" s="7"/>
      <c r="L174" s="7"/>
      <c r="M174" s="7"/>
      <c r="N174" s="7"/>
      <c r="O174" s="7"/>
      <c r="P174" s="7"/>
      <c r="Q174" s="7"/>
      <c r="R174" s="7"/>
      <c r="S174" s="7"/>
    </row>
    <row r="175">
      <c r="A175" s="7" t="s">
        <v>1845</v>
      </c>
      <c r="B175" s="45" t="s">
        <v>2022</v>
      </c>
      <c r="C175" s="45" t="s">
        <v>1937</v>
      </c>
      <c r="D175" s="45" t="s">
        <v>1951</v>
      </c>
      <c r="E175" s="46" t="s">
        <v>32</v>
      </c>
      <c r="F175" s="46" t="s">
        <v>2120</v>
      </c>
      <c r="G175" s="46" t="s">
        <v>21</v>
      </c>
      <c r="H175" s="46" t="s">
        <v>21</v>
      </c>
      <c r="I175" s="7"/>
      <c r="J175" s="7"/>
      <c r="K175" s="7"/>
      <c r="L175" s="7"/>
      <c r="M175" s="7"/>
      <c r="N175" s="7"/>
      <c r="O175" s="7"/>
      <c r="P175" s="7"/>
      <c r="Q175" s="7"/>
      <c r="R175" s="7"/>
      <c r="S175" s="7"/>
    </row>
    <row r="176">
      <c r="A176" s="7" t="s">
        <v>1846</v>
      </c>
      <c r="B176" s="45" t="s">
        <v>1931</v>
      </c>
      <c r="C176" s="46" t="s">
        <v>1937</v>
      </c>
      <c r="D176" s="46" t="s">
        <v>1940</v>
      </c>
      <c r="E176" s="46" t="s">
        <v>32</v>
      </c>
      <c r="F176" s="46" t="s">
        <v>2121</v>
      </c>
      <c r="G176" s="46" t="s">
        <v>21</v>
      </c>
      <c r="H176" s="46" t="s">
        <v>21</v>
      </c>
      <c r="I176" s="7"/>
      <c r="J176" s="7"/>
      <c r="K176" s="7"/>
      <c r="L176" s="7"/>
      <c r="M176" s="7"/>
      <c r="N176" s="7"/>
      <c r="O176" s="7"/>
      <c r="P176" s="7"/>
      <c r="Q176" s="7"/>
      <c r="R176" s="7"/>
      <c r="S176" s="7"/>
    </row>
    <row r="177">
      <c r="A177" s="7" t="s">
        <v>1847</v>
      </c>
      <c r="B177" s="45" t="s">
        <v>1931</v>
      </c>
      <c r="C177" s="46" t="s">
        <v>1937</v>
      </c>
      <c r="D177" s="46" t="s">
        <v>1951</v>
      </c>
      <c r="E177" s="46" t="s">
        <v>32</v>
      </c>
      <c r="F177" s="46" t="s">
        <v>1952</v>
      </c>
      <c r="G177" s="46" t="s">
        <v>21</v>
      </c>
      <c r="H177" s="46" t="s">
        <v>21</v>
      </c>
      <c r="I177" s="7"/>
      <c r="J177" s="7"/>
      <c r="K177" s="7"/>
      <c r="L177" s="7"/>
      <c r="M177" s="7"/>
      <c r="N177" s="7"/>
      <c r="O177" s="7"/>
      <c r="P177" s="7"/>
      <c r="Q177" s="7"/>
      <c r="R177" s="7"/>
      <c r="S177" s="7"/>
    </row>
    <row r="178">
      <c r="A178" s="7" t="s">
        <v>1848</v>
      </c>
      <c r="B178" s="45" t="s">
        <v>1931</v>
      </c>
      <c r="C178" s="46" t="s">
        <v>1937</v>
      </c>
      <c r="D178" s="46" t="s">
        <v>1940</v>
      </c>
      <c r="E178" s="46" t="s">
        <v>32</v>
      </c>
      <c r="F178" s="46" t="s">
        <v>2122</v>
      </c>
      <c r="G178" s="46" t="s">
        <v>21</v>
      </c>
      <c r="H178" s="46" t="s">
        <v>21</v>
      </c>
      <c r="I178" s="7"/>
      <c r="J178" s="7"/>
      <c r="K178" s="7"/>
      <c r="L178" s="7"/>
      <c r="M178" s="7"/>
      <c r="N178" s="7"/>
      <c r="O178" s="7"/>
      <c r="P178" s="7"/>
      <c r="Q178" s="7"/>
      <c r="R178" s="7"/>
      <c r="S178" s="7"/>
    </row>
    <row r="179">
      <c r="A179" s="7" t="s">
        <v>1849</v>
      </c>
      <c r="B179" s="45" t="s">
        <v>1931</v>
      </c>
      <c r="C179" s="46" t="s">
        <v>1939</v>
      </c>
      <c r="D179" s="46" t="s">
        <v>1933</v>
      </c>
      <c r="E179" s="46" t="s">
        <v>32</v>
      </c>
      <c r="F179" s="46" t="s">
        <v>2123</v>
      </c>
      <c r="G179" s="46" t="s">
        <v>2124</v>
      </c>
      <c r="H179" s="46" t="s">
        <v>21</v>
      </c>
      <c r="I179" s="7"/>
      <c r="J179" s="7"/>
      <c r="K179" s="7"/>
      <c r="L179" s="7"/>
      <c r="M179" s="7"/>
      <c r="N179" s="7"/>
      <c r="O179" s="7"/>
      <c r="P179" s="7"/>
      <c r="Q179" s="7"/>
      <c r="R179" s="7"/>
      <c r="S179" s="7"/>
    </row>
    <row r="180">
      <c r="A180" s="7" t="s">
        <v>1605</v>
      </c>
      <c r="B180" s="45" t="s">
        <v>1931</v>
      </c>
      <c r="C180" s="46" t="s">
        <v>1932</v>
      </c>
      <c r="D180" s="46" t="s">
        <v>1933</v>
      </c>
      <c r="E180" s="46" t="s">
        <v>85</v>
      </c>
      <c r="F180" s="46" t="s">
        <v>2125</v>
      </c>
      <c r="G180" s="46" t="s">
        <v>21</v>
      </c>
      <c r="H180" s="46" t="s">
        <v>21</v>
      </c>
      <c r="I180" s="7"/>
      <c r="J180" s="7"/>
      <c r="K180" s="7"/>
      <c r="L180" s="7"/>
      <c r="M180" s="7"/>
      <c r="N180" s="7"/>
      <c r="O180" s="7"/>
      <c r="P180" s="7"/>
      <c r="Q180" s="7"/>
      <c r="R180" s="7"/>
      <c r="S180" s="7"/>
    </row>
    <row r="181">
      <c r="A181" s="7" t="s">
        <v>1607</v>
      </c>
      <c r="B181" s="45" t="s">
        <v>1931</v>
      </c>
      <c r="C181" s="46" t="s">
        <v>1937</v>
      </c>
      <c r="D181" s="46" t="s">
        <v>1940</v>
      </c>
      <c r="E181" s="46" t="s">
        <v>85</v>
      </c>
      <c r="F181" s="46" t="s">
        <v>2126</v>
      </c>
      <c r="G181" s="46" t="s">
        <v>21</v>
      </c>
      <c r="H181" s="46" t="s">
        <v>21</v>
      </c>
      <c r="I181" s="7"/>
      <c r="J181" s="7"/>
      <c r="K181" s="7"/>
      <c r="L181" s="7"/>
      <c r="M181" s="7"/>
      <c r="N181" s="7"/>
      <c r="O181" s="7"/>
      <c r="P181" s="7"/>
      <c r="Q181" s="7"/>
      <c r="R181" s="7"/>
      <c r="S181" s="7"/>
    </row>
    <row r="182">
      <c r="A182" s="7" t="s">
        <v>1609</v>
      </c>
      <c r="B182" s="45" t="s">
        <v>1931</v>
      </c>
      <c r="C182" s="46" t="s">
        <v>1937</v>
      </c>
      <c r="D182" s="46" t="s">
        <v>1940</v>
      </c>
      <c r="E182" s="46" t="s">
        <v>32</v>
      </c>
      <c r="F182" s="46" t="s">
        <v>2126</v>
      </c>
      <c r="G182" s="46" t="s">
        <v>2127</v>
      </c>
      <c r="H182" s="46" t="s">
        <v>21</v>
      </c>
      <c r="I182" s="7"/>
      <c r="J182" s="7"/>
      <c r="K182" s="7"/>
      <c r="L182" s="7"/>
      <c r="M182" s="7"/>
      <c r="N182" s="7"/>
      <c r="O182" s="7"/>
      <c r="P182" s="7"/>
      <c r="Q182" s="7"/>
      <c r="R182" s="7"/>
      <c r="S182" s="7"/>
    </row>
    <row r="183">
      <c r="A183" s="7" t="s">
        <v>1850</v>
      </c>
      <c r="B183" s="45" t="s">
        <v>1935</v>
      </c>
      <c r="C183" s="45" t="s">
        <v>1937</v>
      </c>
      <c r="D183" s="46" t="s">
        <v>1953</v>
      </c>
      <c r="E183" s="45" t="s">
        <v>32</v>
      </c>
      <c r="F183" s="45" t="s">
        <v>2128</v>
      </c>
      <c r="G183" s="46" t="s">
        <v>21</v>
      </c>
      <c r="H183" s="46" t="s">
        <v>21</v>
      </c>
      <c r="I183" s="7"/>
      <c r="J183" s="7"/>
      <c r="K183" s="7"/>
      <c r="L183" s="7"/>
      <c r="M183" s="7"/>
      <c r="N183" s="7"/>
      <c r="O183" s="7"/>
      <c r="P183" s="7"/>
      <c r="Q183" s="7"/>
      <c r="R183" s="7"/>
      <c r="S183" s="7"/>
    </row>
    <row r="184">
      <c r="A184" s="7" t="s">
        <v>1851</v>
      </c>
      <c r="B184" s="45" t="s">
        <v>1935</v>
      </c>
      <c r="C184" s="46" t="s">
        <v>1937</v>
      </c>
      <c r="D184" s="46" t="s">
        <v>1933</v>
      </c>
      <c r="E184" s="45" t="s">
        <v>32</v>
      </c>
      <c r="F184" s="45" t="s">
        <v>2129</v>
      </c>
      <c r="G184" s="46" t="s">
        <v>21</v>
      </c>
      <c r="H184" s="46" t="s">
        <v>21</v>
      </c>
      <c r="I184" s="7"/>
      <c r="J184" s="7"/>
      <c r="K184" s="7"/>
      <c r="L184" s="7"/>
      <c r="M184" s="7"/>
      <c r="N184" s="7"/>
      <c r="O184" s="7"/>
      <c r="P184" s="7"/>
      <c r="Q184" s="7"/>
      <c r="R184" s="7"/>
      <c r="S184" s="7"/>
    </row>
    <row r="185">
      <c r="A185" s="7" t="s">
        <v>1852</v>
      </c>
      <c r="B185" s="45" t="s">
        <v>1935</v>
      </c>
      <c r="C185" s="46" t="s">
        <v>1937</v>
      </c>
      <c r="D185" s="45" t="s">
        <v>1951</v>
      </c>
      <c r="E185" s="45" t="s">
        <v>32</v>
      </c>
      <c r="F185" s="45" t="s">
        <v>2130</v>
      </c>
      <c r="G185" s="46" t="s">
        <v>21</v>
      </c>
      <c r="H185" s="46" t="s">
        <v>21</v>
      </c>
      <c r="I185" s="7"/>
      <c r="J185" s="7"/>
      <c r="K185" s="7"/>
      <c r="L185" s="7"/>
      <c r="M185" s="7"/>
      <c r="N185" s="7"/>
      <c r="O185" s="7"/>
      <c r="P185" s="7"/>
      <c r="Q185" s="7"/>
      <c r="R185" s="7"/>
      <c r="S185" s="7"/>
    </row>
    <row r="186">
      <c r="A186" s="7" t="s">
        <v>1611</v>
      </c>
      <c r="B186" s="45" t="s">
        <v>1935</v>
      </c>
      <c r="C186" s="45" t="s">
        <v>1937</v>
      </c>
      <c r="D186" s="45" t="s">
        <v>1940</v>
      </c>
      <c r="E186" s="45" t="s">
        <v>85</v>
      </c>
      <c r="F186" s="45" t="s">
        <v>2131</v>
      </c>
      <c r="G186" s="46" t="s">
        <v>21</v>
      </c>
      <c r="H186" s="46" t="s">
        <v>21</v>
      </c>
      <c r="I186" s="7"/>
      <c r="J186" s="7"/>
      <c r="K186" s="7"/>
      <c r="L186" s="7"/>
      <c r="M186" s="7"/>
      <c r="N186" s="7"/>
      <c r="O186" s="7"/>
      <c r="P186" s="7"/>
      <c r="Q186" s="7"/>
      <c r="R186" s="7"/>
      <c r="S186" s="7"/>
    </row>
    <row r="187">
      <c r="A187" s="7" t="s">
        <v>1853</v>
      </c>
      <c r="B187" s="45" t="s">
        <v>1931</v>
      </c>
      <c r="C187" s="46" t="s">
        <v>1937</v>
      </c>
      <c r="D187" s="46" t="s">
        <v>1957</v>
      </c>
      <c r="E187" s="46" t="s">
        <v>32</v>
      </c>
      <c r="F187" s="46" t="s">
        <v>2132</v>
      </c>
      <c r="G187" s="46" t="s">
        <v>21</v>
      </c>
      <c r="H187" s="46" t="s">
        <v>21</v>
      </c>
      <c r="I187" s="7"/>
      <c r="J187" s="7"/>
      <c r="K187" s="7"/>
      <c r="L187" s="7"/>
      <c r="M187" s="7"/>
      <c r="N187" s="7"/>
      <c r="O187" s="7"/>
      <c r="P187" s="7"/>
      <c r="Q187" s="7"/>
      <c r="R187" s="7"/>
      <c r="S187" s="7"/>
    </row>
    <row r="188">
      <c r="A188" s="7" t="s">
        <v>1615</v>
      </c>
      <c r="B188" s="45" t="s">
        <v>1935</v>
      </c>
      <c r="C188" s="45" t="s">
        <v>1932</v>
      </c>
      <c r="D188" s="45" t="s">
        <v>58</v>
      </c>
      <c r="E188" s="45" t="s">
        <v>85</v>
      </c>
      <c r="F188" s="45" t="s">
        <v>2133</v>
      </c>
      <c r="G188" s="46" t="s">
        <v>21</v>
      </c>
      <c r="H188" s="46" t="s">
        <v>21</v>
      </c>
      <c r="I188" s="7"/>
      <c r="J188" s="7"/>
      <c r="K188" s="7"/>
      <c r="L188" s="7"/>
      <c r="M188" s="7"/>
      <c r="N188" s="7"/>
      <c r="O188" s="7"/>
      <c r="P188" s="7"/>
      <c r="Q188" s="7"/>
      <c r="R188" s="7"/>
      <c r="S188" s="7"/>
    </row>
    <row r="189">
      <c r="A189" s="46" t="s">
        <v>1617</v>
      </c>
      <c r="B189" s="46" t="s">
        <v>1935</v>
      </c>
      <c r="C189" s="46" t="s">
        <v>1937</v>
      </c>
      <c r="D189" s="46" t="s">
        <v>1940</v>
      </c>
      <c r="E189" s="46" t="s">
        <v>85</v>
      </c>
      <c r="F189" s="46" t="s">
        <v>2134</v>
      </c>
      <c r="G189" s="46" t="s">
        <v>21</v>
      </c>
      <c r="H189" s="46" t="s">
        <v>21</v>
      </c>
      <c r="I189" s="7"/>
      <c r="J189" s="7"/>
      <c r="K189" s="7"/>
      <c r="L189" s="7"/>
      <c r="M189" s="7"/>
      <c r="N189" s="7"/>
      <c r="O189" s="7"/>
      <c r="P189" s="7"/>
      <c r="Q189" s="7"/>
      <c r="R189" s="7"/>
      <c r="S189" s="7"/>
    </row>
    <row r="190">
      <c r="A190" s="7" t="s">
        <v>1854</v>
      </c>
      <c r="B190" s="45" t="s">
        <v>1935</v>
      </c>
      <c r="C190" s="45" t="s">
        <v>1937</v>
      </c>
      <c r="D190" s="45" t="s">
        <v>1940</v>
      </c>
      <c r="E190" s="46" t="s">
        <v>32</v>
      </c>
      <c r="F190" s="46" t="s">
        <v>2135</v>
      </c>
      <c r="G190" s="46" t="s">
        <v>21</v>
      </c>
      <c r="H190" s="46" t="s">
        <v>21</v>
      </c>
      <c r="I190" s="7"/>
      <c r="J190" s="7"/>
      <c r="K190" s="7"/>
      <c r="L190" s="7"/>
      <c r="M190" s="7"/>
      <c r="N190" s="7"/>
      <c r="O190" s="7"/>
      <c r="P190" s="7"/>
      <c r="Q190" s="7"/>
      <c r="R190" s="7"/>
      <c r="S190" s="7"/>
    </row>
    <row r="191">
      <c r="A191" s="7" t="s">
        <v>1619</v>
      </c>
      <c r="B191" s="45" t="s">
        <v>1931</v>
      </c>
      <c r="C191" s="46" t="s">
        <v>1937</v>
      </c>
      <c r="D191" s="46" t="s">
        <v>58</v>
      </c>
      <c r="E191" s="46" t="s">
        <v>85</v>
      </c>
      <c r="F191" s="46" t="s">
        <v>2136</v>
      </c>
      <c r="G191" s="46" t="s">
        <v>21</v>
      </c>
      <c r="H191" s="46" t="s">
        <v>21</v>
      </c>
      <c r="I191" s="7"/>
      <c r="J191" s="7"/>
      <c r="K191" s="7"/>
      <c r="L191" s="7"/>
      <c r="M191" s="7"/>
      <c r="N191" s="7"/>
      <c r="O191" s="7"/>
      <c r="P191" s="7"/>
      <c r="Q191" s="7"/>
      <c r="R191" s="7"/>
      <c r="S191" s="7"/>
    </row>
    <row r="192">
      <c r="A192" s="7" t="s">
        <v>1621</v>
      </c>
      <c r="B192" s="45" t="s">
        <v>1935</v>
      </c>
      <c r="C192" s="45" t="s">
        <v>1937</v>
      </c>
      <c r="D192" s="45" t="s">
        <v>1940</v>
      </c>
      <c r="E192" s="45" t="s">
        <v>85</v>
      </c>
      <c r="F192" s="45" t="s">
        <v>2137</v>
      </c>
      <c r="G192" s="46" t="s">
        <v>2138</v>
      </c>
      <c r="H192" s="46" t="s">
        <v>21</v>
      </c>
      <c r="I192" s="7"/>
      <c r="J192" s="7"/>
      <c r="K192" s="7"/>
      <c r="L192" s="7"/>
      <c r="M192" s="7"/>
      <c r="N192" s="7"/>
      <c r="O192" s="7"/>
      <c r="P192" s="7"/>
      <c r="Q192" s="7"/>
      <c r="R192" s="7"/>
      <c r="S192" s="7"/>
    </row>
    <row r="193">
      <c r="A193" s="7" t="s">
        <v>1623</v>
      </c>
      <c r="B193" s="45" t="s">
        <v>1935</v>
      </c>
      <c r="C193" s="45" t="s">
        <v>1937</v>
      </c>
      <c r="D193" s="45" t="s">
        <v>1940</v>
      </c>
      <c r="E193" s="45" t="s">
        <v>85</v>
      </c>
      <c r="F193" s="45" t="s">
        <v>2139</v>
      </c>
      <c r="G193" s="46" t="s">
        <v>2138</v>
      </c>
      <c r="H193" s="46" t="s">
        <v>21</v>
      </c>
      <c r="I193" s="7"/>
      <c r="J193" s="7"/>
      <c r="K193" s="7"/>
      <c r="L193" s="7"/>
      <c r="M193" s="7"/>
      <c r="N193" s="7"/>
      <c r="O193" s="7"/>
      <c r="P193" s="7"/>
      <c r="Q193" s="7"/>
      <c r="R193" s="7"/>
      <c r="S193" s="7"/>
    </row>
    <row r="194">
      <c r="A194" s="7" t="s">
        <v>1855</v>
      </c>
      <c r="B194" s="45" t="s">
        <v>1935</v>
      </c>
      <c r="C194" s="46" t="s">
        <v>1939</v>
      </c>
      <c r="D194" s="46" t="s">
        <v>1940</v>
      </c>
      <c r="E194" s="45" t="s">
        <v>32</v>
      </c>
      <c r="F194" s="46" t="s">
        <v>2140</v>
      </c>
      <c r="G194" s="46" t="s">
        <v>21</v>
      </c>
      <c r="H194" s="46" t="s">
        <v>21</v>
      </c>
      <c r="I194" s="7"/>
      <c r="J194" s="7"/>
      <c r="K194" s="7"/>
      <c r="L194" s="7"/>
      <c r="M194" s="7"/>
      <c r="N194" s="7"/>
      <c r="O194" s="7"/>
      <c r="P194" s="7"/>
      <c r="Q194" s="7"/>
      <c r="R194" s="7"/>
      <c r="S194" s="7"/>
    </row>
    <row r="195">
      <c r="A195" s="7" t="s">
        <v>1856</v>
      </c>
      <c r="B195" s="45" t="s">
        <v>1935</v>
      </c>
      <c r="C195" s="45" t="s">
        <v>1937</v>
      </c>
      <c r="D195" s="46" t="s">
        <v>1940</v>
      </c>
      <c r="E195" s="45" t="s">
        <v>32</v>
      </c>
      <c r="F195" s="45" t="s">
        <v>2141</v>
      </c>
      <c r="G195" s="46" t="s">
        <v>21</v>
      </c>
      <c r="H195" s="46" t="s">
        <v>21</v>
      </c>
      <c r="I195" s="7"/>
      <c r="J195" s="7"/>
      <c r="K195" s="7"/>
      <c r="L195" s="7"/>
      <c r="M195" s="7"/>
      <c r="N195" s="7"/>
      <c r="O195" s="7"/>
      <c r="P195" s="7"/>
      <c r="Q195" s="7"/>
      <c r="R195" s="7"/>
      <c r="S195" s="7"/>
    </row>
    <row r="196">
      <c r="A196" s="7" t="s">
        <v>1857</v>
      </c>
      <c r="B196" s="45" t="s">
        <v>1935</v>
      </c>
      <c r="C196" s="45" t="s">
        <v>1937</v>
      </c>
      <c r="D196" s="46" t="s">
        <v>1953</v>
      </c>
      <c r="E196" s="45" t="s">
        <v>32</v>
      </c>
      <c r="F196" s="45" t="s">
        <v>2142</v>
      </c>
      <c r="G196" s="46" t="s">
        <v>21</v>
      </c>
      <c r="H196" s="46" t="s">
        <v>21</v>
      </c>
      <c r="I196" s="7"/>
      <c r="J196" s="7"/>
      <c r="K196" s="7"/>
      <c r="L196" s="7"/>
      <c r="M196" s="7"/>
      <c r="N196" s="7"/>
      <c r="O196" s="7"/>
      <c r="P196" s="7"/>
      <c r="Q196" s="7"/>
      <c r="R196" s="7"/>
      <c r="S196" s="7"/>
    </row>
    <row r="197">
      <c r="A197" s="7" t="s">
        <v>1858</v>
      </c>
      <c r="B197" s="45" t="s">
        <v>1935</v>
      </c>
      <c r="C197" s="45" t="s">
        <v>1937</v>
      </c>
      <c r="D197" s="46" t="s">
        <v>1957</v>
      </c>
      <c r="E197" s="45" t="s">
        <v>32</v>
      </c>
      <c r="F197" s="45" t="s">
        <v>2142</v>
      </c>
      <c r="G197" s="46" t="s">
        <v>21</v>
      </c>
      <c r="H197" s="46" t="s">
        <v>21</v>
      </c>
      <c r="I197" s="7"/>
      <c r="J197" s="7"/>
      <c r="K197" s="7"/>
      <c r="L197" s="7"/>
      <c r="M197" s="7"/>
      <c r="N197" s="7"/>
      <c r="O197" s="7"/>
      <c r="P197" s="7"/>
      <c r="Q197" s="7"/>
      <c r="R197" s="7"/>
      <c r="S197" s="7"/>
    </row>
    <row r="198">
      <c r="A198" s="7" t="s">
        <v>1859</v>
      </c>
      <c r="B198" s="45" t="s">
        <v>1931</v>
      </c>
      <c r="C198" s="46" t="s">
        <v>1937</v>
      </c>
      <c r="D198" s="46" t="s">
        <v>1940</v>
      </c>
      <c r="E198" s="46" t="s">
        <v>32</v>
      </c>
      <c r="F198" s="46" t="s">
        <v>2143</v>
      </c>
      <c r="G198" s="46" t="s">
        <v>21</v>
      </c>
      <c r="H198" s="46" t="s">
        <v>21</v>
      </c>
      <c r="I198" s="7"/>
      <c r="J198" s="7"/>
      <c r="K198" s="7"/>
      <c r="L198" s="7"/>
      <c r="M198" s="7"/>
      <c r="N198" s="7"/>
      <c r="O198" s="7"/>
      <c r="P198" s="7"/>
      <c r="Q198" s="7"/>
      <c r="R198" s="7"/>
      <c r="S198" s="7"/>
    </row>
    <row r="199">
      <c r="A199" s="7" t="s">
        <v>1860</v>
      </c>
      <c r="B199" s="45" t="s">
        <v>1931</v>
      </c>
      <c r="C199" s="46" t="s">
        <v>1937</v>
      </c>
      <c r="D199" s="46" t="s">
        <v>1940</v>
      </c>
      <c r="E199" s="46" t="s">
        <v>32</v>
      </c>
      <c r="F199" s="46" t="s">
        <v>1952</v>
      </c>
      <c r="G199" s="46" t="s">
        <v>21</v>
      </c>
      <c r="H199" s="46" t="s">
        <v>21</v>
      </c>
      <c r="I199" s="7"/>
      <c r="J199" s="7"/>
      <c r="K199" s="7"/>
      <c r="L199" s="7"/>
      <c r="M199" s="7"/>
      <c r="N199" s="7"/>
      <c r="O199" s="7"/>
      <c r="P199" s="7"/>
      <c r="Q199" s="7"/>
      <c r="R199" s="7"/>
      <c r="S199" s="7"/>
    </row>
    <row r="200">
      <c r="A200" s="7" t="s">
        <v>1624</v>
      </c>
      <c r="B200" s="45" t="s">
        <v>1931</v>
      </c>
      <c r="C200" s="46" t="s">
        <v>1937</v>
      </c>
      <c r="D200" s="46" t="s">
        <v>2087</v>
      </c>
      <c r="E200" s="46" t="s">
        <v>85</v>
      </c>
      <c r="F200" s="46" t="s">
        <v>2144</v>
      </c>
      <c r="G200" s="46" t="s">
        <v>21</v>
      </c>
      <c r="H200" s="46" t="s">
        <v>21</v>
      </c>
      <c r="I200" s="7"/>
      <c r="J200" s="7"/>
      <c r="K200" s="7"/>
      <c r="L200" s="7"/>
      <c r="M200" s="7"/>
      <c r="N200" s="7"/>
      <c r="O200" s="7"/>
      <c r="P200" s="7"/>
      <c r="Q200" s="7"/>
      <c r="R200" s="7"/>
      <c r="S200" s="7"/>
    </row>
    <row r="201">
      <c r="A201" s="7" t="s">
        <v>1626</v>
      </c>
      <c r="B201" s="45" t="s">
        <v>1935</v>
      </c>
      <c r="C201" s="45" t="s">
        <v>1932</v>
      </c>
      <c r="D201" s="46" t="s">
        <v>1933</v>
      </c>
      <c r="E201" s="45" t="s">
        <v>85</v>
      </c>
      <c r="F201" s="46" t="s">
        <v>2145</v>
      </c>
      <c r="G201" s="46" t="s">
        <v>21</v>
      </c>
      <c r="H201" s="46" t="s">
        <v>21</v>
      </c>
      <c r="I201" s="7"/>
      <c r="J201" s="7"/>
      <c r="K201" s="7"/>
      <c r="L201" s="7"/>
      <c r="M201" s="7"/>
      <c r="N201" s="7"/>
      <c r="O201" s="7"/>
      <c r="P201" s="7"/>
      <c r="Q201" s="7"/>
      <c r="R201" s="7"/>
      <c r="S201" s="7"/>
    </row>
    <row r="202">
      <c r="A202" s="7" t="s">
        <v>1861</v>
      </c>
      <c r="B202" s="45" t="s">
        <v>1931</v>
      </c>
      <c r="C202" s="46" t="s">
        <v>1937</v>
      </c>
      <c r="D202" s="46" t="s">
        <v>1943</v>
      </c>
      <c r="E202" s="46" t="s">
        <v>32</v>
      </c>
      <c r="F202" s="46" t="s">
        <v>2146</v>
      </c>
      <c r="G202" s="46" t="s">
        <v>21</v>
      </c>
      <c r="H202" s="46" t="s">
        <v>21</v>
      </c>
      <c r="I202" s="7"/>
      <c r="J202" s="7"/>
      <c r="K202" s="7"/>
      <c r="L202" s="7"/>
      <c r="M202" s="7"/>
      <c r="N202" s="7"/>
      <c r="O202" s="7"/>
      <c r="P202" s="7"/>
      <c r="Q202" s="7"/>
      <c r="R202" s="7"/>
      <c r="S202" s="7"/>
    </row>
    <row r="203">
      <c r="A203" s="7" t="s">
        <v>1628</v>
      </c>
      <c r="B203" s="45" t="s">
        <v>1935</v>
      </c>
      <c r="C203" s="46" t="s">
        <v>1939</v>
      </c>
      <c r="D203" s="46" t="s">
        <v>2147</v>
      </c>
      <c r="E203" s="45" t="s">
        <v>85</v>
      </c>
      <c r="F203" s="46" t="s">
        <v>2148</v>
      </c>
      <c r="G203" s="46" t="s">
        <v>21</v>
      </c>
      <c r="H203" s="46" t="s">
        <v>2149</v>
      </c>
      <c r="I203" s="7"/>
      <c r="J203" s="7"/>
      <c r="K203" s="7"/>
      <c r="L203" s="7"/>
      <c r="M203" s="7"/>
      <c r="N203" s="7"/>
      <c r="O203" s="7"/>
      <c r="P203" s="7"/>
      <c r="Q203" s="7"/>
      <c r="R203" s="7"/>
      <c r="S203" s="7"/>
    </row>
    <row r="204">
      <c r="A204" s="7" t="s">
        <v>1862</v>
      </c>
      <c r="B204" s="45" t="s">
        <v>1935</v>
      </c>
      <c r="C204" s="45" t="s">
        <v>1937</v>
      </c>
      <c r="D204" s="46" t="s">
        <v>58</v>
      </c>
      <c r="E204" s="45" t="s">
        <v>32</v>
      </c>
      <c r="F204" s="45" t="s">
        <v>2150</v>
      </c>
      <c r="G204" s="46" t="s">
        <v>21</v>
      </c>
      <c r="H204" s="46" t="s">
        <v>21</v>
      </c>
      <c r="I204" s="7"/>
      <c r="J204" s="7"/>
      <c r="K204" s="7"/>
      <c r="L204" s="7"/>
      <c r="M204" s="7"/>
      <c r="N204" s="7"/>
      <c r="O204" s="7"/>
      <c r="P204" s="7"/>
      <c r="Q204" s="7"/>
      <c r="R204" s="7"/>
      <c r="S204" s="7"/>
    </row>
    <row r="205">
      <c r="A205" s="7" t="s">
        <v>1863</v>
      </c>
      <c r="B205" s="45" t="s">
        <v>1931</v>
      </c>
      <c r="C205" s="46" t="s">
        <v>1937</v>
      </c>
      <c r="D205" s="46" t="s">
        <v>1943</v>
      </c>
      <c r="E205" s="46" t="s">
        <v>32</v>
      </c>
      <c r="F205" s="46" t="s">
        <v>2151</v>
      </c>
      <c r="G205" s="46" t="s">
        <v>21</v>
      </c>
      <c r="H205" s="46" t="s">
        <v>21</v>
      </c>
      <c r="I205" s="7"/>
      <c r="J205" s="7"/>
      <c r="K205" s="7"/>
      <c r="L205" s="7"/>
      <c r="M205" s="7"/>
      <c r="N205" s="7"/>
      <c r="O205" s="7"/>
      <c r="P205" s="7"/>
      <c r="Q205" s="7"/>
      <c r="R205" s="7"/>
      <c r="S205" s="7"/>
    </row>
    <row r="206">
      <c r="A206" s="7" t="s">
        <v>1864</v>
      </c>
      <c r="B206" s="45" t="s">
        <v>1931</v>
      </c>
      <c r="C206" s="46" t="s">
        <v>1937</v>
      </c>
      <c r="D206" s="46" t="s">
        <v>58</v>
      </c>
      <c r="E206" s="46" t="s">
        <v>32</v>
      </c>
      <c r="F206" s="46" t="s">
        <v>2152</v>
      </c>
      <c r="G206" s="46" t="s">
        <v>21</v>
      </c>
      <c r="H206" s="46" t="s">
        <v>21</v>
      </c>
      <c r="I206" s="7"/>
      <c r="J206" s="7"/>
      <c r="K206" s="7"/>
      <c r="L206" s="7"/>
      <c r="M206" s="7"/>
      <c r="N206" s="7"/>
      <c r="O206" s="7"/>
      <c r="P206" s="7"/>
      <c r="Q206" s="7"/>
      <c r="R206" s="7"/>
      <c r="S206" s="7"/>
    </row>
    <row r="207">
      <c r="A207" s="46" t="s">
        <v>1865</v>
      </c>
      <c r="B207" s="46" t="s">
        <v>1935</v>
      </c>
      <c r="C207" s="46" t="s">
        <v>1937</v>
      </c>
      <c r="D207" s="46" t="s">
        <v>1951</v>
      </c>
      <c r="E207" s="46" t="s">
        <v>32</v>
      </c>
      <c r="F207" s="46" t="s">
        <v>2153</v>
      </c>
      <c r="G207" s="46" t="s">
        <v>21</v>
      </c>
      <c r="H207" s="46" t="s">
        <v>21</v>
      </c>
      <c r="I207" s="7"/>
      <c r="J207" s="7"/>
      <c r="K207" s="7"/>
      <c r="L207" s="7"/>
      <c r="M207" s="7"/>
      <c r="N207" s="7"/>
      <c r="O207" s="7"/>
      <c r="P207" s="7"/>
      <c r="Q207" s="7"/>
      <c r="R207" s="7"/>
      <c r="S207" s="7"/>
    </row>
    <row r="208">
      <c r="A208" s="7" t="s">
        <v>1630</v>
      </c>
      <c r="B208" s="45" t="s">
        <v>1931</v>
      </c>
      <c r="C208" s="46" t="s">
        <v>1937</v>
      </c>
      <c r="D208" s="46" t="s">
        <v>1957</v>
      </c>
      <c r="E208" s="46" t="s">
        <v>85</v>
      </c>
      <c r="F208" s="46" t="s">
        <v>2154</v>
      </c>
      <c r="G208" s="46" t="s">
        <v>21</v>
      </c>
      <c r="H208" s="46" t="s">
        <v>21</v>
      </c>
      <c r="I208" s="7"/>
      <c r="J208" s="7"/>
      <c r="K208" s="7"/>
      <c r="L208" s="7"/>
      <c r="M208" s="7"/>
      <c r="N208" s="7"/>
      <c r="O208" s="7"/>
      <c r="P208" s="7"/>
      <c r="Q208" s="7"/>
      <c r="R208" s="7"/>
      <c r="S208" s="7"/>
    </row>
    <row r="209">
      <c r="A209" s="7" t="s">
        <v>1867</v>
      </c>
      <c r="B209" s="45" t="s">
        <v>1931</v>
      </c>
      <c r="C209" s="46" t="s">
        <v>1937</v>
      </c>
      <c r="D209" s="46" t="s">
        <v>2147</v>
      </c>
      <c r="E209" s="46" t="s">
        <v>32</v>
      </c>
      <c r="F209" s="46" t="s">
        <v>2155</v>
      </c>
      <c r="G209" s="46" t="s">
        <v>21</v>
      </c>
      <c r="H209" s="46" t="s">
        <v>21</v>
      </c>
      <c r="I209" s="7"/>
      <c r="J209" s="7"/>
      <c r="K209" s="7"/>
      <c r="L209" s="7"/>
      <c r="M209" s="7"/>
      <c r="N209" s="7"/>
      <c r="O209" s="7"/>
      <c r="P209" s="7"/>
      <c r="Q209" s="7"/>
      <c r="R209" s="7"/>
      <c r="S209" s="7"/>
    </row>
    <row r="210">
      <c r="A210" s="7" t="s">
        <v>1632</v>
      </c>
      <c r="B210" s="45" t="s">
        <v>1931</v>
      </c>
      <c r="C210" s="46" t="s">
        <v>1937</v>
      </c>
      <c r="D210" s="46" t="s">
        <v>1940</v>
      </c>
      <c r="E210" s="46" t="s">
        <v>85</v>
      </c>
      <c r="F210" s="46" t="s">
        <v>2156</v>
      </c>
      <c r="G210" s="46" t="s">
        <v>21</v>
      </c>
      <c r="H210" s="46" t="s">
        <v>21</v>
      </c>
      <c r="I210" s="7"/>
      <c r="J210" s="7"/>
      <c r="K210" s="7"/>
      <c r="L210" s="7"/>
      <c r="M210" s="7"/>
      <c r="N210" s="7"/>
      <c r="O210" s="7"/>
      <c r="P210" s="7"/>
      <c r="Q210" s="7"/>
      <c r="R210" s="7"/>
      <c r="S210" s="7"/>
    </row>
    <row r="211">
      <c r="A211" s="46" t="s">
        <v>1634</v>
      </c>
      <c r="B211" s="46" t="s">
        <v>1935</v>
      </c>
      <c r="C211" s="46" t="s">
        <v>1937</v>
      </c>
      <c r="D211" s="46" t="s">
        <v>58</v>
      </c>
      <c r="E211" s="46" t="s">
        <v>85</v>
      </c>
      <c r="F211" s="46" t="s">
        <v>2157</v>
      </c>
      <c r="G211" s="46" t="s">
        <v>21</v>
      </c>
      <c r="H211" s="46" t="s">
        <v>21</v>
      </c>
      <c r="I211" s="7"/>
      <c r="J211" s="7"/>
      <c r="K211" s="7"/>
      <c r="L211" s="7"/>
      <c r="M211" s="7"/>
      <c r="N211" s="7"/>
      <c r="O211" s="7"/>
      <c r="P211" s="7"/>
      <c r="Q211" s="7"/>
      <c r="R211" s="7"/>
      <c r="S211" s="7"/>
    </row>
    <row r="212">
      <c r="A212" s="7" t="s">
        <v>1636</v>
      </c>
      <c r="B212" s="45" t="s">
        <v>1935</v>
      </c>
      <c r="C212" s="46" t="s">
        <v>1939</v>
      </c>
      <c r="D212" s="45" t="s">
        <v>1957</v>
      </c>
      <c r="E212" s="45" t="s">
        <v>85</v>
      </c>
      <c r="F212" s="46" t="s">
        <v>2158</v>
      </c>
      <c r="G212" s="46" t="s">
        <v>21</v>
      </c>
      <c r="H212" s="46" t="s">
        <v>21</v>
      </c>
      <c r="I212" s="7"/>
      <c r="J212" s="7"/>
      <c r="K212" s="7"/>
      <c r="L212" s="7"/>
      <c r="M212" s="7"/>
      <c r="N212" s="7"/>
      <c r="O212" s="7"/>
      <c r="P212" s="7"/>
      <c r="Q212" s="7"/>
      <c r="R212" s="7"/>
      <c r="S212" s="7"/>
    </row>
    <row r="213">
      <c r="A213" s="7" t="s">
        <v>1868</v>
      </c>
      <c r="B213" s="45" t="s">
        <v>1931</v>
      </c>
      <c r="C213" s="46" t="s">
        <v>1937</v>
      </c>
      <c r="D213" s="46" t="s">
        <v>1940</v>
      </c>
      <c r="E213" s="46" t="s">
        <v>32</v>
      </c>
      <c r="F213" s="46" t="s">
        <v>2159</v>
      </c>
      <c r="G213" s="46" t="s">
        <v>21</v>
      </c>
      <c r="H213" s="46" t="s">
        <v>21</v>
      </c>
      <c r="I213" s="7"/>
      <c r="J213" s="7"/>
      <c r="K213" s="7"/>
      <c r="L213" s="7"/>
      <c r="M213" s="7"/>
      <c r="N213" s="7"/>
      <c r="O213" s="7"/>
      <c r="P213" s="7"/>
      <c r="Q213" s="7"/>
      <c r="R213" s="7"/>
      <c r="S213" s="7"/>
    </row>
    <row r="214">
      <c r="A214" s="7" t="s">
        <v>1869</v>
      </c>
      <c r="B214" s="45" t="s">
        <v>1931</v>
      </c>
      <c r="C214" s="46" t="s">
        <v>1937</v>
      </c>
      <c r="D214" s="46" t="s">
        <v>1957</v>
      </c>
      <c r="E214" s="46" t="s">
        <v>32</v>
      </c>
      <c r="F214" s="46" t="s">
        <v>2160</v>
      </c>
      <c r="G214" s="46" t="s">
        <v>21</v>
      </c>
      <c r="H214" s="46" t="s">
        <v>21</v>
      </c>
      <c r="I214" s="7"/>
      <c r="J214" s="7"/>
      <c r="K214" s="7"/>
      <c r="L214" s="7"/>
      <c r="M214" s="7"/>
      <c r="N214" s="7"/>
      <c r="O214" s="7"/>
      <c r="P214" s="7"/>
      <c r="Q214" s="7"/>
      <c r="R214" s="7"/>
      <c r="S214" s="7"/>
    </row>
    <row r="215">
      <c r="A215" s="7" t="s">
        <v>1638</v>
      </c>
      <c r="B215" s="45" t="s">
        <v>1935</v>
      </c>
      <c r="C215" s="45" t="s">
        <v>1937</v>
      </c>
      <c r="D215" s="45" t="s">
        <v>58</v>
      </c>
      <c r="E215" s="45" t="s">
        <v>85</v>
      </c>
      <c r="F215" s="46" t="s">
        <v>2161</v>
      </c>
      <c r="G215" s="46" t="s">
        <v>21</v>
      </c>
      <c r="H215" s="46" t="s">
        <v>21</v>
      </c>
      <c r="I215" s="7"/>
      <c r="J215" s="7"/>
      <c r="K215" s="7"/>
      <c r="L215" s="7"/>
      <c r="M215" s="7"/>
      <c r="N215" s="7"/>
      <c r="O215" s="7"/>
      <c r="P215" s="7"/>
      <c r="Q215" s="7"/>
      <c r="R215" s="7"/>
      <c r="S215" s="7"/>
    </row>
    <row r="216">
      <c r="A216" s="7" t="s">
        <v>1870</v>
      </c>
      <c r="B216" s="45" t="s">
        <v>1931</v>
      </c>
      <c r="C216" s="46" t="s">
        <v>1937</v>
      </c>
      <c r="D216" s="46" t="s">
        <v>1940</v>
      </c>
      <c r="E216" s="46" t="s">
        <v>32</v>
      </c>
      <c r="F216" s="46" t="s">
        <v>2162</v>
      </c>
      <c r="G216" s="46" t="s">
        <v>21</v>
      </c>
      <c r="H216" s="46" t="s">
        <v>21</v>
      </c>
      <c r="I216" s="7"/>
      <c r="J216" s="7"/>
      <c r="K216" s="7"/>
      <c r="L216" s="7"/>
      <c r="M216" s="7"/>
      <c r="N216" s="7"/>
      <c r="O216" s="7"/>
      <c r="P216" s="7"/>
      <c r="Q216" s="7"/>
      <c r="R216" s="7"/>
      <c r="S216" s="7"/>
    </row>
    <row r="217">
      <c r="A217" s="7" t="s">
        <v>1640</v>
      </c>
      <c r="B217" s="45" t="s">
        <v>1935</v>
      </c>
      <c r="C217" s="45" t="s">
        <v>1937</v>
      </c>
      <c r="D217" s="46" t="s">
        <v>1933</v>
      </c>
      <c r="E217" s="45" t="s">
        <v>85</v>
      </c>
      <c r="F217" s="46" t="s">
        <v>2163</v>
      </c>
      <c r="G217" s="46" t="s">
        <v>21</v>
      </c>
      <c r="H217" s="46" t="s">
        <v>21</v>
      </c>
      <c r="I217" s="7"/>
      <c r="J217" s="7"/>
      <c r="K217" s="7"/>
      <c r="L217" s="7"/>
      <c r="M217" s="7"/>
      <c r="N217" s="7"/>
      <c r="O217" s="7"/>
      <c r="P217" s="7"/>
      <c r="Q217" s="7"/>
      <c r="R217" s="7"/>
      <c r="S217" s="7"/>
    </row>
    <row r="218">
      <c r="A218" s="7" t="s">
        <v>1871</v>
      </c>
      <c r="B218" s="45" t="s">
        <v>1931</v>
      </c>
      <c r="C218" s="46" t="s">
        <v>1937</v>
      </c>
      <c r="D218" s="46" t="s">
        <v>2147</v>
      </c>
      <c r="E218" s="46" t="s">
        <v>32</v>
      </c>
      <c r="F218" s="46" t="s">
        <v>1952</v>
      </c>
      <c r="G218" s="46" t="s">
        <v>21</v>
      </c>
      <c r="H218" s="46" t="s">
        <v>21</v>
      </c>
      <c r="I218" s="7"/>
      <c r="J218" s="7"/>
      <c r="K218" s="7"/>
      <c r="L218" s="7"/>
      <c r="M218" s="7"/>
      <c r="N218" s="7"/>
      <c r="O218" s="7"/>
      <c r="P218" s="7"/>
      <c r="Q218" s="7"/>
      <c r="R218" s="7"/>
      <c r="S218" s="7"/>
    </row>
    <row r="219">
      <c r="A219" s="7" t="s">
        <v>1642</v>
      </c>
      <c r="B219" s="45" t="s">
        <v>1935</v>
      </c>
      <c r="C219" s="45" t="s">
        <v>1937</v>
      </c>
      <c r="D219" s="45" t="s">
        <v>1951</v>
      </c>
      <c r="E219" s="45" t="s">
        <v>85</v>
      </c>
      <c r="F219" s="45" t="s">
        <v>2164</v>
      </c>
      <c r="G219" s="46" t="s">
        <v>21</v>
      </c>
      <c r="H219" s="46" t="s">
        <v>21</v>
      </c>
      <c r="I219" s="7"/>
      <c r="J219" s="7"/>
      <c r="K219" s="7"/>
      <c r="L219" s="7"/>
      <c r="M219" s="7"/>
      <c r="N219" s="7"/>
      <c r="O219" s="7"/>
      <c r="P219" s="7"/>
      <c r="Q219" s="7"/>
      <c r="R219" s="7"/>
      <c r="S219" s="7"/>
    </row>
    <row r="220">
      <c r="A220" s="7" t="s">
        <v>1872</v>
      </c>
      <c r="B220" s="45" t="s">
        <v>1935</v>
      </c>
      <c r="C220" s="45" t="s">
        <v>1937</v>
      </c>
      <c r="D220" s="45" t="s">
        <v>1953</v>
      </c>
      <c r="E220" s="45" t="s">
        <v>32</v>
      </c>
      <c r="F220" s="46" t="s">
        <v>2165</v>
      </c>
      <c r="G220" s="46" t="s">
        <v>21</v>
      </c>
      <c r="H220" s="46" t="s">
        <v>21</v>
      </c>
      <c r="I220" s="7"/>
      <c r="J220" s="7"/>
      <c r="K220" s="7"/>
      <c r="L220" s="7"/>
      <c r="M220" s="7"/>
      <c r="N220" s="7"/>
      <c r="O220" s="7"/>
      <c r="P220" s="7"/>
      <c r="Q220" s="7"/>
      <c r="R220" s="7"/>
      <c r="S220" s="7"/>
    </row>
    <row r="221">
      <c r="A221" s="7" t="s">
        <v>1873</v>
      </c>
      <c r="B221" s="45" t="s">
        <v>1931</v>
      </c>
      <c r="C221" s="46" t="s">
        <v>1937</v>
      </c>
      <c r="D221" s="46" t="s">
        <v>1943</v>
      </c>
      <c r="E221" s="46" t="s">
        <v>32</v>
      </c>
      <c r="F221" s="46" t="s">
        <v>2166</v>
      </c>
      <c r="G221" s="46" t="s">
        <v>21</v>
      </c>
      <c r="H221" s="46" t="s">
        <v>21</v>
      </c>
      <c r="I221" s="7"/>
      <c r="J221" s="7"/>
      <c r="K221" s="7"/>
      <c r="L221" s="7"/>
      <c r="M221" s="7"/>
      <c r="N221" s="7"/>
      <c r="O221" s="7"/>
      <c r="P221" s="7"/>
      <c r="Q221" s="7"/>
      <c r="R221" s="7"/>
      <c r="S221" s="7"/>
    </row>
    <row r="222">
      <c r="A222" s="7" t="s">
        <v>1644</v>
      </c>
      <c r="B222" s="45" t="s">
        <v>1935</v>
      </c>
      <c r="C222" s="45" t="s">
        <v>1937</v>
      </c>
      <c r="D222" s="45" t="s">
        <v>2006</v>
      </c>
      <c r="E222" s="45" t="s">
        <v>85</v>
      </c>
      <c r="F222" s="45" t="s">
        <v>2167</v>
      </c>
      <c r="G222" s="46" t="s">
        <v>21</v>
      </c>
      <c r="H222" s="46" t="s">
        <v>21</v>
      </c>
      <c r="I222" s="7"/>
      <c r="J222" s="7"/>
      <c r="K222" s="7"/>
      <c r="L222" s="7"/>
      <c r="M222" s="7"/>
      <c r="N222" s="7"/>
      <c r="O222" s="7"/>
      <c r="P222" s="7"/>
      <c r="Q222" s="7"/>
      <c r="R222" s="7"/>
      <c r="S222" s="7"/>
    </row>
    <row r="223">
      <c r="A223" s="46" t="s">
        <v>1646</v>
      </c>
      <c r="B223" s="46" t="s">
        <v>1931</v>
      </c>
      <c r="C223" s="46" t="s">
        <v>1937</v>
      </c>
      <c r="D223" s="46" t="s">
        <v>1940</v>
      </c>
      <c r="E223" s="46" t="s">
        <v>85</v>
      </c>
      <c r="F223" s="46" t="s">
        <v>21</v>
      </c>
      <c r="G223" s="46" t="s">
        <v>21</v>
      </c>
      <c r="H223" s="46" t="s">
        <v>21</v>
      </c>
      <c r="I223" s="7"/>
      <c r="J223" s="7"/>
      <c r="K223" s="7"/>
      <c r="L223" s="7"/>
      <c r="M223" s="7"/>
      <c r="N223" s="7"/>
      <c r="O223" s="7"/>
      <c r="P223" s="7"/>
      <c r="Q223" s="7"/>
      <c r="R223" s="7"/>
      <c r="S223" s="7"/>
    </row>
    <row r="224">
      <c r="A224" s="7" t="s">
        <v>1874</v>
      </c>
      <c r="B224" s="45" t="s">
        <v>1931</v>
      </c>
      <c r="C224" s="46" t="s">
        <v>1937</v>
      </c>
      <c r="D224" s="46" t="s">
        <v>2048</v>
      </c>
      <c r="E224" s="46" t="s">
        <v>32</v>
      </c>
      <c r="F224" s="46" t="s">
        <v>2168</v>
      </c>
      <c r="G224" s="46" t="s">
        <v>21</v>
      </c>
      <c r="H224" s="46" t="s">
        <v>21</v>
      </c>
      <c r="I224" s="7"/>
      <c r="J224" s="7"/>
      <c r="K224" s="7"/>
      <c r="L224" s="7"/>
      <c r="M224" s="7"/>
      <c r="N224" s="7"/>
      <c r="O224" s="7"/>
      <c r="P224" s="7"/>
      <c r="Q224" s="7"/>
      <c r="R224" s="7"/>
      <c r="S224" s="7"/>
    </row>
    <row r="225">
      <c r="A225" s="7" t="s">
        <v>1648</v>
      </c>
      <c r="B225" s="45" t="s">
        <v>1935</v>
      </c>
      <c r="C225" s="45" t="s">
        <v>1937</v>
      </c>
      <c r="D225" s="45" t="s">
        <v>1951</v>
      </c>
      <c r="E225" s="46" t="s">
        <v>85</v>
      </c>
      <c r="F225" s="46" t="s">
        <v>2169</v>
      </c>
      <c r="G225" s="46" t="s">
        <v>21</v>
      </c>
      <c r="H225" s="46" t="s">
        <v>21</v>
      </c>
      <c r="I225" s="7"/>
      <c r="J225" s="7"/>
      <c r="K225" s="7"/>
      <c r="L225" s="7"/>
      <c r="M225" s="7"/>
      <c r="N225" s="7"/>
      <c r="O225" s="7"/>
      <c r="P225" s="7"/>
      <c r="Q225" s="7"/>
      <c r="R225" s="7"/>
      <c r="S225" s="7"/>
    </row>
    <row r="226">
      <c r="A226" s="7" t="s">
        <v>1650</v>
      </c>
      <c r="B226" s="45" t="s">
        <v>1935</v>
      </c>
      <c r="C226" s="46" t="s">
        <v>1937</v>
      </c>
      <c r="D226" s="45" t="s">
        <v>1953</v>
      </c>
      <c r="E226" s="46" t="s">
        <v>85</v>
      </c>
      <c r="F226" s="46" t="s">
        <v>21</v>
      </c>
      <c r="G226" s="46" t="s">
        <v>21</v>
      </c>
      <c r="H226" s="46" t="s">
        <v>21</v>
      </c>
      <c r="I226" s="7"/>
      <c r="J226" s="7"/>
      <c r="K226" s="7"/>
      <c r="L226" s="7"/>
      <c r="M226" s="7"/>
      <c r="N226" s="7"/>
      <c r="O226" s="7"/>
      <c r="P226" s="7"/>
      <c r="Q226" s="7"/>
      <c r="R226" s="7"/>
      <c r="S226" s="7"/>
    </row>
    <row r="227">
      <c r="A227" s="7" t="s">
        <v>1652</v>
      </c>
      <c r="B227" s="45" t="s">
        <v>1935</v>
      </c>
      <c r="C227" s="45" t="s">
        <v>1932</v>
      </c>
      <c r="D227" s="45" t="s">
        <v>1933</v>
      </c>
      <c r="E227" s="45" t="s">
        <v>85</v>
      </c>
      <c r="F227" s="45" t="s">
        <v>2170</v>
      </c>
      <c r="G227" s="46" t="s">
        <v>21</v>
      </c>
      <c r="H227" s="46" t="s">
        <v>21</v>
      </c>
      <c r="I227" s="7"/>
      <c r="J227" s="7"/>
      <c r="K227" s="7"/>
      <c r="L227" s="7"/>
      <c r="M227" s="7"/>
      <c r="N227" s="7"/>
      <c r="O227" s="7"/>
      <c r="P227" s="7"/>
      <c r="Q227" s="7"/>
      <c r="R227" s="7"/>
      <c r="S227" s="7"/>
    </row>
    <row r="228">
      <c r="A228" s="7" t="s">
        <v>1656</v>
      </c>
      <c r="B228" s="45" t="s">
        <v>1935</v>
      </c>
      <c r="C228" s="45" t="s">
        <v>1932</v>
      </c>
      <c r="D228" s="45" t="s">
        <v>1933</v>
      </c>
      <c r="E228" s="45" t="s">
        <v>85</v>
      </c>
      <c r="F228" s="46" t="s">
        <v>2171</v>
      </c>
      <c r="G228" s="46" t="s">
        <v>21</v>
      </c>
      <c r="H228" s="46" t="s">
        <v>21</v>
      </c>
      <c r="I228" s="7"/>
      <c r="J228" s="7"/>
      <c r="K228" s="7"/>
      <c r="L228" s="7"/>
      <c r="M228" s="7"/>
      <c r="N228" s="7"/>
      <c r="O228" s="7"/>
      <c r="P228" s="7"/>
      <c r="Q228" s="7"/>
      <c r="R228" s="7"/>
      <c r="S228" s="7"/>
    </row>
    <row r="229">
      <c r="A229" s="7" t="s">
        <v>1658</v>
      </c>
      <c r="B229" s="46" t="s">
        <v>1935</v>
      </c>
      <c r="C229" s="46" t="s">
        <v>1937</v>
      </c>
      <c r="D229" s="46" t="s">
        <v>1940</v>
      </c>
      <c r="E229" s="46" t="s">
        <v>85</v>
      </c>
      <c r="F229" s="46" t="s">
        <v>2172</v>
      </c>
      <c r="G229" s="46" t="s">
        <v>21</v>
      </c>
      <c r="H229" s="46" t="s">
        <v>21</v>
      </c>
      <c r="I229" s="7"/>
      <c r="J229" s="7"/>
      <c r="K229" s="7"/>
      <c r="L229" s="7"/>
      <c r="M229" s="7"/>
      <c r="N229" s="7"/>
      <c r="O229" s="7"/>
      <c r="P229" s="7"/>
      <c r="Q229" s="7"/>
      <c r="R229" s="7"/>
      <c r="S229" s="7"/>
    </row>
    <row r="230">
      <c r="A230" s="7" t="s">
        <v>1875</v>
      </c>
      <c r="B230" s="45" t="s">
        <v>1931</v>
      </c>
      <c r="C230" s="46" t="s">
        <v>1937</v>
      </c>
      <c r="D230" s="46" t="s">
        <v>1951</v>
      </c>
      <c r="E230" s="46" t="s">
        <v>32</v>
      </c>
      <c r="F230" s="46" t="s">
        <v>2173</v>
      </c>
      <c r="G230" s="46" t="s">
        <v>21</v>
      </c>
      <c r="H230" s="46" t="s">
        <v>21</v>
      </c>
      <c r="I230" s="7"/>
      <c r="J230" s="7"/>
      <c r="K230" s="7"/>
      <c r="L230" s="7"/>
      <c r="M230" s="7"/>
      <c r="N230" s="7"/>
      <c r="O230" s="7"/>
      <c r="P230" s="7"/>
      <c r="Q230" s="7"/>
      <c r="R230" s="7"/>
      <c r="S230" s="7"/>
    </row>
    <row r="231">
      <c r="A231" s="7" t="s">
        <v>1661</v>
      </c>
      <c r="B231" s="45" t="s">
        <v>1935</v>
      </c>
      <c r="C231" s="45" t="s">
        <v>1937</v>
      </c>
      <c r="D231" s="46" t="s">
        <v>2147</v>
      </c>
      <c r="E231" s="45" t="s">
        <v>85</v>
      </c>
      <c r="F231" s="45" t="s">
        <v>2174</v>
      </c>
      <c r="G231" s="46" t="s">
        <v>21</v>
      </c>
      <c r="H231" s="46" t="s">
        <v>21</v>
      </c>
      <c r="I231" s="7"/>
      <c r="J231" s="7"/>
      <c r="K231" s="7"/>
      <c r="L231" s="7"/>
      <c r="M231" s="7"/>
      <c r="N231" s="7"/>
      <c r="O231" s="7"/>
      <c r="P231" s="7"/>
      <c r="Q231" s="7"/>
      <c r="R231" s="7"/>
      <c r="S231" s="7"/>
    </row>
    <row r="232">
      <c r="A232" s="7" t="s">
        <v>1663</v>
      </c>
      <c r="B232" s="45" t="s">
        <v>1931</v>
      </c>
      <c r="C232" s="46" t="s">
        <v>1937</v>
      </c>
      <c r="D232" s="46" t="s">
        <v>1940</v>
      </c>
      <c r="E232" s="46" t="s">
        <v>85</v>
      </c>
      <c r="F232" s="46" t="s">
        <v>2175</v>
      </c>
      <c r="G232" s="46" t="s">
        <v>21</v>
      </c>
      <c r="H232" s="46" t="s">
        <v>21</v>
      </c>
      <c r="I232" s="7"/>
      <c r="J232" s="7"/>
      <c r="K232" s="7"/>
      <c r="L232" s="7"/>
      <c r="M232" s="7"/>
      <c r="N232" s="7"/>
      <c r="O232" s="7"/>
      <c r="P232" s="7"/>
      <c r="Q232" s="7"/>
      <c r="R232" s="7"/>
      <c r="S232" s="7"/>
    </row>
    <row r="233">
      <c r="A233" s="7" t="s">
        <v>1665</v>
      </c>
      <c r="B233" s="45" t="s">
        <v>1931</v>
      </c>
      <c r="C233" s="46" t="s">
        <v>1939</v>
      </c>
      <c r="D233" s="46" t="s">
        <v>1940</v>
      </c>
      <c r="E233" s="46" t="s">
        <v>85</v>
      </c>
      <c r="F233" s="46" t="s">
        <v>2175</v>
      </c>
      <c r="G233" s="46" t="s">
        <v>21</v>
      </c>
      <c r="H233" s="46" t="s">
        <v>21</v>
      </c>
      <c r="I233" s="7"/>
      <c r="J233" s="7"/>
      <c r="K233" s="7"/>
      <c r="L233" s="7"/>
      <c r="M233" s="7"/>
      <c r="N233" s="7"/>
      <c r="O233" s="7"/>
      <c r="P233" s="7"/>
      <c r="Q233" s="7"/>
      <c r="R233" s="7"/>
      <c r="S233" s="7"/>
    </row>
    <row r="234">
      <c r="A234" s="7" t="s">
        <v>1876</v>
      </c>
      <c r="B234" s="45" t="s">
        <v>1935</v>
      </c>
      <c r="C234" s="45" t="s">
        <v>1932</v>
      </c>
      <c r="D234" s="45" t="s">
        <v>1933</v>
      </c>
      <c r="E234" s="45" t="s">
        <v>32</v>
      </c>
      <c r="F234" s="45" t="s">
        <v>2176</v>
      </c>
      <c r="G234" s="46" t="s">
        <v>21</v>
      </c>
      <c r="H234" s="46" t="s">
        <v>21</v>
      </c>
      <c r="I234" s="7"/>
      <c r="J234" s="7"/>
      <c r="K234" s="7"/>
      <c r="L234" s="7"/>
      <c r="M234" s="7"/>
      <c r="N234" s="7"/>
      <c r="O234" s="7"/>
      <c r="P234" s="7"/>
      <c r="Q234" s="7"/>
      <c r="R234" s="7"/>
      <c r="S234" s="7"/>
    </row>
    <row r="235">
      <c r="A235" s="46" t="s">
        <v>1667</v>
      </c>
      <c r="B235" s="46" t="s">
        <v>1935</v>
      </c>
      <c r="C235" s="46" t="s">
        <v>1939</v>
      </c>
      <c r="D235" s="46" t="s">
        <v>1953</v>
      </c>
      <c r="E235" s="46" t="s">
        <v>85</v>
      </c>
      <c r="F235" s="46" t="s">
        <v>2177</v>
      </c>
      <c r="G235" s="46" t="s">
        <v>21</v>
      </c>
      <c r="H235" s="46" t="s">
        <v>21</v>
      </c>
      <c r="I235" s="7"/>
      <c r="J235" s="7"/>
      <c r="K235" s="7"/>
      <c r="L235" s="7"/>
      <c r="M235" s="7"/>
      <c r="N235" s="7"/>
      <c r="O235" s="7"/>
      <c r="P235" s="7"/>
      <c r="Q235" s="7"/>
      <c r="R235" s="7"/>
      <c r="S235" s="7"/>
    </row>
    <row r="236">
      <c r="A236" s="7" t="s">
        <v>1877</v>
      </c>
      <c r="B236" s="45" t="s">
        <v>1931</v>
      </c>
      <c r="C236" s="46" t="s">
        <v>1937</v>
      </c>
      <c r="D236" s="46" t="s">
        <v>2048</v>
      </c>
      <c r="E236" s="46" t="s">
        <v>32</v>
      </c>
      <c r="F236" s="46" t="s">
        <v>2178</v>
      </c>
      <c r="G236" s="46" t="s">
        <v>21</v>
      </c>
      <c r="H236" s="46" t="s">
        <v>21</v>
      </c>
      <c r="I236" s="7"/>
      <c r="J236" s="7"/>
      <c r="K236" s="7"/>
      <c r="L236" s="7"/>
      <c r="M236" s="7"/>
      <c r="N236" s="7"/>
      <c r="O236" s="7"/>
      <c r="P236" s="7"/>
      <c r="Q236" s="7"/>
      <c r="R236" s="7"/>
      <c r="S236" s="7"/>
    </row>
    <row r="237">
      <c r="A237" s="7" t="s">
        <v>1878</v>
      </c>
      <c r="B237" s="45" t="s">
        <v>1931</v>
      </c>
      <c r="C237" s="46" t="s">
        <v>1937</v>
      </c>
      <c r="D237" s="46" t="s">
        <v>1943</v>
      </c>
      <c r="E237" s="46" t="s">
        <v>32</v>
      </c>
      <c r="F237" s="46" t="s">
        <v>2179</v>
      </c>
      <c r="G237" s="46" t="s">
        <v>21</v>
      </c>
      <c r="H237" s="46" t="s">
        <v>21</v>
      </c>
      <c r="I237" s="7"/>
      <c r="J237" s="7"/>
      <c r="K237" s="7"/>
      <c r="L237" s="7"/>
      <c r="M237" s="7"/>
      <c r="N237" s="7"/>
      <c r="O237" s="7"/>
      <c r="P237" s="7"/>
      <c r="Q237" s="7"/>
      <c r="R237" s="7"/>
      <c r="S237" s="7"/>
    </row>
    <row r="238">
      <c r="A238" s="7" t="s">
        <v>1879</v>
      </c>
      <c r="B238" s="45" t="s">
        <v>1931</v>
      </c>
      <c r="C238" s="46" t="s">
        <v>1937</v>
      </c>
      <c r="D238" s="46" t="s">
        <v>1943</v>
      </c>
      <c r="E238" s="46" t="s">
        <v>32</v>
      </c>
      <c r="F238" s="46" t="s">
        <v>2179</v>
      </c>
      <c r="G238" s="46" t="s">
        <v>21</v>
      </c>
      <c r="H238" s="46" t="s">
        <v>21</v>
      </c>
      <c r="I238" s="7"/>
      <c r="J238" s="7"/>
      <c r="K238" s="7"/>
      <c r="L238" s="7"/>
      <c r="M238" s="7"/>
      <c r="N238" s="7"/>
      <c r="O238" s="7"/>
      <c r="P238" s="7"/>
      <c r="Q238" s="7"/>
      <c r="R238" s="7"/>
      <c r="S238" s="7"/>
    </row>
    <row r="239">
      <c r="A239" s="7" t="s">
        <v>1880</v>
      </c>
      <c r="B239" s="45" t="s">
        <v>1931</v>
      </c>
      <c r="C239" s="46" t="s">
        <v>1937</v>
      </c>
      <c r="D239" s="46" t="s">
        <v>1943</v>
      </c>
      <c r="E239" s="46" t="s">
        <v>32</v>
      </c>
      <c r="F239" s="46" t="s">
        <v>2179</v>
      </c>
      <c r="G239" s="46" t="s">
        <v>21</v>
      </c>
      <c r="H239" s="46" t="s">
        <v>21</v>
      </c>
      <c r="I239" s="7"/>
      <c r="J239" s="7"/>
      <c r="K239" s="7"/>
      <c r="L239" s="7"/>
      <c r="M239" s="7"/>
      <c r="N239" s="7"/>
      <c r="O239" s="7"/>
      <c r="P239" s="7"/>
      <c r="Q239" s="7"/>
      <c r="R239" s="7"/>
      <c r="S239" s="7"/>
    </row>
    <row r="240">
      <c r="A240" s="7" t="s">
        <v>1881</v>
      </c>
      <c r="B240" s="45" t="s">
        <v>1931</v>
      </c>
      <c r="C240" s="46" t="s">
        <v>1937</v>
      </c>
      <c r="D240" s="46" t="s">
        <v>1943</v>
      </c>
      <c r="E240" s="46" t="s">
        <v>32</v>
      </c>
      <c r="F240" s="46" t="s">
        <v>2179</v>
      </c>
      <c r="G240" s="46" t="s">
        <v>21</v>
      </c>
      <c r="H240" s="46" t="s">
        <v>21</v>
      </c>
      <c r="I240" s="7"/>
      <c r="J240" s="7"/>
      <c r="K240" s="7"/>
      <c r="L240" s="7"/>
      <c r="M240" s="7"/>
      <c r="N240" s="7"/>
      <c r="O240" s="7"/>
      <c r="P240" s="7"/>
      <c r="Q240" s="7"/>
      <c r="R240" s="7"/>
      <c r="S240" s="7"/>
    </row>
    <row r="241">
      <c r="A241" s="7" t="s">
        <v>1669</v>
      </c>
      <c r="B241" s="45" t="s">
        <v>1935</v>
      </c>
      <c r="C241" s="46" t="s">
        <v>1932</v>
      </c>
      <c r="D241" s="46" t="s">
        <v>1933</v>
      </c>
      <c r="E241" s="45" t="s">
        <v>85</v>
      </c>
      <c r="F241" s="45" t="s">
        <v>2180</v>
      </c>
      <c r="G241" s="46" t="s">
        <v>21</v>
      </c>
      <c r="H241" s="46" t="s">
        <v>21</v>
      </c>
      <c r="I241" s="7"/>
      <c r="J241" s="7"/>
      <c r="K241" s="7"/>
      <c r="L241" s="7"/>
      <c r="M241" s="7"/>
      <c r="N241" s="7"/>
      <c r="O241" s="7"/>
      <c r="P241" s="7"/>
      <c r="Q241" s="7"/>
      <c r="R241" s="7"/>
      <c r="S241" s="7"/>
    </row>
    <row r="242">
      <c r="A242" s="7" t="s">
        <v>1671</v>
      </c>
      <c r="B242" s="45" t="s">
        <v>1931</v>
      </c>
      <c r="C242" s="46" t="s">
        <v>1937</v>
      </c>
      <c r="D242" s="46" t="s">
        <v>1940</v>
      </c>
      <c r="E242" s="46" t="s">
        <v>85</v>
      </c>
      <c r="F242" s="46" t="s">
        <v>21</v>
      </c>
      <c r="G242" s="46" t="s">
        <v>21</v>
      </c>
      <c r="H242" s="46" t="s">
        <v>21</v>
      </c>
      <c r="I242" s="7"/>
      <c r="J242" s="7"/>
      <c r="K242" s="7"/>
      <c r="L242" s="7"/>
      <c r="M242" s="7"/>
      <c r="N242" s="7"/>
      <c r="O242" s="7"/>
      <c r="P242" s="7"/>
      <c r="Q242" s="7"/>
      <c r="R242" s="7"/>
      <c r="S242" s="7"/>
    </row>
    <row r="243">
      <c r="A243" s="7" t="s">
        <v>1882</v>
      </c>
      <c r="B243" s="45" t="s">
        <v>1935</v>
      </c>
      <c r="C243" s="45" t="s">
        <v>1937</v>
      </c>
      <c r="D243" s="45" t="s">
        <v>1940</v>
      </c>
      <c r="E243" s="45" t="s">
        <v>32</v>
      </c>
      <c r="F243" s="45" t="s">
        <v>2181</v>
      </c>
      <c r="G243" s="46" t="s">
        <v>21</v>
      </c>
      <c r="H243" s="46" t="s">
        <v>21</v>
      </c>
      <c r="I243" s="7"/>
      <c r="J243" s="7"/>
      <c r="K243" s="7"/>
      <c r="L243" s="7"/>
      <c r="M243" s="7"/>
      <c r="N243" s="7"/>
      <c r="O243" s="7"/>
      <c r="P243" s="7"/>
      <c r="Q243" s="7"/>
      <c r="R243" s="7"/>
      <c r="S243" s="7"/>
    </row>
    <row r="244">
      <c r="A244" s="7" t="s">
        <v>1673</v>
      </c>
      <c r="B244" s="45" t="s">
        <v>1935</v>
      </c>
      <c r="C244" s="45" t="s">
        <v>1937</v>
      </c>
      <c r="D244" s="45" t="s">
        <v>58</v>
      </c>
      <c r="E244" s="45" t="s">
        <v>85</v>
      </c>
      <c r="F244" s="46" t="s">
        <v>2182</v>
      </c>
      <c r="G244" s="46" t="s">
        <v>21</v>
      </c>
      <c r="H244" s="46" t="s">
        <v>21</v>
      </c>
      <c r="I244" s="7"/>
      <c r="J244" s="7"/>
      <c r="K244" s="7"/>
      <c r="L244" s="7"/>
      <c r="M244" s="7"/>
      <c r="N244" s="7"/>
      <c r="O244" s="7"/>
      <c r="P244" s="7"/>
      <c r="Q244" s="7"/>
      <c r="R244" s="7"/>
      <c r="S244" s="7"/>
    </row>
    <row r="245">
      <c r="A245" s="7" t="s">
        <v>1883</v>
      </c>
      <c r="B245" s="45" t="s">
        <v>1935</v>
      </c>
      <c r="C245" s="46" t="s">
        <v>1932</v>
      </c>
      <c r="D245" s="46" t="s">
        <v>1933</v>
      </c>
      <c r="E245" s="45" t="s">
        <v>32</v>
      </c>
      <c r="F245" s="46" t="s">
        <v>2183</v>
      </c>
      <c r="G245" s="46" t="s">
        <v>21</v>
      </c>
      <c r="H245" s="46" t="s">
        <v>21</v>
      </c>
      <c r="I245" s="7"/>
      <c r="J245" s="7"/>
      <c r="K245" s="7"/>
      <c r="L245" s="7"/>
      <c r="M245" s="7"/>
      <c r="N245" s="7"/>
      <c r="O245" s="7"/>
      <c r="P245" s="7"/>
      <c r="Q245" s="7"/>
      <c r="R245" s="7"/>
      <c r="S245" s="7"/>
    </row>
    <row r="246">
      <c r="A246" s="7" t="s">
        <v>1675</v>
      </c>
      <c r="B246" s="45" t="s">
        <v>1935</v>
      </c>
      <c r="C246" s="45" t="s">
        <v>1937</v>
      </c>
      <c r="D246" s="45" t="s">
        <v>1933</v>
      </c>
      <c r="E246" s="45" t="s">
        <v>85</v>
      </c>
      <c r="F246" s="46" t="s">
        <v>21</v>
      </c>
      <c r="G246" s="46" t="s">
        <v>21</v>
      </c>
      <c r="H246" s="46" t="s">
        <v>21</v>
      </c>
      <c r="I246" s="7"/>
      <c r="J246" s="7"/>
      <c r="K246" s="7"/>
      <c r="L246" s="7"/>
      <c r="M246" s="7"/>
      <c r="N246" s="7"/>
      <c r="O246" s="7"/>
      <c r="P246" s="7"/>
      <c r="Q246" s="7"/>
      <c r="R246" s="7"/>
      <c r="S246" s="7"/>
    </row>
    <row r="247">
      <c r="A247" s="7" t="s">
        <v>1677</v>
      </c>
      <c r="B247" s="45" t="s">
        <v>1931</v>
      </c>
      <c r="C247" s="46" t="s">
        <v>1937</v>
      </c>
      <c r="D247" s="46" t="s">
        <v>1957</v>
      </c>
      <c r="E247" s="46" t="s">
        <v>85</v>
      </c>
      <c r="F247" s="46" t="s">
        <v>2154</v>
      </c>
      <c r="G247" s="46" t="s">
        <v>21</v>
      </c>
      <c r="H247" s="46" t="s">
        <v>21</v>
      </c>
      <c r="I247" s="7"/>
      <c r="J247" s="7"/>
      <c r="K247" s="7"/>
      <c r="L247" s="7"/>
      <c r="M247" s="7"/>
      <c r="N247" s="7"/>
      <c r="O247" s="7"/>
      <c r="P247" s="7"/>
      <c r="Q247" s="7"/>
      <c r="R247" s="7"/>
      <c r="S247" s="7"/>
    </row>
    <row r="248">
      <c r="A248" s="7" t="s">
        <v>1679</v>
      </c>
      <c r="B248" s="45" t="s">
        <v>1935</v>
      </c>
      <c r="C248" s="45" t="s">
        <v>1937</v>
      </c>
      <c r="D248" s="45" t="s">
        <v>1953</v>
      </c>
      <c r="E248" s="45" t="s">
        <v>85</v>
      </c>
      <c r="F248" s="45" t="s">
        <v>2184</v>
      </c>
      <c r="G248" s="46" t="s">
        <v>21</v>
      </c>
      <c r="H248" s="46" t="s">
        <v>21</v>
      </c>
      <c r="I248" s="7"/>
      <c r="J248" s="7"/>
      <c r="K248" s="7"/>
      <c r="L248" s="7"/>
      <c r="M248" s="7"/>
      <c r="N248" s="7"/>
      <c r="O248" s="7"/>
      <c r="P248" s="7"/>
      <c r="Q248" s="7"/>
      <c r="R248" s="7"/>
      <c r="S248" s="7"/>
    </row>
    <row r="249">
      <c r="A249" s="7" t="s">
        <v>1681</v>
      </c>
      <c r="B249" s="45" t="s">
        <v>1935</v>
      </c>
      <c r="C249" s="45" t="s">
        <v>1937</v>
      </c>
      <c r="D249" s="45" t="s">
        <v>1951</v>
      </c>
      <c r="E249" s="45" t="s">
        <v>85</v>
      </c>
      <c r="F249" s="46" t="s">
        <v>2185</v>
      </c>
      <c r="G249" s="46" t="s">
        <v>21</v>
      </c>
      <c r="H249" s="46" t="s">
        <v>21</v>
      </c>
      <c r="I249" s="7"/>
      <c r="J249" s="7"/>
      <c r="K249" s="7"/>
      <c r="L249" s="7"/>
      <c r="M249" s="7"/>
      <c r="N249" s="7"/>
      <c r="O249" s="7"/>
      <c r="P249" s="7"/>
      <c r="Q249" s="7"/>
      <c r="R249" s="7"/>
      <c r="S249" s="7"/>
    </row>
    <row r="250">
      <c r="A250" s="7" t="s">
        <v>1884</v>
      </c>
      <c r="B250" s="45" t="s">
        <v>1931</v>
      </c>
      <c r="C250" s="46" t="s">
        <v>1937</v>
      </c>
      <c r="D250" s="46" t="s">
        <v>1940</v>
      </c>
      <c r="E250" s="46" t="s">
        <v>32</v>
      </c>
      <c r="F250" s="46" t="s">
        <v>1952</v>
      </c>
      <c r="G250" s="46" t="s">
        <v>21</v>
      </c>
      <c r="H250" s="46" t="s">
        <v>21</v>
      </c>
      <c r="I250" s="7"/>
      <c r="J250" s="7"/>
      <c r="K250" s="7"/>
      <c r="L250" s="7"/>
      <c r="M250" s="7"/>
      <c r="N250" s="7"/>
      <c r="O250" s="7"/>
      <c r="P250" s="7"/>
      <c r="Q250" s="7"/>
      <c r="R250" s="7"/>
      <c r="S250" s="7"/>
    </row>
    <row r="251">
      <c r="A251" s="46" t="s">
        <v>1683</v>
      </c>
      <c r="B251" s="46" t="s">
        <v>1935</v>
      </c>
      <c r="C251" s="46" t="s">
        <v>1937</v>
      </c>
      <c r="D251" s="46" t="s">
        <v>1940</v>
      </c>
      <c r="E251" s="46" t="s">
        <v>85</v>
      </c>
      <c r="F251" s="5" t="s">
        <v>2186</v>
      </c>
      <c r="G251" s="46" t="s">
        <v>21</v>
      </c>
      <c r="H251" s="46" t="s">
        <v>21</v>
      </c>
      <c r="I251" s="7"/>
      <c r="J251" s="7"/>
      <c r="K251" s="7"/>
      <c r="L251" s="7"/>
      <c r="M251" s="7"/>
      <c r="N251" s="7"/>
      <c r="O251" s="7"/>
      <c r="P251" s="7"/>
      <c r="Q251" s="7"/>
      <c r="R251" s="7"/>
      <c r="S251" s="7"/>
    </row>
    <row r="252">
      <c r="A252" s="7" t="s">
        <v>1685</v>
      </c>
      <c r="B252" s="45" t="s">
        <v>1935</v>
      </c>
      <c r="C252" s="45" t="s">
        <v>1932</v>
      </c>
      <c r="D252" s="45" t="s">
        <v>1933</v>
      </c>
      <c r="E252" s="45" t="s">
        <v>85</v>
      </c>
      <c r="F252" s="45" t="s">
        <v>2187</v>
      </c>
      <c r="G252" s="46" t="s">
        <v>21</v>
      </c>
      <c r="H252" s="46" t="s">
        <v>21</v>
      </c>
      <c r="I252" s="7"/>
      <c r="J252" s="7"/>
      <c r="K252" s="7"/>
      <c r="L252" s="7"/>
      <c r="M252" s="7"/>
      <c r="N252" s="7"/>
      <c r="O252" s="7"/>
      <c r="P252" s="7"/>
      <c r="Q252" s="7"/>
      <c r="R252" s="7"/>
      <c r="S252" s="7"/>
    </row>
    <row r="253">
      <c r="A253" s="7" t="s">
        <v>1885</v>
      </c>
      <c r="B253" s="45" t="s">
        <v>1931</v>
      </c>
      <c r="C253" s="46" t="s">
        <v>1937</v>
      </c>
      <c r="D253" s="46" t="s">
        <v>1951</v>
      </c>
      <c r="E253" s="46" t="s">
        <v>32</v>
      </c>
      <c r="F253" s="46" t="s">
        <v>1952</v>
      </c>
      <c r="G253" s="46" t="s">
        <v>21</v>
      </c>
      <c r="H253" s="46" t="s">
        <v>21</v>
      </c>
      <c r="I253" s="7"/>
      <c r="J253" s="7"/>
      <c r="K253" s="7"/>
      <c r="L253" s="7"/>
      <c r="M253" s="7"/>
      <c r="N253" s="7"/>
      <c r="O253" s="7"/>
      <c r="P253" s="7"/>
      <c r="Q253" s="7"/>
      <c r="R253" s="7"/>
      <c r="S253" s="7"/>
    </row>
    <row r="254">
      <c r="A254" s="7" t="s">
        <v>1687</v>
      </c>
      <c r="B254" s="45" t="s">
        <v>1935</v>
      </c>
      <c r="C254" s="45" t="s">
        <v>1932</v>
      </c>
      <c r="D254" s="45" t="s">
        <v>1933</v>
      </c>
      <c r="E254" s="45" t="s">
        <v>85</v>
      </c>
      <c r="F254" s="46" t="s">
        <v>2188</v>
      </c>
      <c r="G254" s="46" t="s">
        <v>21</v>
      </c>
      <c r="H254" s="46" t="s">
        <v>21</v>
      </c>
      <c r="I254" s="7"/>
      <c r="J254" s="7"/>
      <c r="K254" s="7"/>
      <c r="L254" s="7"/>
      <c r="M254" s="7"/>
      <c r="N254" s="7"/>
      <c r="O254" s="7"/>
      <c r="P254" s="7"/>
      <c r="Q254" s="7"/>
      <c r="R254" s="7"/>
      <c r="S254" s="7"/>
    </row>
    <row r="255">
      <c r="A255" s="7" t="s">
        <v>1886</v>
      </c>
      <c r="B255" s="45" t="s">
        <v>1931</v>
      </c>
      <c r="C255" s="46" t="s">
        <v>1937</v>
      </c>
      <c r="D255" s="46" t="s">
        <v>1951</v>
      </c>
      <c r="E255" s="46" t="s">
        <v>32</v>
      </c>
      <c r="F255" s="46" t="s">
        <v>21</v>
      </c>
      <c r="G255" s="46" t="s">
        <v>21</v>
      </c>
      <c r="H255" s="46" t="s">
        <v>21</v>
      </c>
      <c r="I255" s="7"/>
      <c r="J255" s="7"/>
      <c r="K255" s="7"/>
      <c r="L255" s="7"/>
      <c r="M255" s="7"/>
      <c r="N255" s="7"/>
      <c r="O255" s="7"/>
      <c r="P255" s="7"/>
      <c r="Q255" s="7"/>
      <c r="R255" s="7"/>
      <c r="S255" s="7"/>
    </row>
    <row r="256">
      <c r="A256" s="7" t="s">
        <v>1887</v>
      </c>
      <c r="B256" s="45" t="s">
        <v>1931</v>
      </c>
      <c r="C256" s="46" t="s">
        <v>1937</v>
      </c>
      <c r="D256" s="46" t="s">
        <v>1951</v>
      </c>
      <c r="E256" s="46" t="s">
        <v>32</v>
      </c>
      <c r="F256" s="46" t="s">
        <v>2189</v>
      </c>
      <c r="G256" s="46" t="s">
        <v>21</v>
      </c>
      <c r="H256" s="46" t="s">
        <v>21</v>
      </c>
      <c r="I256" s="7"/>
      <c r="J256" s="7"/>
      <c r="K256" s="7"/>
      <c r="L256" s="7"/>
      <c r="M256" s="7"/>
      <c r="N256" s="7"/>
      <c r="O256" s="7"/>
      <c r="P256" s="7"/>
      <c r="Q256" s="7"/>
      <c r="R256" s="7"/>
      <c r="S256" s="7"/>
    </row>
    <row r="257">
      <c r="A257" s="7" t="s">
        <v>1888</v>
      </c>
      <c r="B257" s="45" t="s">
        <v>1931</v>
      </c>
      <c r="C257" s="46" t="s">
        <v>1937</v>
      </c>
      <c r="D257" s="46" t="s">
        <v>1951</v>
      </c>
      <c r="E257" s="46" t="s">
        <v>32</v>
      </c>
      <c r="F257" s="46" t="s">
        <v>2189</v>
      </c>
      <c r="G257" s="46" t="s">
        <v>21</v>
      </c>
      <c r="H257" s="46" t="s">
        <v>21</v>
      </c>
      <c r="I257" s="7"/>
      <c r="J257" s="7"/>
      <c r="K257" s="7"/>
      <c r="L257" s="7"/>
      <c r="M257" s="7"/>
      <c r="N257" s="7"/>
      <c r="O257" s="7"/>
      <c r="P257" s="7"/>
      <c r="Q257" s="7"/>
      <c r="R257" s="7"/>
      <c r="S257" s="7"/>
    </row>
    <row r="258">
      <c r="A258" s="46" t="s">
        <v>1689</v>
      </c>
      <c r="B258" s="46" t="s">
        <v>1935</v>
      </c>
      <c r="C258" s="46" t="s">
        <v>1937</v>
      </c>
      <c r="D258" s="46" t="s">
        <v>1940</v>
      </c>
      <c r="E258" s="46" t="s">
        <v>85</v>
      </c>
      <c r="F258" s="46" t="s">
        <v>2190</v>
      </c>
      <c r="G258" s="46" t="s">
        <v>21</v>
      </c>
      <c r="H258" s="46" t="s">
        <v>21</v>
      </c>
      <c r="I258" s="7"/>
      <c r="J258" s="7"/>
      <c r="K258" s="7"/>
      <c r="L258" s="7"/>
      <c r="M258" s="7"/>
      <c r="N258" s="7"/>
      <c r="O258" s="7"/>
      <c r="P258" s="7"/>
      <c r="Q258" s="7"/>
      <c r="R258" s="7"/>
      <c r="S258" s="7"/>
    </row>
    <row r="259">
      <c r="A259" s="46" t="s">
        <v>1691</v>
      </c>
      <c r="B259" s="45" t="s">
        <v>1931</v>
      </c>
      <c r="C259" s="46" t="s">
        <v>1932</v>
      </c>
      <c r="D259" s="46" t="s">
        <v>1933</v>
      </c>
      <c r="E259" s="46" t="s">
        <v>85</v>
      </c>
      <c r="F259" s="46" t="s">
        <v>2191</v>
      </c>
      <c r="G259" s="46" t="s">
        <v>21</v>
      </c>
      <c r="H259" s="46" t="s">
        <v>21</v>
      </c>
      <c r="I259" s="7"/>
      <c r="J259" s="7"/>
      <c r="K259" s="7"/>
      <c r="L259" s="7"/>
      <c r="M259" s="7"/>
      <c r="N259" s="7"/>
      <c r="O259" s="7"/>
      <c r="P259" s="7"/>
      <c r="Q259" s="7"/>
      <c r="R259" s="7"/>
      <c r="S259" s="7"/>
    </row>
    <row r="260">
      <c r="A260" s="7" t="s">
        <v>1693</v>
      </c>
      <c r="B260" s="45" t="s">
        <v>1935</v>
      </c>
      <c r="C260" s="45" t="s">
        <v>1932</v>
      </c>
      <c r="D260" s="45" t="s">
        <v>1933</v>
      </c>
      <c r="E260" s="45" t="s">
        <v>85</v>
      </c>
      <c r="F260" s="45" t="s">
        <v>2192</v>
      </c>
      <c r="G260" s="46" t="s">
        <v>21</v>
      </c>
      <c r="H260" s="46" t="s">
        <v>21</v>
      </c>
      <c r="I260" s="7"/>
      <c r="J260" s="7"/>
      <c r="K260" s="7"/>
      <c r="L260" s="7"/>
      <c r="M260" s="7"/>
      <c r="N260" s="7"/>
      <c r="O260" s="7"/>
      <c r="P260" s="7"/>
      <c r="Q260" s="7"/>
      <c r="R260" s="7"/>
      <c r="S260" s="7"/>
    </row>
    <row r="261">
      <c r="A261" s="7" t="s">
        <v>1695</v>
      </c>
      <c r="B261" s="46" t="s">
        <v>1945</v>
      </c>
      <c r="C261" s="46" t="s">
        <v>1939</v>
      </c>
      <c r="D261" s="46" t="s">
        <v>1951</v>
      </c>
      <c r="E261" s="46" t="s">
        <v>85</v>
      </c>
      <c r="F261" s="46" t="s">
        <v>21</v>
      </c>
      <c r="G261" s="46" t="s">
        <v>21</v>
      </c>
      <c r="H261" s="46" t="s">
        <v>21</v>
      </c>
      <c r="I261" s="7"/>
      <c r="J261" s="7"/>
      <c r="K261" s="7"/>
      <c r="L261" s="7"/>
      <c r="M261" s="7"/>
      <c r="N261" s="7"/>
      <c r="O261" s="7"/>
      <c r="P261" s="7"/>
      <c r="Q261" s="7"/>
      <c r="R261" s="7"/>
      <c r="S261" s="7"/>
    </row>
    <row r="262">
      <c r="A262" s="7" t="s">
        <v>1889</v>
      </c>
      <c r="B262" s="45" t="s">
        <v>1935</v>
      </c>
      <c r="C262" s="46" t="s">
        <v>1932</v>
      </c>
      <c r="D262" s="45" t="s">
        <v>1933</v>
      </c>
      <c r="E262" s="46" t="s">
        <v>32</v>
      </c>
      <c r="F262" s="46" t="s">
        <v>2193</v>
      </c>
      <c r="G262" s="46" t="s">
        <v>21</v>
      </c>
      <c r="H262" s="46" t="s">
        <v>21</v>
      </c>
      <c r="I262" s="7"/>
      <c r="J262" s="7"/>
      <c r="K262" s="7"/>
      <c r="L262" s="7"/>
      <c r="M262" s="7"/>
      <c r="N262" s="7"/>
      <c r="O262" s="7"/>
      <c r="P262" s="7"/>
      <c r="Q262" s="7"/>
      <c r="R262" s="7"/>
      <c r="S262" s="7"/>
    </row>
    <row r="263">
      <c r="A263" s="7" t="s">
        <v>1697</v>
      </c>
      <c r="B263" s="45" t="s">
        <v>1935</v>
      </c>
      <c r="C263" s="45" t="s">
        <v>1937</v>
      </c>
      <c r="D263" s="45" t="s">
        <v>1953</v>
      </c>
      <c r="E263" s="45" t="s">
        <v>85</v>
      </c>
      <c r="F263" s="46" t="s">
        <v>21</v>
      </c>
      <c r="G263" s="46" t="s">
        <v>21</v>
      </c>
      <c r="H263" s="46" t="s">
        <v>21</v>
      </c>
      <c r="I263" s="7"/>
      <c r="J263" s="7"/>
      <c r="K263" s="7"/>
      <c r="L263" s="7"/>
      <c r="M263" s="7"/>
      <c r="N263" s="7"/>
      <c r="O263" s="7"/>
      <c r="P263" s="7"/>
      <c r="Q263" s="7"/>
      <c r="R263" s="7"/>
      <c r="S263" s="7"/>
    </row>
    <row r="264">
      <c r="A264" s="7" t="s">
        <v>1890</v>
      </c>
      <c r="B264" s="45" t="s">
        <v>1931</v>
      </c>
      <c r="C264" s="46" t="s">
        <v>1937</v>
      </c>
      <c r="D264" s="46" t="s">
        <v>1953</v>
      </c>
      <c r="E264" s="46" t="s">
        <v>32</v>
      </c>
      <c r="F264" s="46" t="s">
        <v>2194</v>
      </c>
      <c r="G264" s="46" t="s">
        <v>21</v>
      </c>
      <c r="H264" s="46" t="s">
        <v>21</v>
      </c>
      <c r="I264" s="7"/>
      <c r="J264" s="7"/>
      <c r="K264" s="7"/>
      <c r="L264" s="7"/>
      <c r="M264" s="7"/>
      <c r="N264" s="7"/>
      <c r="O264" s="7"/>
      <c r="P264" s="7"/>
      <c r="Q264" s="7"/>
      <c r="R264" s="7"/>
      <c r="S264" s="7"/>
    </row>
    <row r="265">
      <c r="A265" s="7" t="s">
        <v>1699</v>
      </c>
      <c r="B265" s="45" t="s">
        <v>1935</v>
      </c>
      <c r="C265" s="45" t="s">
        <v>1937</v>
      </c>
      <c r="D265" s="45" t="s">
        <v>2006</v>
      </c>
      <c r="E265" s="45" t="s">
        <v>85</v>
      </c>
      <c r="F265" s="46" t="s">
        <v>21</v>
      </c>
      <c r="G265" s="46" t="s">
        <v>21</v>
      </c>
      <c r="H265" s="46" t="s">
        <v>21</v>
      </c>
      <c r="I265" s="7"/>
      <c r="J265" s="7"/>
      <c r="K265" s="7"/>
      <c r="L265" s="7"/>
      <c r="M265" s="7"/>
      <c r="N265" s="7"/>
      <c r="O265" s="7"/>
      <c r="P265" s="7"/>
      <c r="Q265" s="7"/>
      <c r="R265" s="7"/>
      <c r="S265" s="7"/>
    </row>
    <row r="266">
      <c r="A266" s="7" t="s">
        <v>1891</v>
      </c>
      <c r="B266" s="45" t="s">
        <v>1935</v>
      </c>
      <c r="C266" s="45" t="s">
        <v>1932</v>
      </c>
      <c r="D266" s="45" t="s">
        <v>1933</v>
      </c>
      <c r="E266" s="45" t="s">
        <v>32</v>
      </c>
      <c r="F266" s="45" t="s">
        <v>2195</v>
      </c>
      <c r="G266" s="46" t="s">
        <v>21</v>
      </c>
      <c r="H266" s="46" t="s">
        <v>21</v>
      </c>
      <c r="I266" s="7"/>
      <c r="J266" s="7"/>
      <c r="K266" s="7"/>
      <c r="L266" s="7"/>
      <c r="M266" s="7"/>
      <c r="N266" s="7"/>
      <c r="O266" s="7"/>
      <c r="P266" s="7"/>
      <c r="Q266" s="7"/>
      <c r="R266" s="7"/>
      <c r="S266" s="7"/>
    </row>
    <row r="267">
      <c r="A267" s="7" t="s">
        <v>1892</v>
      </c>
      <c r="B267" s="45" t="s">
        <v>1935</v>
      </c>
      <c r="C267" s="46" t="s">
        <v>1937</v>
      </c>
      <c r="D267" s="46" t="s">
        <v>1933</v>
      </c>
      <c r="E267" s="46" t="s">
        <v>32</v>
      </c>
      <c r="F267" s="46" t="s">
        <v>2196</v>
      </c>
      <c r="G267" s="46" t="s">
        <v>21</v>
      </c>
      <c r="H267" s="46" t="s">
        <v>21</v>
      </c>
      <c r="I267" s="7"/>
      <c r="J267" s="7"/>
      <c r="K267" s="7"/>
      <c r="L267" s="7"/>
      <c r="M267" s="7"/>
      <c r="N267" s="7"/>
      <c r="O267" s="7"/>
      <c r="P267" s="7"/>
      <c r="Q267" s="7"/>
      <c r="R267" s="7"/>
      <c r="S267" s="7"/>
    </row>
    <row r="268">
      <c r="A268" s="46" t="s">
        <v>1701</v>
      </c>
      <c r="B268" s="46" t="s">
        <v>1931</v>
      </c>
      <c r="C268" s="46" t="s">
        <v>1932</v>
      </c>
      <c r="D268" s="46" t="s">
        <v>1933</v>
      </c>
      <c r="E268" s="46" t="s">
        <v>85</v>
      </c>
      <c r="F268" s="46" t="s">
        <v>2197</v>
      </c>
      <c r="G268" s="46" t="s">
        <v>21</v>
      </c>
      <c r="H268" s="46" t="s">
        <v>21</v>
      </c>
      <c r="I268" s="7"/>
      <c r="J268" s="7"/>
      <c r="K268" s="7"/>
      <c r="L268" s="7"/>
      <c r="M268" s="7"/>
      <c r="N268" s="7"/>
      <c r="O268" s="7"/>
      <c r="P268" s="7"/>
      <c r="Q268" s="7"/>
      <c r="R268" s="7"/>
      <c r="S268" s="7"/>
    </row>
    <row r="269">
      <c r="A269" s="7" t="s">
        <v>1703</v>
      </c>
      <c r="B269" s="45" t="s">
        <v>1931</v>
      </c>
      <c r="C269" s="46" t="s">
        <v>1937</v>
      </c>
      <c r="D269" s="46" t="s">
        <v>2087</v>
      </c>
      <c r="E269" s="46" t="s">
        <v>85</v>
      </c>
      <c r="F269" s="46" t="s">
        <v>2198</v>
      </c>
      <c r="G269" s="46" t="s">
        <v>21</v>
      </c>
      <c r="H269" s="46" t="s">
        <v>21</v>
      </c>
      <c r="I269" s="7"/>
      <c r="J269" s="7"/>
      <c r="K269" s="7"/>
      <c r="L269" s="7"/>
      <c r="M269" s="7"/>
      <c r="N269" s="7"/>
      <c r="O269" s="7"/>
      <c r="P269" s="7"/>
      <c r="Q269" s="7"/>
      <c r="R269" s="7"/>
      <c r="S269" s="7"/>
    </row>
    <row r="270">
      <c r="A270" s="7" t="s">
        <v>1705</v>
      </c>
      <c r="B270" s="45" t="s">
        <v>1935</v>
      </c>
      <c r="C270" s="45" t="s">
        <v>1937</v>
      </c>
      <c r="D270" s="45" t="s">
        <v>58</v>
      </c>
      <c r="E270" s="45" t="s">
        <v>85</v>
      </c>
      <c r="F270" s="45" t="s">
        <v>2199</v>
      </c>
      <c r="G270" s="46" t="s">
        <v>21</v>
      </c>
      <c r="H270" s="46" t="s">
        <v>21</v>
      </c>
      <c r="I270" s="7"/>
      <c r="J270" s="7"/>
      <c r="K270" s="7"/>
      <c r="L270" s="7"/>
      <c r="M270" s="7"/>
      <c r="N270" s="7"/>
      <c r="O270" s="7"/>
      <c r="P270" s="7"/>
      <c r="Q270" s="7"/>
      <c r="R270" s="7"/>
      <c r="S270" s="7"/>
    </row>
    <row r="271">
      <c r="A271" s="7" t="s">
        <v>1893</v>
      </c>
      <c r="B271" s="45" t="s">
        <v>1931</v>
      </c>
      <c r="C271" s="46" t="s">
        <v>1937</v>
      </c>
      <c r="D271" s="46" t="s">
        <v>1951</v>
      </c>
      <c r="E271" s="46" t="s">
        <v>32</v>
      </c>
      <c r="F271" s="46" t="s">
        <v>2200</v>
      </c>
      <c r="G271" s="46" t="s">
        <v>21</v>
      </c>
      <c r="H271" s="46" t="s">
        <v>21</v>
      </c>
      <c r="I271" s="7"/>
      <c r="J271" s="7"/>
      <c r="K271" s="7"/>
      <c r="L271" s="7"/>
      <c r="M271" s="7"/>
      <c r="N271" s="7"/>
      <c r="O271" s="7"/>
      <c r="P271" s="7"/>
      <c r="Q271" s="7"/>
      <c r="R271" s="7"/>
      <c r="S271" s="7"/>
    </row>
    <row r="272">
      <c r="A272" s="7" t="s">
        <v>1894</v>
      </c>
      <c r="B272" s="45" t="s">
        <v>1931</v>
      </c>
      <c r="C272" s="46" t="s">
        <v>1937</v>
      </c>
      <c r="D272" s="46" t="s">
        <v>1951</v>
      </c>
      <c r="E272" s="46" t="s">
        <v>32</v>
      </c>
      <c r="F272" s="46" t="s">
        <v>2200</v>
      </c>
      <c r="G272" s="46" t="s">
        <v>21</v>
      </c>
      <c r="H272" s="46" t="s">
        <v>21</v>
      </c>
      <c r="I272" s="7"/>
      <c r="J272" s="7"/>
      <c r="K272" s="7"/>
      <c r="L272" s="7"/>
      <c r="M272" s="7"/>
      <c r="N272" s="7"/>
      <c r="O272" s="7"/>
      <c r="P272" s="7"/>
      <c r="Q272" s="7"/>
      <c r="R272" s="7"/>
      <c r="S272" s="7"/>
    </row>
    <row r="273" ht="18.0" customHeight="1">
      <c r="A273" s="7" t="s">
        <v>1895</v>
      </c>
      <c r="B273" s="45" t="s">
        <v>1935</v>
      </c>
      <c r="C273" s="45" t="s">
        <v>1937</v>
      </c>
      <c r="D273" s="46" t="s">
        <v>1951</v>
      </c>
      <c r="E273" s="45" t="s">
        <v>32</v>
      </c>
      <c r="F273" s="45" t="s">
        <v>2201</v>
      </c>
      <c r="G273" s="46" t="s">
        <v>21</v>
      </c>
      <c r="H273" s="46" t="s">
        <v>21</v>
      </c>
      <c r="I273" s="7"/>
      <c r="J273" s="7"/>
      <c r="K273" s="7"/>
      <c r="L273" s="7"/>
      <c r="M273" s="7"/>
      <c r="N273" s="7"/>
      <c r="O273" s="7"/>
      <c r="P273" s="7"/>
      <c r="Q273" s="7"/>
      <c r="R273" s="7"/>
      <c r="S273" s="7"/>
    </row>
    <row r="274">
      <c r="A274" s="7" t="s">
        <v>1896</v>
      </c>
      <c r="B274" s="45" t="s">
        <v>1935</v>
      </c>
      <c r="C274" s="45" t="s">
        <v>1937</v>
      </c>
      <c r="D274" s="46" t="s">
        <v>1951</v>
      </c>
      <c r="E274" s="45" t="s">
        <v>32</v>
      </c>
      <c r="F274" s="45" t="s">
        <v>2202</v>
      </c>
      <c r="G274" s="46" t="s">
        <v>21</v>
      </c>
      <c r="H274" s="46" t="s">
        <v>21</v>
      </c>
      <c r="I274" s="7"/>
      <c r="J274" s="7"/>
      <c r="K274" s="7"/>
      <c r="L274" s="7"/>
      <c r="M274" s="7"/>
      <c r="N274" s="7"/>
      <c r="O274" s="7"/>
      <c r="P274" s="7"/>
      <c r="Q274" s="7"/>
      <c r="R274" s="7"/>
      <c r="S274" s="7"/>
    </row>
    <row r="275">
      <c r="A275" s="7" t="s">
        <v>1707</v>
      </c>
      <c r="B275" s="45" t="s">
        <v>1935</v>
      </c>
      <c r="C275" s="45" t="s">
        <v>1937</v>
      </c>
      <c r="D275" s="45" t="s">
        <v>1951</v>
      </c>
      <c r="E275" s="45" t="s">
        <v>85</v>
      </c>
      <c r="F275" s="46" t="s">
        <v>21</v>
      </c>
      <c r="G275" s="46" t="s">
        <v>21</v>
      </c>
      <c r="H275" s="46" t="s">
        <v>21</v>
      </c>
      <c r="I275" s="7"/>
      <c r="J275" s="7"/>
      <c r="K275" s="7"/>
      <c r="L275" s="7"/>
      <c r="M275" s="7"/>
      <c r="N275" s="7"/>
      <c r="O275" s="7"/>
      <c r="P275" s="7"/>
      <c r="Q275" s="7"/>
      <c r="R275" s="7"/>
      <c r="S275" s="7"/>
    </row>
    <row r="276">
      <c r="A276" s="7" t="s">
        <v>1897</v>
      </c>
      <c r="B276" s="45" t="s">
        <v>1931</v>
      </c>
      <c r="C276" s="46" t="s">
        <v>1937</v>
      </c>
      <c r="D276" s="46" t="s">
        <v>2147</v>
      </c>
      <c r="E276" s="46" t="s">
        <v>32</v>
      </c>
      <c r="F276" s="46" t="s">
        <v>2203</v>
      </c>
      <c r="G276" s="46" t="s">
        <v>21</v>
      </c>
      <c r="H276" s="46" t="s">
        <v>21</v>
      </c>
      <c r="I276" s="7"/>
      <c r="J276" s="7"/>
      <c r="K276" s="7"/>
      <c r="L276" s="7"/>
      <c r="M276" s="7"/>
      <c r="N276" s="7"/>
      <c r="O276" s="7"/>
      <c r="P276" s="7"/>
      <c r="Q276" s="7"/>
      <c r="R276" s="7"/>
      <c r="S276" s="7"/>
    </row>
    <row r="277">
      <c r="A277" s="7" t="s">
        <v>1898</v>
      </c>
      <c r="B277" s="45" t="s">
        <v>1931</v>
      </c>
      <c r="C277" s="46" t="s">
        <v>1937</v>
      </c>
      <c r="D277" s="46" t="s">
        <v>1953</v>
      </c>
      <c r="E277" s="46" t="s">
        <v>32</v>
      </c>
      <c r="F277" s="46" t="s">
        <v>2204</v>
      </c>
      <c r="G277" s="46" t="s">
        <v>21</v>
      </c>
      <c r="H277" s="46" t="s">
        <v>21</v>
      </c>
      <c r="I277" s="7"/>
      <c r="J277" s="7"/>
      <c r="K277" s="7"/>
      <c r="L277" s="7"/>
      <c r="M277" s="7"/>
      <c r="N277" s="7"/>
      <c r="O277" s="7"/>
      <c r="P277" s="7"/>
      <c r="Q277" s="7"/>
      <c r="R277" s="7"/>
      <c r="S277" s="7"/>
    </row>
    <row r="278">
      <c r="A278" s="46" t="s">
        <v>1899</v>
      </c>
      <c r="B278" s="45" t="s">
        <v>1931</v>
      </c>
      <c r="C278" s="46" t="s">
        <v>1937</v>
      </c>
      <c r="D278" s="46" t="s">
        <v>1953</v>
      </c>
      <c r="E278" s="46" t="s">
        <v>32</v>
      </c>
      <c r="F278" s="46" t="s">
        <v>2204</v>
      </c>
      <c r="G278" s="46" t="s">
        <v>21</v>
      </c>
      <c r="H278" s="46" t="s">
        <v>21</v>
      </c>
      <c r="I278" s="7"/>
      <c r="J278" s="7"/>
      <c r="K278" s="7"/>
      <c r="L278" s="7"/>
      <c r="M278" s="7"/>
      <c r="N278" s="7"/>
      <c r="O278" s="7"/>
      <c r="P278" s="7"/>
      <c r="Q278" s="7"/>
      <c r="R278" s="7"/>
      <c r="S278" s="7"/>
    </row>
    <row r="279">
      <c r="A279" s="7" t="s">
        <v>1900</v>
      </c>
      <c r="B279" s="45" t="s">
        <v>1931</v>
      </c>
      <c r="C279" s="46" t="s">
        <v>1937</v>
      </c>
      <c r="D279" s="46" t="s">
        <v>1943</v>
      </c>
      <c r="E279" s="46" t="s">
        <v>32</v>
      </c>
      <c r="F279" s="46" t="s">
        <v>2205</v>
      </c>
      <c r="G279" s="46" t="s">
        <v>21</v>
      </c>
      <c r="H279" s="46" t="s">
        <v>21</v>
      </c>
      <c r="I279" s="7"/>
      <c r="J279" s="7"/>
      <c r="K279" s="7"/>
      <c r="L279" s="7"/>
      <c r="M279" s="7"/>
      <c r="N279" s="7"/>
      <c r="O279" s="7"/>
      <c r="P279" s="7"/>
      <c r="Q279" s="7"/>
      <c r="R279" s="7"/>
      <c r="S279" s="7"/>
    </row>
    <row r="280">
      <c r="A280" s="46" t="s">
        <v>1709</v>
      </c>
      <c r="B280" s="46" t="s">
        <v>1931</v>
      </c>
      <c r="C280" s="46" t="s">
        <v>1932</v>
      </c>
      <c r="D280" s="46" t="s">
        <v>1940</v>
      </c>
      <c r="E280" s="46" t="s">
        <v>85</v>
      </c>
      <c r="F280" s="46" t="s">
        <v>2206</v>
      </c>
      <c r="G280" s="46" t="s">
        <v>21</v>
      </c>
      <c r="H280" s="46" t="s">
        <v>21</v>
      </c>
      <c r="I280" s="7"/>
      <c r="J280" s="7"/>
      <c r="K280" s="7"/>
      <c r="L280" s="7"/>
      <c r="M280" s="7"/>
      <c r="N280" s="7"/>
      <c r="O280" s="7"/>
      <c r="P280" s="7"/>
      <c r="Q280" s="7"/>
      <c r="R280" s="7"/>
      <c r="S280" s="7"/>
    </row>
    <row r="281">
      <c r="A281" s="7" t="s">
        <v>1901</v>
      </c>
      <c r="B281" s="45" t="s">
        <v>1931</v>
      </c>
      <c r="C281" s="46" t="s">
        <v>1937</v>
      </c>
      <c r="D281" s="46" t="s">
        <v>58</v>
      </c>
      <c r="E281" s="46" t="s">
        <v>32</v>
      </c>
      <c r="F281" s="46" t="s">
        <v>21</v>
      </c>
      <c r="G281" s="46" t="s">
        <v>21</v>
      </c>
      <c r="H281" s="46" t="s">
        <v>21</v>
      </c>
      <c r="I281" s="7"/>
      <c r="J281" s="7"/>
      <c r="K281" s="7"/>
      <c r="L281" s="7"/>
      <c r="M281" s="7"/>
      <c r="N281" s="7"/>
      <c r="O281" s="7"/>
      <c r="P281" s="7"/>
      <c r="Q281" s="7"/>
      <c r="R281" s="7"/>
      <c r="S281" s="7"/>
    </row>
    <row r="282">
      <c r="A282" s="7" t="s">
        <v>1902</v>
      </c>
      <c r="B282" s="45" t="s">
        <v>1935</v>
      </c>
      <c r="C282" s="45" t="s">
        <v>1937</v>
      </c>
      <c r="D282" s="45" t="s">
        <v>1940</v>
      </c>
      <c r="E282" s="45" t="s">
        <v>32</v>
      </c>
      <c r="F282" s="46" t="s">
        <v>2207</v>
      </c>
      <c r="G282" s="46" t="s">
        <v>21</v>
      </c>
      <c r="H282" s="46" t="s">
        <v>21</v>
      </c>
      <c r="I282" s="7"/>
      <c r="J282" s="7"/>
      <c r="K282" s="7"/>
      <c r="L282" s="7"/>
      <c r="M282" s="7"/>
      <c r="N282" s="7"/>
      <c r="O282" s="7"/>
      <c r="P282" s="7"/>
      <c r="Q282" s="7"/>
      <c r="R282" s="7"/>
      <c r="S282" s="7"/>
    </row>
    <row r="283">
      <c r="A283" s="7" t="s">
        <v>1712</v>
      </c>
      <c r="B283" s="45" t="s">
        <v>1931</v>
      </c>
      <c r="C283" s="46" t="s">
        <v>1939</v>
      </c>
      <c r="D283" s="46" t="s">
        <v>1940</v>
      </c>
      <c r="E283" s="46" t="s">
        <v>85</v>
      </c>
      <c r="F283" s="46" t="s">
        <v>2208</v>
      </c>
      <c r="G283" s="46" t="s">
        <v>21</v>
      </c>
      <c r="H283" s="46" t="s">
        <v>21</v>
      </c>
      <c r="I283" s="7"/>
      <c r="J283" s="7"/>
      <c r="K283" s="7"/>
      <c r="L283" s="7"/>
      <c r="M283" s="7"/>
      <c r="N283" s="7"/>
      <c r="O283" s="7"/>
      <c r="P283" s="7"/>
      <c r="Q283" s="7"/>
      <c r="R283" s="7"/>
      <c r="S283" s="7"/>
    </row>
    <row r="284">
      <c r="A284" s="7" t="s">
        <v>1717</v>
      </c>
      <c r="B284" s="46" t="s">
        <v>2022</v>
      </c>
      <c r="C284" s="45" t="s">
        <v>1937</v>
      </c>
      <c r="D284" s="45" t="s">
        <v>1940</v>
      </c>
      <c r="E284" s="45" t="s">
        <v>85</v>
      </c>
      <c r="F284" s="45" t="s">
        <v>2209</v>
      </c>
      <c r="G284" s="46" t="s">
        <v>21</v>
      </c>
      <c r="H284" s="46" t="s">
        <v>21</v>
      </c>
      <c r="I284" s="7"/>
      <c r="J284" s="7"/>
      <c r="K284" s="7"/>
      <c r="L284" s="7"/>
      <c r="M284" s="7"/>
      <c r="N284" s="7"/>
      <c r="O284" s="7"/>
      <c r="P284" s="7"/>
      <c r="Q284" s="7"/>
      <c r="R284" s="7"/>
      <c r="S284" s="7"/>
    </row>
    <row r="285">
      <c r="A285" s="7" t="s">
        <v>1719</v>
      </c>
      <c r="B285" s="45" t="s">
        <v>1935</v>
      </c>
      <c r="C285" s="45" t="s">
        <v>1937</v>
      </c>
      <c r="D285" s="46" t="s">
        <v>2147</v>
      </c>
      <c r="E285" s="45" t="s">
        <v>85</v>
      </c>
      <c r="F285" s="46" t="s">
        <v>21</v>
      </c>
      <c r="G285" s="46" t="s">
        <v>21</v>
      </c>
      <c r="H285" s="46" t="s">
        <v>21</v>
      </c>
      <c r="I285" s="7"/>
      <c r="J285" s="7"/>
      <c r="K285" s="7"/>
      <c r="L285" s="7"/>
      <c r="M285" s="7"/>
      <c r="N285" s="7"/>
      <c r="O285" s="7"/>
      <c r="P285" s="7"/>
      <c r="Q285" s="7"/>
      <c r="R285" s="7"/>
      <c r="S285" s="7"/>
    </row>
    <row r="286">
      <c r="A286" s="7" t="s">
        <v>1903</v>
      </c>
      <c r="B286" s="45" t="s">
        <v>1935</v>
      </c>
      <c r="C286" s="45" t="s">
        <v>1937</v>
      </c>
      <c r="D286" s="45" t="s">
        <v>58</v>
      </c>
      <c r="E286" s="45" t="s">
        <v>32</v>
      </c>
      <c r="F286" s="46" t="s">
        <v>21</v>
      </c>
      <c r="G286" s="46" t="s">
        <v>21</v>
      </c>
      <c r="H286" s="46" t="s">
        <v>21</v>
      </c>
      <c r="I286" s="7"/>
      <c r="J286" s="7"/>
      <c r="K286" s="7"/>
      <c r="L286" s="7"/>
      <c r="M286" s="7"/>
      <c r="N286" s="7"/>
      <c r="O286" s="7"/>
      <c r="P286" s="7"/>
      <c r="Q286" s="7"/>
      <c r="R286" s="7"/>
      <c r="S286" s="7"/>
    </row>
    <row r="287">
      <c r="A287" s="7" t="s">
        <v>1721</v>
      </c>
      <c r="B287" s="45" t="s">
        <v>1935</v>
      </c>
      <c r="C287" s="45" t="s">
        <v>1937</v>
      </c>
      <c r="D287" s="45" t="s">
        <v>1940</v>
      </c>
      <c r="E287" s="45" t="s">
        <v>85</v>
      </c>
      <c r="F287" s="45" t="s">
        <v>2210</v>
      </c>
      <c r="G287" s="46" t="s">
        <v>21</v>
      </c>
      <c r="H287" s="46" t="s">
        <v>21</v>
      </c>
      <c r="I287" s="7"/>
      <c r="J287" s="7"/>
      <c r="K287" s="7"/>
      <c r="L287" s="7"/>
      <c r="M287" s="7"/>
      <c r="N287" s="7"/>
      <c r="O287" s="7"/>
      <c r="P287" s="7"/>
      <c r="Q287" s="7"/>
      <c r="R287" s="7"/>
      <c r="S287" s="7"/>
    </row>
    <row r="288">
      <c r="A288" s="46" t="s">
        <v>1723</v>
      </c>
      <c r="B288" s="45" t="s">
        <v>1935</v>
      </c>
      <c r="C288" s="45" t="s">
        <v>1937</v>
      </c>
      <c r="D288" s="45" t="s">
        <v>1957</v>
      </c>
      <c r="E288" s="45" t="s">
        <v>85</v>
      </c>
      <c r="F288" s="45" t="s">
        <v>2211</v>
      </c>
      <c r="G288" s="46" t="s">
        <v>21</v>
      </c>
      <c r="H288" s="46" t="s">
        <v>21</v>
      </c>
      <c r="I288" s="7"/>
      <c r="J288" s="7"/>
      <c r="K288" s="7"/>
      <c r="L288" s="7"/>
      <c r="M288" s="7"/>
      <c r="N288" s="7"/>
      <c r="O288" s="7"/>
      <c r="P288" s="7"/>
      <c r="Q288" s="7"/>
      <c r="R288" s="7"/>
      <c r="S288" s="7"/>
    </row>
    <row r="289">
      <c r="A289" s="7" t="s">
        <v>1725</v>
      </c>
      <c r="B289" s="45" t="s">
        <v>1935</v>
      </c>
      <c r="C289" s="45" t="s">
        <v>1937</v>
      </c>
      <c r="D289" s="45" t="s">
        <v>58</v>
      </c>
      <c r="E289" s="45" t="s">
        <v>85</v>
      </c>
      <c r="F289" s="45" t="s">
        <v>2212</v>
      </c>
      <c r="G289" s="46" t="s">
        <v>21</v>
      </c>
      <c r="H289" s="46" t="s">
        <v>21</v>
      </c>
      <c r="I289" s="7"/>
      <c r="J289" s="7"/>
      <c r="K289" s="7"/>
      <c r="L289" s="7"/>
      <c r="M289" s="7"/>
      <c r="N289" s="7"/>
      <c r="O289" s="7"/>
      <c r="P289" s="7"/>
      <c r="Q289" s="7"/>
      <c r="R289" s="7"/>
      <c r="S289" s="7"/>
    </row>
    <row r="290">
      <c r="A290" s="7" t="s">
        <v>1728</v>
      </c>
      <c r="B290" s="45" t="s">
        <v>1935</v>
      </c>
      <c r="C290" s="45" t="s">
        <v>1937</v>
      </c>
      <c r="D290" s="45" t="s">
        <v>1957</v>
      </c>
      <c r="E290" s="46" t="s">
        <v>85</v>
      </c>
      <c r="F290" s="45" t="s">
        <v>2213</v>
      </c>
      <c r="G290" s="46" t="s">
        <v>21</v>
      </c>
      <c r="H290" s="46" t="s">
        <v>21</v>
      </c>
      <c r="I290" s="7"/>
      <c r="J290" s="7"/>
      <c r="K290" s="7"/>
      <c r="L290" s="7"/>
      <c r="M290" s="7"/>
      <c r="N290" s="7"/>
      <c r="O290" s="7"/>
      <c r="P290" s="7"/>
      <c r="Q290" s="7"/>
      <c r="R290" s="7"/>
      <c r="S290" s="7"/>
    </row>
    <row r="291">
      <c r="A291" s="48" t="s">
        <v>1730</v>
      </c>
      <c r="B291" s="46" t="s">
        <v>1935</v>
      </c>
      <c r="C291" s="46" t="s">
        <v>1937</v>
      </c>
      <c r="D291" s="46" t="s">
        <v>1933</v>
      </c>
      <c r="E291" s="46" t="s">
        <v>85</v>
      </c>
      <c r="F291" s="46" t="s">
        <v>21</v>
      </c>
      <c r="G291" s="46" t="s">
        <v>21</v>
      </c>
      <c r="H291" s="46" t="s">
        <v>21</v>
      </c>
      <c r="I291" s="7"/>
      <c r="J291" s="7"/>
      <c r="K291" s="7"/>
      <c r="L291" s="7"/>
      <c r="M291" s="7"/>
      <c r="N291" s="7"/>
      <c r="O291" s="7"/>
      <c r="P291" s="7"/>
      <c r="Q291" s="7"/>
      <c r="R291" s="7"/>
      <c r="S291" s="7"/>
    </row>
    <row r="292">
      <c r="A292" s="7" t="s">
        <v>1734</v>
      </c>
      <c r="B292" s="45" t="s">
        <v>1935</v>
      </c>
      <c r="C292" s="45" t="s">
        <v>1937</v>
      </c>
      <c r="D292" s="45" t="s">
        <v>1951</v>
      </c>
      <c r="E292" s="45" t="s">
        <v>85</v>
      </c>
      <c r="F292" s="46" t="s">
        <v>2214</v>
      </c>
      <c r="G292" s="46" t="s">
        <v>21</v>
      </c>
      <c r="H292" s="46" t="s">
        <v>21</v>
      </c>
      <c r="I292" s="7"/>
      <c r="J292" s="7"/>
      <c r="K292" s="7"/>
      <c r="L292" s="7"/>
      <c r="M292" s="7"/>
      <c r="N292" s="7"/>
      <c r="O292" s="7"/>
      <c r="P292" s="7"/>
      <c r="Q292" s="7"/>
      <c r="R292" s="7"/>
      <c r="S292" s="7"/>
    </row>
    <row r="293">
      <c r="A293" s="7" t="s">
        <v>1904</v>
      </c>
      <c r="B293" s="45" t="s">
        <v>1935</v>
      </c>
      <c r="C293" s="45" t="s">
        <v>1932</v>
      </c>
      <c r="D293" s="46" t="s">
        <v>2048</v>
      </c>
      <c r="E293" s="46" t="s">
        <v>32</v>
      </c>
      <c r="F293" s="45" t="s">
        <v>2215</v>
      </c>
      <c r="G293" s="46" t="s">
        <v>21</v>
      </c>
      <c r="H293" s="46" t="s">
        <v>21</v>
      </c>
      <c r="I293" s="7"/>
      <c r="J293" s="7"/>
      <c r="K293" s="7"/>
      <c r="L293" s="7"/>
      <c r="M293" s="7"/>
      <c r="N293" s="7"/>
      <c r="O293" s="7"/>
      <c r="P293" s="7"/>
      <c r="Q293" s="7"/>
      <c r="R293" s="7"/>
      <c r="S293" s="7"/>
    </row>
    <row r="294">
      <c r="A294" s="7" t="s">
        <v>1906</v>
      </c>
      <c r="B294" s="45" t="s">
        <v>1931</v>
      </c>
      <c r="C294" s="46" t="s">
        <v>1937</v>
      </c>
      <c r="D294" s="46" t="s">
        <v>1940</v>
      </c>
      <c r="E294" s="46" t="s">
        <v>32</v>
      </c>
      <c r="F294" s="46" t="s">
        <v>2216</v>
      </c>
      <c r="G294" s="46" t="s">
        <v>21</v>
      </c>
      <c r="H294" s="46" t="s">
        <v>21</v>
      </c>
      <c r="I294" s="7"/>
      <c r="J294" s="7"/>
      <c r="K294" s="7"/>
      <c r="L294" s="7"/>
      <c r="M294" s="7"/>
      <c r="N294" s="7"/>
      <c r="O294" s="7"/>
      <c r="P294" s="7"/>
      <c r="Q294" s="7"/>
      <c r="R294" s="7"/>
      <c r="S294" s="7"/>
    </row>
    <row r="295">
      <c r="A295" s="7" t="s">
        <v>1907</v>
      </c>
      <c r="B295" s="45" t="s">
        <v>1935</v>
      </c>
      <c r="C295" s="46" t="s">
        <v>1932</v>
      </c>
      <c r="D295" s="46" t="s">
        <v>1953</v>
      </c>
      <c r="E295" s="46" t="s">
        <v>32</v>
      </c>
      <c r="F295" s="46" t="s">
        <v>2217</v>
      </c>
      <c r="G295" s="46" t="s">
        <v>21</v>
      </c>
      <c r="H295" s="46" t="s">
        <v>21</v>
      </c>
      <c r="I295" s="7"/>
      <c r="J295" s="7"/>
      <c r="K295" s="7"/>
      <c r="L295" s="7"/>
      <c r="M295" s="7"/>
      <c r="N295" s="7"/>
      <c r="O295" s="7"/>
      <c r="P295" s="7"/>
      <c r="Q295" s="7"/>
      <c r="R295" s="7"/>
      <c r="S295" s="7"/>
    </row>
    <row r="296">
      <c r="A296" s="7" t="s">
        <v>1736</v>
      </c>
      <c r="B296" s="45" t="s">
        <v>1935</v>
      </c>
      <c r="C296" s="45" t="s">
        <v>1937</v>
      </c>
      <c r="D296" s="45" t="s">
        <v>58</v>
      </c>
      <c r="E296" s="46" t="s">
        <v>85</v>
      </c>
      <c r="F296" s="45" t="s">
        <v>2218</v>
      </c>
      <c r="G296" s="46" t="s">
        <v>2219</v>
      </c>
      <c r="H296" s="46" t="s">
        <v>21</v>
      </c>
      <c r="I296" s="7"/>
      <c r="J296" s="7"/>
      <c r="K296" s="7"/>
      <c r="L296" s="7"/>
      <c r="M296" s="7"/>
      <c r="N296" s="7"/>
      <c r="O296" s="7"/>
      <c r="P296" s="7"/>
      <c r="Q296" s="7"/>
      <c r="R296" s="7"/>
      <c r="S296" s="7"/>
    </row>
    <row r="297">
      <c r="A297" s="7" t="s">
        <v>1738</v>
      </c>
      <c r="B297" s="45" t="s">
        <v>1935</v>
      </c>
      <c r="C297" s="45" t="s">
        <v>1937</v>
      </c>
      <c r="D297" s="45" t="s">
        <v>58</v>
      </c>
      <c r="E297" s="46" t="s">
        <v>85</v>
      </c>
      <c r="F297" s="45" t="s">
        <v>2218</v>
      </c>
      <c r="G297" s="46" t="s">
        <v>21</v>
      </c>
      <c r="H297" s="46" t="s">
        <v>21</v>
      </c>
      <c r="I297" s="7"/>
      <c r="J297" s="7"/>
      <c r="K297" s="7"/>
      <c r="L297" s="7"/>
      <c r="M297" s="7"/>
      <c r="N297" s="7"/>
      <c r="O297" s="7"/>
      <c r="P297" s="7"/>
      <c r="Q297" s="7"/>
      <c r="R297" s="7"/>
      <c r="S297" s="7"/>
    </row>
    <row r="298">
      <c r="A298" s="7" t="s">
        <v>1908</v>
      </c>
      <c r="B298" s="45" t="s">
        <v>1931</v>
      </c>
      <c r="C298" s="46" t="s">
        <v>1937</v>
      </c>
      <c r="D298" s="46" t="s">
        <v>1943</v>
      </c>
      <c r="E298" s="46" t="s">
        <v>32</v>
      </c>
      <c r="F298" s="46" t="s">
        <v>2220</v>
      </c>
      <c r="G298" s="46" t="s">
        <v>21</v>
      </c>
      <c r="H298" s="46" t="s">
        <v>21</v>
      </c>
      <c r="I298" s="7"/>
      <c r="J298" s="7"/>
      <c r="K298" s="7"/>
      <c r="L298" s="7"/>
      <c r="M298" s="7"/>
      <c r="N298" s="7"/>
      <c r="O298" s="7"/>
      <c r="P298" s="7"/>
      <c r="Q298" s="7"/>
      <c r="R298" s="7"/>
      <c r="S298" s="7"/>
    </row>
    <row r="299">
      <c r="A299" s="7" t="s">
        <v>1739</v>
      </c>
      <c r="B299" s="45" t="s">
        <v>1931</v>
      </c>
      <c r="C299" s="46" t="s">
        <v>1937</v>
      </c>
      <c r="D299" s="46" t="s">
        <v>1940</v>
      </c>
      <c r="E299" s="46" t="s">
        <v>85</v>
      </c>
      <c r="F299" s="46" t="s">
        <v>2221</v>
      </c>
      <c r="G299" s="46" t="s">
        <v>21</v>
      </c>
      <c r="H299" s="46" t="s">
        <v>21</v>
      </c>
      <c r="I299" s="7"/>
      <c r="J299" s="7"/>
      <c r="K299" s="7"/>
      <c r="L299" s="7"/>
      <c r="M299" s="7"/>
      <c r="N299" s="7"/>
      <c r="O299" s="7"/>
      <c r="P299" s="7"/>
      <c r="Q299" s="7"/>
      <c r="R299" s="7"/>
      <c r="S299" s="7"/>
    </row>
    <row r="300">
      <c r="A300" s="7" t="s">
        <v>1909</v>
      </c>
      <c r="B300" s="45" t="s">
        <v>1935</v>
      </c>
      <c r="C300" s="45" t="s">
        <v>1937</v>
      </c>
      <c r="D300" s="45" t="s">
        <v>58</v>
      </c>
      <c r="E300" s="45" t="s">
        <v>32</v>
      </c>
      <c r="F300" s="45" t="s">
        <v>2222</v>
      </c>
      <c r="G300" s="46" t="s">
        <v>21</v>
      </c>
      <c r="H300" s="46" t="s">
        <v>21</v>
      </c>
      <c r="I300" s="7"/>
      <c r="J300" s="7"/>
      <c r="K300" s="7"/>
      <c r="L300" s="7"/>
      <c r="M300" s="7"/>
      <c r="N300" s="7"/>
      <c r="O300" s="7"/>
      <c r="P300" s="7"/>
      <c r="Q300" s="7"/>
      <c r="R300" s="7"/>
      <c r="S300" s="7"/>
    </row>
    <row r="301">
      <c r="A301" s="7" t="s">
        <v>1910</v>
      </c>
      <c r="B301" s="46" t="s">
        <v>1935</v>
      </c>
      <c r="C301" s="46" t="s">
        <v>1937</v>
      </c>
      <c r="D301" s="46" t="s">
        <v>1940</v>
      </c>
      <c r="E301" s="46" t="s">
        <v>32</v>
      </c>
      <c r="F301" s="46" t="s">
        <v>1952</v>
      </c>
      <c r="G301" s="46" t="s">
        <v>21</v>
      </c>
      <c r="H301" s="46" t="s">
        <v>21</v>
      </c>
      <c r="I301" s="7"/>
      <c r="J301" s="7"/>
      <c r="K301" s="7"/>
      <c r="L301" s="7"/>
      <c r="M301" s="7"/>
      <c r="N301" s="7"/>
      <c r="O301" s="7"/>
      <c r="P301" s="7"/>
      <c r="Q301" s="7"/>
      <c r="R301" s="7"/>
      <c r="S301" s="7"/>
    </row>
    <row r="302">
      <c r="A302" s="7" t="s">
        <v>1911</v>
      </c>
      <c r="B302" s="45" t="s">
        <v>1935</v>
      </c>
      <c r="C302" s="45" t="s">
        <v>1937</v>
      </c>
      <c r="D302" s="45" t="s">
        <v>1940</v>
      </c>
      <c r="E302" s="45" t="s">
        <v>32</v>
      </c>
      <c r="F302" s="45" t="s">
        <v>2223</v>
      </c>
      <c r="G302" s="46" t="s">
        <v>21</v>
      </c>
      <c r="H302" s="46" t="s">
        <v>21</v>
      </c>
      <c r="I302" s="7"/>
      <c r="J302" s="7"/>
      <c r="K302" s="7"/>
      <c r="L302" s="7"/>
      <c r="M302" s="7"/>
      <c r="N302" s="7"/>
      <c r="O302" s="7"/>
      <c r="P302" s="7"/>
      <c r="Q302" s="7"/>
      <c r="R302" s="7"/>
      <c r="S302" s="7"/>
    </row>
    <row r="303">
      <c r="A303" s="7" t="s">
        <v>1741</v>
      </c>
      <c r="B303" s="45" t="s">
        <v>1935</v>
      </c>
      <c r="C303" s="45" t="s">
        <v>1937</v>
      </c>
      <c r="D303" s="45" t="s">
        <v>1951</v>
      </c>
      <c r="E303" s="45" t="s">
        <v>85</v>
      </c>
      <c r="F303" s="45" t="s">
        <v>2224</v>
      </c>
      <c r="G303" s="46" t="s">
        <v>2225</v>
      </c>
      <c r="H303" s="46" t="s">
        <v>21</v>
      </c>
      <c r="I303" s="7"/>
      <c r="J303" s="7"/>
      <c r="K303" s="7"/>
      <c r="L303" s="7"/>
      <c r="M303" s="7"/>
      <c r="N303" s="7"/>
      <c r="O303" s="7"/>
      <c r="P303" s="7"/>
      <c r="Q303" s="7"/>
      <c r="R303" s="7"/>
      <c r="S303" s="7"/>
    </row>
    <row r="304">
      <c r="A304" s="7" t="s">
        <v>1912</v>
      </c>
      <c r="B304" s="45" t="s">
        <v>1931</v>
      </c>
      <c r="C304" s="46" t="s">
        <v>1937</v>
      </c>
      <c r="D304" s="46" t="s">
        <v>1940</v>
      </c>
      <c r="E304" s="46" t="s">
        <v>32</v>
      </c>
      <c r="F304" s="46" t="s">
        <v>2226</v>
      </c>
      <c r="G304" s="46" t="s">
        <v>21</v>
      </c>
      <c r="H304" s="46" t="s">
        <v>21</v>
      </c>
      <c r="I304" s="7"/>
      <c r="J304" s="7"/>
      <c r="K304" s="7"/>
      <c r="L304" s="7"/>
      <c r="M304" s="7"/>
      <c r="N304" s="7"/>
      <c r="O304" s="7"/>
      <c r="P304" s="7"/>
      <c r="Q304" s="7"/>
      <c r="R304" s="7"/>
      <c r="S304" s="7"/>
    </row>
    <row r="305">
      <c r="A305" s="7" t="s">
        <v>1913</v>
      </c>
      <c r="B305" s="45" t="s">
        <v>1931</v>
      </c>
      <c r="C305" s="46" t="s">
        <v>1937</v>
      </c>
      <c r="D305" s="46" t="s">
        <v>58</v>
      </c>
      <c r="E305" s="46" t="s">
        <v>32</v>
      </c>
      <c r="F305" s="46" t="s">
        <v>2227</v>
      </c>
      <c r="G305" s="46" t="s">
        <v>21</v>
      </c>
      <c r="H305" s="46" t="s">
        <v>21</v>
      </c>
      <c r="I305" s="7"/>
      <c r="J305" s="7"/>
      <c r="K305" s="7"/>
      <c r="L305" s="7"/>
      <c r="M305" s="7"/>
      <c r="N305" s="7"/>
      <c r="O305" s="7"/>
      <c r="P305" s="7"/>
      <c r="Q305" s="7"/>
      <c r="R305" s="7"/>
      <c r="S305" s="7"/>
    </row>
    <row r="306">
      <c r="A306" s="7" t="s">
        <v>1914</v>
      </c>
      <c r="B306" s="45" t="s">
        <v>1935</v>
      </c>
      <c r="C306" s="45" t="s">
        <v>1932</v>
      </c>
      <c r="D306" s="46" t="s">
        <v>2147</v>
      </c>
      <c r="E306" s="46" t="s">
        <v>32</v>
      </c>
      <c r="F306" s="45" t="s">
        <v>2228</v>
      </c>
      <c r="G306" s="46" t="s">
        <v>21</v>
      </c>
      <c r="H306" s="46" t="s">
        <v>21</v>
      </c>
      <c r="I306" s="7"/>
      <c r="J306" s="7"/>
      <c r="K306" s="7"/>
      <c r="L306" s="7"/>
      <c r="M306" s="7"/>
      <c r="N306" s="7"/>
      <c r="O306" s="7"/>
      <c r="P306" s="7"/>
      <c r="Q306" s="7"/>
      <c r="R306" s="7"/>
      <c r="S306" s="7"/>
    </row>
    <row r="307">
      <c r="A307" s="7" t="s">
        <v>1915</v>
      </c>
      <c r="B307" s="45" t="s">
        <v>1935</v>
      </c>
      <c r="C307" s="45" t="s">
        <v>1932</v>
      </c>
      <c r="D307" s="45" t="s">
        <v>1933</v>
      </c>
      <c r="E307" s="46" t="s">
        <v>32</v>
      </c>
      <c r="F307" s="46" t="s">
        <v>2229</v>
      </c>
      <c r="G307" s="46" t="s">
        <v>21</v>
      </c>
      <c r="H307" s="46" t="s">
        <v>21</v>
      </c>
      <c r="I307" s="7"/>
      <c r="J307" s="7"/>
      <c r="K307" s="7"/>
      <c r="L307" s="7"/>
      <c r="M307" s="7"/>
      <c r="N307" s="7"/>
      <c r="O307" s="7"/>
      <c r="P307" s="7"/>
      <c r="Q307" s="7"/>
      <c r="R307" s="7"/>
      <c r="S307" s="7"/>
    </row>
    <row r="308">
      <c r="A308" s="46" t="s">
        <v>1743</v>
      </c>
      <c r="B308" s="46" t="s">
        <v>1935</v>
      </c>
      <c r="C308" s="46" t="s">
        <v>1937</v>
      </c>
      <c r="D308" s="46" t="s">
        <v>1951</v>
      </c>
      <c r="E308" s="46" t="s">
        <v>85</v>
      </c>
      <c r="F308" s="46" t="s">
        <v>2230</v>
      </c>
      <c r="G308" s="46" t="s">
        <v>21</v>
      </c>
      <c r="H308" s="46" t="s">
        <v>21</v>
      </c>
      <c r="I308" s="7"/>
      <c r="J308" s="7"/>
      <c r="K308" s="7"/>
      <c r="L308" s="7"/>
      <c r="M308" s="7"/>
      <c r="N308" s="7"/>
      <c r="O308" s="7"/>
      <c r="P308" s="7"/>
      <c r="Q308" s="7"/>
      <c r="R308" s="7"/>
      <c r="S308" s="7"/>
    </row>
    <row r="309">
      <c r="A309" s="7" t="s">
        <v>1745</v>
      </c>
      <c r="B309" s="45" t="s">
        <v>1935</v>
      </c>
      <c r="C309" s="45" t="s">
        <v>1937</v>
      </c>
      <c r="D309" s="45" t="s">
        <v>1951</v>
      </c>
      <c r="E309" s="45" t="s">
        <v>85</v>
      </c>
      <c r="F309" s="46" t="s">
        <v>21</v>
      </c>
      <c r="G309" s="46" t="s">
        <v>21</v>
      </c>
      <c r="H309" s="46" t="s">
        <v>21</v>
      </c>
      <c r="I309" s="7"/>
      <c r="J309" s="7"/>
      <c r="K309" s="7"/>
      <c r="L309" s="7"/>
      <c r="M309" s="7"/>
      <c r="N309" s="7"/>
      <c r="O309" s="7"/>
      <c r="P309" s="7"/>
      <c r="Q309" s="7"/>
      <c r="R309" s="7"/>
      <c r="S309" s="7"/>
    </row>
    <row r="310">
      <c r="A310" s="7" t="s">
        <v>1916</v>
      </c>
      <c r="B310" s="45" t="s">
        <v>1935</v>
      </c>
      <c r="C310" s="45" t="s">
        <v>1937</v>
      </c>
      <c r="D310" s="45" t="s">
        <v>1940</v>
      </c>
      <c r="E310" s="46" t="s">
        <v>32</v>
      </c>
      <c r="F310" s="45" t="s">
        <v>2231</v>
      </c>
      <c r="G310" s="46" t="s">
        <v>2232</v>
      </c>
      <c r="H310" s="46" t="s">
        <v>21</v>
      </c>
      <c r="I310" s="7"/>
      <c r="J310" s="7"/>
      <c r="K310" s="7"/>
      <c r="L310" s="7"/>
      <c r="M310" s="7"/>
      <c r="N310" s="7"/>
      <c r="O310" s="7"/>
      <c r="P310" s="7"/>
      <c r="Q310" s="7"/>
      <c r="R310" s="7"/>
      <c r="S310" s="7"/>
    </row>
    <row r="311">
      <c r="A311" s="7" t="s">
        <v>1918</v>
      </c>
      <c r="B311" s="45" t="s">
        <v>1931</v>
      </c>
      <c r="C311" s="46" t="s">
        <v>1937</v>
      </c>
      <c r="D311" s="46" t="s">
        <v>1943</v>
      </c>
      <c r="E311" s="46" t="s">
        <v>32</v>
      </c>
      <c r="F311" s="46" t="s">
        <v>2233</v>
      </c>
      <c r="G311" s="46" t="s">
        <v>21</v>
      </c>
      <c r="H311" s="46" t="s">
        <v>21</v>
      </c>
      <c r="I311" s="7"/>
      <c r="J311" s="7"/>
      <c r="K311" s="7"/>
      <c r="L311" s="7"/>
      <c r="M311" s="7"/>
      <c r="N311" s="7"/>
      <c r="O311" s="7"/>
      <c r="P311" s="7"/>
      <c r="Q311" s="7"/>
      <c r="R311" s="7"/>
      <c r="S311" s="7"/>
    </row>
    <row r="312">
      <c r="A312" s="7" t="s">
        <v>1919</v>
      </c>
      <c r="B312" s="45" t="s">
        <v>1931</v>
      </c>
      <c r="C312" s="46" t="s">
        <v>1937</v>
      </c>
      <c r="D312" s="46" t="s">
        <v>1943</v>
      </c>
      <c r="E312" s="46" t="s">
        <v>32</v>
      </c>
      <c r="F312" s="46" t="s">
        <v>2234</v>
      </c>
      <c r="G312" s="46" t="s">
        <v>21</v>
      </c>
      <c r="H312" s="46" t="s">
        <v>21</v>
      </c>
      <c r="I312" s="7"/>
      <c r="J312" s="7"/>
      <c r="K312" s="7"/>
      <c r="L312" s="7"/>
      <c r="M312" s="7"/>
      <c r="N312" s="7"/>
      <c r="O312" s="7"/>
      <c r="P312" s="7"/>
      <c r="Q312" s="7"/>
      <c r="R312" s="7"/>
      <c r="S312" s="7"/>
    </row>
    <row r="313">
      <c r="A313" s="7" t="s">
        <v>1920</v>
      </c>
      <c r="B313" s="45" t="s">
        <v>1931</v>
      </c>
      <c r="C313" s="46" t="s">
        <v>1937</v>
      </c>
      <c r="D313" s="46" t="s">
        <v>1940</v>
      </c>
      <c r="E313" s="46" t="s">
        <v>32</v>
      </c>
      <c r="F313" s="46" t="s">
        <v>1952</v>
      </c>
      <c r="G313" s="46" t="s">
        <v>21</v>
      </c>
      <c r="H313" s="46" t="s">
        <v>21</v>
      </c>
      <c r="I313" s="7"/>
      <c r="J313" s="7"/>
      <c r="K313" s="7"/>
      <c r="L313" s="7"/>
      <c r="M313" s="7"/>
      <c r="N313" s="7"/>
      <c r="O313" s="7"/>
      <c r="P313" s="7"/>
      <c r="Q313" s="7"/>
      <c r="R313" s="7"/>
      <c r="S313" s="7"/>
    </row>
    <row r="314">
      <c r="A314" s="7" t="s">
        <v>1746</v>
      </c>
      <c r="B314" s="45" t="s">
        <v>1935</v>
      </c>
      <c r="C314" s="45" t="s">
        <v>1932</v>
      </c>
      <c r="D314" s="45" t="s">
        <v>1933</v>
      </c>
      <c r="E314" s="45" t="s">
        <v>85</v>
      </c>
      <c r="F314" s="46" t="s">
        <v>2235</v>
      </c>
      <c r="G314" s="46" t="s">
        <v>21</v>
      </c>
      <c r="H314" s="46" t="s">
        <v>21</v>
      </c>
      <c r="I314" s="7"/>
      <c r="J314" s="7"/>
      <c r="K314" s="7"/>
      <c r="L314" s="7"/>
      <c r="M314" s="7"/>
      <c r="N314" s="7"/>
      <c r="O314" s="7"/>
      <c r="P314" s="7"/>
      <c r="Q314" s="7"/>
      <c r="R314" s="7"/>
      <c r="S314" s="7"/>
    </row>
    <row r="315">
      <c r="A315" s="7" t="s">
        <v>1921</v>
      </c>
      <c r="B315" s="45" t="s">
        <v>1931</v>
      </c>
      <c r="C315" s="46" t="s">
        <v>1937</v>
      </c>
      <c r="D315" s="46" t="s">
        <v>1957</v>
      </c>
      <c r="E315" s="46" t="s">
        <v>32</v>
      </c>
      <c r="F315" s="46" t="s">
        <v>1952</v>
      </c>
      <c r="G315" s="46" t="s">
        <v>21</v>
      </c>
      <c r="H315" s="46" t="s">
        <v>21</v>
      </c>
      <c r="I315" s="7"/>
      <c r="J315" s="7"/>
      <c r="K315" s="7"/>
      <c r="L315" s="7"/>
      <c r="M315" s="7"/>
      <c r="N315" s="7"/>
      <c r="O315" s="7"/>
      <c r="P315" s="7"/>
      <c r="Q315" s="7"/>
      <c r="R315" s="7"/>
      <c r="S315" s="7"/>
    </row>
    <row r="316">
      <c r="A316" s="7" t="s">
        <v>1922</v>
      </c>
      <c r="B316" s="45" t="s">
        <v>1931</v>
      </c>
      <c r="C316" s="46" t="s">
        <v>1937</v>
      </c>
      <c r="D316" s="46" t="s">
        <v>1953</v>
      </c>
      <c r="E316" s="46" t="s">
        <v>32</v>
      </c>
      <c r="F316" s="46" t="s">
        <v>2236</v>
      </c>
      <c r="G316" s="46" t="s">
        <v>21</v>
      </c>
      <c r="H316" s="46" t="s">
        <v>21</v>
      </c>
      <c r="I316" s="7"/>
      <c r="J316" s="7"/>
      <c r="K316" s="7"/>
      <c r="L316" s="7"/>
      <c r="M316" s="7"/>
      <c r="N316" s="7"/>
      <c r="O316" s="7"/>
      <c r="P316" s="7"/>
      <c r="Q316" s="7"/>
      <c r="R316" s="7"/>
      <c r="S316" s="7"/>
    </row>
    <row r="317">
      <c r="A317" s="7" t="s">
        <v>1923</v>
      </c>
      <c r="B317" s="45" t="s">
        <v>1931</v>
      </c>
      <c r="C317" s="46" t="s">
        <v>1937</v>
      </c>
      <c r="D317" s="46" t="s">
        <v>1940</v>
      </c>
      <c r="E317" s="46" t="s">
        <v>32</v>
      </c>
      <c r="F317" s="46" t="s">
        <v>1952</v>
      </c>
      <c r="G317" s="46" t="s">
        <v>21</v>
      </c>
      <c r="H317" s="46" t="s">
        <v>21</v>
      </c>
      <c r="I317" s="7"/>
      <c r="J317" s="7"/>
      <c r="K317" s="7"/>
      <c r="L317" s="7"/>
      <c r="M317" s="7"/>
      <c r="N317" s="7"/>
      <c r="O317" s="7"/>
      <c r="P317" s="7"/>
      <c r="Q317" s="7"/>
      <c r="R317" s="7"/>
      <c r="S317" s="7"/>
    </row>
    <row r="318">
      <c r="A318" s="7" t="s">
        <v>1748</v>
      </c>
      <c r="B318" s="45" t="s">
        <v>1931</v>
      </c>
      <c r="C318" s="46" t="s">
        <v>1937</v>
      </c>
      <c r="D318" s="46" t="s">
        <v>1940</v>
      </c>
      <c r="E318" s="46" t="s">
        <v>85</v>
      </c>
      <c r="F318" s="46" t="s">
        <v>21</v>
      </c>
      <c r="G318" s="46" t="s">
        <v>21</v>
      </c>
      <c r="H318" s="46" t="s">
        <v>21</v>
      </c>
      <c r="I318" s="7"/>
      <c r="J318" s="7"/>
      <c r="K318" s="7"/>
      <c r="L318" s="7"/>
      <c r="M318" s="7"/>
      <c r="N318" s="7"/>
      <c r="O318" s="7"/>
      <c r="P318" s="7"/>
      <c r="Q318" s="7"/>
      <c r="R318" s="7"/>
      <c r="S318" s="7"/>
    </row>
    <row r="319">
      <c r="A319" s="7" t="s">
        <v>1750</v>
      </c>
      <c r="B319" s="45" t="s">
        <v>1931</v>
      </c>
      <c r="C319" s="46" t="s">
        <v>1937</v>
      </c>
      <c r="D319" s="46" t="s">
        <v>1940</v>
      </c>
      <c r="E319" s="46" t="s">
        <v>85</v>
      </c>
      <c r="F319" s="46" t="s">
        <v>2237</v>
      </c>
      <c r="G319" s="46" t="s">
        <v>21</v>
      </c>
      <c r="H319" s="46" t="s">
        <v>21</v>
      </c>
      <c r="I319" s="7"/>
      <c r="J319" s="7"/>
      <c r="K319" s="7"/>
      <c r="L319" s="7"/>
      <c r="M319" s="7"/>
      <c r="N319" s="7"/>
      <c r="O319" s="7"/>
      <c r="P319" s="7"/>
      <c r="Q319" s="7"/>
      <c r="R319" s="7"/>
      <c r="S319" s="7"/>
    </row>
  </sheetData>
  <dataValidations>
    <dataValidation type="list" allowBlank="1" showInputMessage="1" showErrorMessage="1" prompt="Publication must be selected from the Publications sheet" sqref="A3:A319">
      <formula1>publications!$B$2:$B$319</formula1>
    </dataValidation>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 type="list" allowBlank="1" showInputMessage="1" showErrorMessage="1" prompt="Publication must be selected from the publications sheet" sqref="A2">
      <formula1>publications!$B$2:$B$319</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33.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39.86"/>
    <col customWidth="1" min="19" max="19" width="9.57"/>
    <col customWidth="1" min="20" max="20" width="7.29"/>
    <col customWidth="1" min="21" max="21" width="8.0"/>
    <col customWidth="1" min="22" max="22" width="12.71"/>
  </cols>
  <sheetData>
    <row r="1">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c r="A2" s="7" t="str">
        <f> concatenate(VLOOKUP($B2,publications!$B:$D,3,0), ".", $C2)</f>
        <v>2AR5AVGG.1</v>
      </c>
      <c r="B2" s="46" t="s">
        <v>1736</v>
      </c>
      <c r="C2" s="54">
        <f t="shared" ref="C2:C429" si="1">COUNTIF(B$2:B2,B2)</f>
        <v>1</v>
      </c>
      <c r="D2" s="46" t="s">
        <v>1935</v>
      </c>
      <c r="E2" s="46" t="s">
        <v>2254</v>
      </c>
      <c r="F2" s="46" t="s">
        <v>2255</v>
      </c>
      <c r="G2" s="46" t="s">
        <v>2256</v>
      </c>
      <c r="H2" s="46">
        <v>1953.0</v>
      </c>
      <c r="I2" s="46">
        <v>1953.0</v>
      </c>
      <c r="J2" s="46" t="s">
        <v>2257</v>
      </c>
      <c r="K2" s="55">
        <v>6140.0</v>
      </c>
      <c r="L2" s="56" t="s">
        <v>21</v>
      </c>
      <c r="M2" s="55">
        <v>0.5</v>
      </c>
      <c r="N2" s="57" t="s">
        <v>2258</v>
      </c>
      <c r="O2" s="55">
        <v>42.0</v>
      </c>
      <c r="P2" s="46" t="s">
        <v>2259</v>
      </c>
      <c r="Q2" s="55">
        <v>2.0</v>
      </c>
      <c r="R2" s="46" t="s">
        <v>2260</v>
      </c>
      <c r="S2" s="58" t="str">
        <f> if(isna(VLOOKUP($A2,processing!$A:$B,1,0)), "no", "yes")</f>
        <v>yes</v>
      </c>
      <c r="T2" s="58" t="str">
        <f> if(isna(VLOOKUP($A2,outputs!$A:$B,1,0)), "no", "yes")</f>
        <v>yes</v>
      </c>
      <c r="U2" s="58" t="str">
        <f> if(isna(VLOOKUP($A2,accuracy!$A:$B,1,0)), "no", "yes")</f>
        <v>yes</v>
      </c>
      <c r="V2" s="58" t="str">
        <f t="array" ref="V2"> index(publications!$A$1:$A$319, match($B2, publications!$B$1:$B$319, 0))</f>
        <v>Melanie</v>
      </c>
    </row>
    <row r="3">
      <c r="A3" s="7" t="str">
        <f> concatenate(VLOOKUP($B3,publications!$B:$D,3,0), ".", $C3)</f>
        <v>2AR5AVGG.2</v>
      </c>
      <c r="B3" s="46" t="s">
        <v>1736</v>
      </c>
      <c r="C3" s="54">
        <f t="shared" si="1"/>
        <v>2</v>
      </c>
      <c r="D3" s="46" t="s">
        <v>1935</v>
      </c>
      <c r="E3" s="46" t="s">
        <v>2254</v>
      </c>
      <c r="F3" s="46" t="s">
        <v>2255</v>
      </c>
      <c r="G3" s="46" t="s">
        <v>2256</v>
      </c>
      <c r="H3" s="46">
        <v>1971.0</v>
      </c>
      <c r="I3" s="46">
        <v>1971.0</v>
      </c>
      <c r="J3" s="46" t="s">
        <v>2257</v>
      </c>
      <c r="K3" s="55">
        <v>2240.0</v>
      </c>
      <c r="L3" s="56" t="s">
        <v>21</v>
      </c>
      <c r="M3" s="55">
        <v>0.31</v>
      </c>
      <c r="N3" s="57" t="s">
        <v>2261</v>
      </c>
      <c r="O3" s="55">
        <v>42.0</v>
      </c>
      <c r="P3" s="46" t="s">
        <v>2259</v>
      </c>
      <c r="Q3" s="55">
        <v>2.0</v>
      </c>
      <c r="R3" s="46" t="s">
        <v>2260</v>
      </c>
      <c r="S3" s="58" t="str">
        <f> if(isna(VLOOKUP($A3,processing!$A:$B,1,0)), "no", "yes")</f>
        <v>yes</v>
      </c>
      <c r="T3" s="58" t="str">
        <f> if(isna(VLOOKUP($A3,outputs!$A:$B,1,0)), "no", "yes")</f>
        <v>yes</v>
      </c>
      <c r="U3" s="58" t="str">
        <f> if(isna(VLOOKUP($A3,accuracy!$A:$B,1,0)), "no", "yes")</f>
        <v>yes</v>
      </c>
      <c r="V3" s="58" t="str">
        <f t="array" ref="V3"> index(publications!$A$1:$A$319, match($B3, publications!$B$1:$B$319, 0))</f>
        <v>Melanie</v>
      </c>
    </row>
    <row r="4">
      <c r="A4" s="7" t="str">
        <f> concatenate(VLOOKUP($B4,publications!$B:$D,3,0), ".", $C4)</f>
        <v>2AR5AVGG.3</v>
      </c>
      <c r="B4" s="46" t="s">
        <v>1736</v>
      </c>
      <c r="C4" s="54">
        <f t="shared" si="1"/>
        <v>3</v>
      </c>
      <c r="D4" s="46" t="s">
        <v>1935</v>
      </c>
      <c r="E4" s="46" t="s">
        <v>2254</v>
      </c>
      <c r="F4" s="46" t="s">
        <v>2255</v>
      </c>
      <c r="G4" s="46" t="s">
        <v>2262</v>
      </c>
      <c r="H4" s="46">
        <v>1973.0</v>
      </c>
      <c r="I4" s="46">
        <v>1973.0</v>
      </c>
      <c r="J4" s="46" t="s">
        <v>2257</v>
      </c>
      <c r="K4" s="55">
        <v>950.0</v>
      </c>
      <c r="L4" s="56" t="s">
        <v>21</v>
      </c>
      <c r="M4" s="55">
        <v>0.06</v>
      </c>
      <c r="N4" s="57" t="s">
        <v>2263</v>
      </c>
      <c r="O4" s="55">
        <v>15.0</v>
      </c>
      <c r="P4" s="46" t="s">
        <v>2259</v>
      </c>
      <c r="Q4" s="55">
        <v>2.0</v>
      </c>
      <c r="R4" s="46" t="s">
        <v>2264</v>
      </c>
      <c r="S4" s="58" t="str">
        <f> if(isna(VLOOKUP($A4,processing!$A:$B,1,0)), "no", "yes")</f>
        <v>yes</v>
      </c>
      <c r="T4" s="58" t="str">
        <f> if(isna(VLOOKUP($A4,outputs!$A:$B,1,0)), "no", "yes")</f>
        <v>yes</v>
      </c>
      <c r="U4" s="58" t="str">
        <f> if(isna(VLOOKUP($A4,accuracy!$A:$B,1,0)), "no", "yes")</f>
        <v>yes</v>
      </c>
      <c r="V4" s="58" t="str">
        <f t="array" ref="V4"> index(publications!$A$1:$A$319, match($B4, publications!$B$1:$B$319, 0))</f>
        <v>Melanie</v>
      </c>
    </row>
    <row r="5">
      <c r="A5" s="7" t="str">
        <f> concatenate(VLOOKUP($B5,publications!$B:$D,3,0), ".", $C5)</f>
        <v>2AR5AVGG.4</v>
      </c>
      <c r="B5" s="46" t="s">
        <v>1736</v>
      </c>
      <c r="C5" s="54">
        <f t="shared" si="1"/>
        <v>4</v>
      </c>
      <c r="D5" s="46" t="s">
        <v>1935</v>
      </c>
      <c r="E5" s="46" t="s">
        <v>2254</v>
      </c>
      <c r="F5" s="46" t="s">
        <v>2255</v>
      </c>
      <c r="G5" s="46" t="s">
        <v>2262</v>
      </c>
      <c r="H5" s="46">
        <v>1990.0</v>
      </c>
      <c r="I5" s="46">
        <v>1990.0</v>
      </c>
      <c r="J5" s="46" t="s">
        <v>2257</v>
      </c>
      <c r="K5" s="55">
        <v>2120.0</v>
      </c>
      <c r="L5" s="56" t="s">
        <v>21</v>
      </c>
      <c r="M5" s="55">
        <v>0.18</v>
      </c>
      <c r="N5" s="57" t="s">
        <v>2258</v>
      </c>
      <c r="O5" s="55">
        <v>15.0</v>
      </c>
      <c r="P5" s="46" t="s">
        <v>2259</v>
      </c>
      <c r="Q5" s="55">
        <v>2.0</v>
      </c>
      <c r="R5" s="46" t="s">
        <v>2264</v>
      </c>
      <c r="S5" s="58" t="str">
        <f> if(isna(VLOOKUP($A5,processing!$A:$B,1,0)), "no", "yes")</f>
        <v>yes</v>
      </c>
      <c r="T5" s="58" t="str">
        <f> if(isna(VLOOKUP($A5,outputs!$A:$B,1,0)), "no", "yes")</f>
        <v>yes</v>
      </c>
      <c r="U5" s="58" t="str">
        <f> if(isna(VLOOKUP($A5,accuracy!$A:$B,1,0)), "no", "yes")</f>
        <v>yes</v>
      </c>
      <c r="V5" s="58" t="str">
        <f t="array" ref="V5"> index(publications!$A$1:$A$319, match($B5, publications!$B$1:$B$319, 0))</f>
        <v>Melanie</v>
      </c>
    </row>
    <row r="6">
      <c r="A6" s="7" t="str">
        <f> concatenate(VLOOKUP($B6,publications!$B:$D,3,0), ".", $C6)</f>
        <v>2ARJBDQ8.1</v>
      </c>
      <c r="B6" s="46" t="s">
        <v>1741</v>
      </c>
      <c r="C6" s="54">
        <f t="shared" si="1"/>
        <v>1</v>
      </c>
      <c r="D6" s="46" t="s">
        <v>1935</v>
      </c>
      <c r="E6" s="46" t="s">
        <v>2254</v>
      </c>
      <c r="F6" s="46" t="s">
        <v>85</v>
      </c>
      <c r="G6" s="46" t="s">
        <v>2265</v>
      </c>
      <c r="H6" s="46">
        <v>1946.0</v>
      </c>
      <c r="I6" s="46">
        <v>1953.0</v>
      </c>
      <c r="J6" s="46" t="s">
        <v>2257</v>
      </c>
      <c r="K6" s="55" t="s">
        <v>21</v>
      </c>
      <c r="L6" s="56" t="s">
        <v>21</v>
      </c>
      <c r="M6" s="56" t="s">
        <v>21</v>
      </c>
      <c r="N6" s="57" t="s">
        <v>21</v>
      </c>
      <c r="O6" s="57" t="s">
        <v>21</v>
      </c>
      <c r="P6" s="57" t="s">
        <v>21</v>
      </c>
      <c r="Q6" s="55">
        <v>14.0</v>
      </c>
      <c r="R6" s="46" t="s">
        <v>2266</v>
      </c>
      <c r="S6" s="58" t="str">
        <f> if(isna(VLOOKUP($A6,processing!$A:$B,1,0)), "no", "yes")</f>
        <v>yes</v>
      </c>
      <c r="T6" s="58" t="str">
        <f> if(isna(VLOOKUP($A6,outputs!$A:$B,1,0)), "no", "yes")</f>
        <v>yes</v>
      </c>
      <c r="U6" s="58" t="str">
        <f> if(isna(VLOOKUP($A6,accuracy!$A:$B,1,0)), "no", "yes")</f>
        <v>yes</v>
      </c>
      <c r="V6" s="58" t="str">
        <f t="array" ref="V6"> index(publications!$A$1:$A$319, match($B6, publications!$B$1:$B$319, 0))</f>
        <v>Melanie</v>
      </c>
    </row>
    <row r="7">
      <c r="A7" s="7" t="str">
        <f> concatenate(VLOOKUP($B7,publications!$B:$D,3,0), ".", $C7)</f>
        <v>2ARJBDQ8.2</v>
      </c>
      <c r="B7" s="46" t="s">
        <v>1741</v>
      </c>
      <c r="C7" s="54">
        <f t="shared" si="1"/>
        <v>2</v>
      </c>
      <c r="D7" s="46" t="s">
        <v>2022</v>
      </c>
      <c r="E7" s="46" t="s">
        <v>2254</v>
      </c>
      <c r="F7" s="46" t="s">
        <v>85</v>
      </c>
      <c r="G7" s="46" t="s">
        <v>2267</v>
      </c>
      <c r="H7" s="46">
        <v>1949.0</v>
      </c>
      <c r="I7" s="46">
        <v>1949.0</v>
      </c>
      <c r="J7" s="46" t="s">
        <v>2257</v>
      </c>
      <c r="K7" s="55" t="s">
        <v>21</v>
      </c>
      <c r="L7" s="56" t="s">
        <v>21</v>
      </c>
      <c r="M7" s="56" t="s">
        <v>21</v>
      </c>
      <c r="N7" s="57" t="s">
        <v>21</v>
      </c>
      <c r="O7" s="57" t="s">
        <v>21</v>
      </c>
      <c r="P7" s="57" t="s">
        <v>21</v>
      </c>
      <c r="Q7" s="55">
        <v>4.0</v>
      </c>
      <c r="R7" s="46" t="s">
        <v>2268</v>
      </c>
      <c r="S7" s="58" t="str">
        <f> if(isna(VLOOKUP($A7,processing!$A:$B,1,0)), "no", "yes")</f>
        <v>yes</v>
      </c>
      <c r="T7" s="58" t="str">
        <f> if(isna(VLOOKUP($A7,outputs!$A:$B,1,0)), "no", "yes")</f>
        <v>yes</v>
      </c>
      <c r="U7" s="58" t="str">
        <f> if(isna(VLOOKUP($A7,accuracy!$A:$B,1,0)), "no", "yes")</f>
        <v>yes</v>
      </c>
      <c r="V7" s="58" t="str">
        <f t="array" ref="V7"> index(publications!$A$1:$A$319, match($B7, publications!$B$1:$B$319, 0))</f>
        <v>Melanie</v>
      </c>
    </row>
    <row r="8">
      <c r="A8" s="7" t="str">
        <f> concatenate(VLOOKUP($B8,publications!$B:$D,3,0), ".", $C8)</f>
        <v>2ARJBDQ8.3</v>
      </c>
      <c r="B8" s="46" t="s">
        <v>1741</v>
      </c>
      <c r="C8" s="54">
        <f t="shared" si="1"/>
        <v>3</v>
      </c>
      <c r="D8" s="46" t="s">
        <v>2022</v>
      </c>
      <c r="E8" s="46" t="s">
        <v>2254</v>
      </c>
      <c r="F8" s="46" t="s">
        <v>85</v>
      </c>
      <c r="G8" s="46" t="s">
        <v>2267</v>
      </c>
      <c r="H8" s="46">
        <v>1954.0</v>
      </c>
      <c r="I8" s="46">
        <v>1954.0</v>
      </c>
      <c r="J8" s="46" t="s">
        <v>2257</v>
      </c>
      <c r="K8" s="55" t="s">
        <v>21</v>
      </c>
      <c r="L8" s="56" t="s">
        <v>21</v>
      </c>
      <c r="M8" s="55" t="s">
        <v>21</v>
      </c>
      <c r="N8" s="57" t="s">
        <v>21</v>
      </c>
      <c r="O8" s="57" t="s">
        <v>21</v>
      </c>
      <c r="P8" s="57" t="s">
        <v>21</v>
      </c>
      <c r="Q8" s="55">
        <v>7.0</v>
      </c>
      <c r="R8" s="46" t="s">
        <v>2269</v>
      </c>
      <c r="S8" s="58" t="str">
        <f> if(isna(VLOOKUP($A8,processing!$A:$B,1,0)), "no", "yes")</f>
        <v>yes</v>
      </c>
      <c r="T8" s="58" t="str">
        <f> if(isna(VLOOKUP($A8,outputs!$A:$B,1,0)), "no", "yes")</f>
        <v>yes</v>
      </c>
      <c r="U8" s="58" t="str">
        <f> if(isna(VLOOKUP($A8,accuracy!$A:$B,1,0)), "no", "yes")</f>
        <v>yes</v>
      </c>
      <c r="V8" s="58" t="str">
        <f t="array" ref="V8"> index(publications!$A$1:$A$319, match($B8, publications!$B$1:$B$319, 0))</f>
        <v>Melanie</v>
      </c>
    </row>
    <row r="9">
      <c r="A9" s="7" t="str">
        <f> concatenate(VLOOKUP($B9,publications!$B:$D,3,0), ".", $C9)</f>
        <v>2ARJBDQ8.4</v>
      </c>
      <c r="B9" s="46" t="s">
        <v>1741</v>
      </c>
      <c r="C9" s="54">
        <f t="shared" si="1"/>
        <v>4</v>
      </c>
      <c r="D9" s="46" t="s">
        <v>1935</v>
      </c>
      <c r="E9" s="46" t="s">
        <v>2254</v>
      </c>
      <c r="F9" s="46" t="s">
        <v>85</v>
      </c>
      <c r="G9" s="46" t="s">
        <v>2267</v>
      </c>
      <c r="H9" s="46">
        <v>2006.0</v>
      </c>
      <c r="I9" s="46">
        <v>2006.0</v>
      </c>
      <c r="J9" s="46" t="s">
        <v>2257</v>
      </c>
      <c r="K9" s="55" t="s">
        <v>21</v>
      </c>
      <c r="L9" s="56" t="s">
        <v>21</v>
      </c>
      <c r="M9" s="56" t="s">
        <v>21</v>
      </c>
      <c r="N9" s="57" t="s">
        <v>21</v>
      </c>
      <c r="O9" s="57" t="s">
        <v>21</v>
      </c>
      <c r="P9" s="57" t="s">
        <v>21</v>
      </c>
      <c r="Q9" s="55">
        <v>10.0</v>
      </c>
      <c r="R9" s="46" t="s">
        <v>2270</v>
      </c>
      <c r="S9" s="58" t="str">
        <f> if(isna(VLOOKUP($A9,processing!$A:$B,1,0)), "no", "yes")</f>
        <v>yes</v>
      </c>
      <c r="T9" s="58" t="str">
        <f> if(isna(VLOOKUP($A9,outputs!$A:$B,1,0)), "no", "yes")</f>
        <v>yes</v>
      </c>
      <c r="U9" s="58" t="str">
        <f> if(isna(VLOOKUP($A9,accuracy!$A:$B,1,0)), "no", "yes")</f>
        <v>yes</v>
      </c>
      <c r="V9" s="58" t="str">
        <f t="array" ref="V9"> index(publications!$A$1:$A$319, match($B9, publications!$B$1:$B$319, 0))</f>
        <v>Melanie</v>
      </c>
    </row>
    <row r="10">
      <c r="A10" s="7" t="str">
        <f> concatenate(VLOOKUP($B10,publications!$B:$D,3,0), ".", $C10)</f>
        <v>2DJYIF82.1</v>
      </c>
      <c r="B10" s="46" t="s">
        <v>1519</v>
      </c>
      <c r="C10" s="54">
        <f t="shared" si="1"/>
        <v>1</v>
      </c>
      <c r="D10" s="46" t="s">
        <v>1935</v>
      </c>
      <c r="E10" s="46" t="s">
        <v>2254</v>
      </c>
      <c r="F10" s="46" t="s">
        <v>2255</v>
      </c>
      <c r="G10" s="46" t="s">
        <v>2271</v>
      </c>
      <c r="H10" s="46">
        <v>1947.0</v>
      </c>
      <c r="I10" s="46">
        <v>1947.0</v>
      </c>
      <c r="J10" s="46" t="s">
        <v>2272</v>
      </c>
      <c r="K10" s="55" t="s">
        <v>21</v>
      </c>
      <c r="L10" s="56" t="s">
        <v>21</v>
      </c>
      <c r="M10" s="55">
        <v>0.4</v>
      </c>
      <c r="N10" s="57" t="s">
        <v>2273</v>
      </c>
      <c r="O10" s="55">
        <v>20.0</v>
      </c>
      <c r="P10" s="46" t="s">
        <v>2259</v>
      </c>
      <c r="Q10" s="55">
        <v>4.0</v>
      </c>
      <c r="R10" s="57" t="s">
        <v>21</v>
      </c>
      <c r="S10" s="58" t="str">
        <f> if(isna(VLOOKUP($A10,processing!$A:$B,1,0)), "no", "yes")</f>
        <v>yes</v>
      </c>
      <c r="T10" s="58" t="str">
        <f> if(isna(VLOOKUP($A10,outputs!$A:$B,1,0)), "no", "yes")</f>
        <v>yes</v>
      </c>
      <c r="U10" s="58" t="str">
        <f> if(isna(VLOOKUP($A10,accuracy!$A:$B,1,0)), "no", "yes")</f>
        <v>yes</v>
      </c>
      <c r="V10" s="58" t="str">
        <f t="array" ref="V10"> index(publications!$A$1:$A$319, match($B10, publications!$B$1:$B$319, 0))</f>
        <v>Bob</v>
      </c>
    </row>
    <row r="11">
      <c r="A11" s="7" t="str">
        <f> concatenate(VLOOKUP($B11,publications!$B:$D,3,0), ".", $C11)</f>
        <v>2DJYIF82.2</v>
      </c>
      <c r="B11" s="46" t="s">
        <v>1519</v>
      </c>
      <c r="C11" s="54">
        <f t="shared" si="1"/>
        <v>2</v>
      </c>
      <c r="D11" s="46" t="s">
        <v>1935</v>
      </c>
      <c r="E11" s="46" t="s">
        <v>2254</v>
      </c>
      <c r="F11" s="46" t="s">
        <v>2255</v>
      </c>
      <c r="G11" s="46" t="s">
        <v>2271</v>
      </c>
      <c r="H11" s="46">
        <v>1957.0</v>
      </c>
      <c r="I11" s="46">
        <v>1957.0</v>
      </c>
      <c r="J11" s="46" t="s">
        <v>2274</v>
      </c>
      <c r="K11" s="55" t="s">
        <v>21</v>
      </c>
      <c r="L11" s="56" t="s">
        <v>21</v>
      </c>
      <c r="M11" s="55">
        <v>0.5</v>
      </c>
      <c r="N11" s="57" t="s">
        <v>2275</v>
      </c>
      <c r="O11" s="55">
        <v>20.0</v>
      </c>
      <c r="P11" s="46" t="s">
        <v>2259</v>
      </c>
      <c r="Q11" s="55">
        <v>11.0</v>
      </c>
      <c r="R11" s="57" t="s">
        <v>21</v>
      </c>
      <c r="S11" s="58" t="str">
        <f> if(isna(VLOOKUP($A11,processing!$A:$B,1,0)), "no", "yes")</f>
        <v>yes</v>
      </c>
      <c r="T11" s="58" t="str">
        <f> if(isna(VLOOKUP($A11,outputs!$A:$B,1,0)), "no", "yes")</f>
        <v>yes</v>
      </c>
      <c r="U11" s="58" t="str">
        <f> if(isna(VLOOKUP($A11,accuracy!$A:$B,1,0)), "no", "yes")</f>
        <v>yes</v>
      </c>
      <c r="V11" s="58" t="str">
        <f t="array" ref="V11"> index(publications!$A$1:$A$319, match($B11, publications!$B$1:$B$319, 0))</f>
        <v>Bob</v>
      </c>
    </row>
    <row r="12">
      <c r="A12" s="7" t="str">
        <f> concatenate(VLOOKUP($B12,publications!$B:$D,3,0), ".", $C12)</f>
        <v>2DJYIF82.3</v>
      </c>
      <c r="B12" s="46" t="s">
        <v>1519</v>
      </c>
      <c r="C12" s="54">
        <f t="shared" si="1"/>
        <v>3</v>
      </c>
      <c r="D12" s="46" t="s">
        <v>1935</v>
      </c>
      <c r="E12" s="46" t="s">
        <v>2254</v>
      </c>
      <c r="F12" s="46" t="s">
        <v>2255</v>
      </c>
      <c r="G12" s="46" t="s">
        <v>2271</v>
      </c>
      <c r="H12" s="46">
        <v>1989.0</v>
      </c>
      <c r="I12" s="46">
        <v>1989.0</v>
      </c>
      <c r="J12" s="46" t="s">
        <v>2274</v>
      </c>
      <c r="K12" s="55" t="s">
        <v>21</v>
      </c>
      <c r="L12" s="56" t="s">
        <v>21</v>
      </c>
      <c r="M12" s="55">
        <v>1.4</v>
      </c>
      <c r="N12" s="57" t="s">
        <v>2276</v>
      </c>
      <c r="O12" s="55">
        <v>20.0</v>
      </c>
      <c r="P12" s="46" t="s">
        <v>2259</v>
      </c>
      <c r="Q12" s="55">
        <v>6.0</v>
      </c>
      <c r="R12" s="57" t="s">
        <v>21</v>
      </c>
      <c r="S12" s="58" t="str">
        <f> if(isna(VLOOKUP($A12,processing!$A:$B,1,0)), "no", "yes")</f>
        <v>yes</v>
      </c>
      <c r="T12" s="58" t="str">
        <f> if(isna(VLOOKUP($A12,outputs!$A:$B,1,0)), "no", "yes")</f>
        <v>yes</v>
      </c>
      <c r="U12" s="58" t="str">
        <f> if(isna(VLOOKUP($A12,accuracy!$A:$B,1,0)), "no", "yes")</f>
        <v>yes</v>
      </c>
      <c r="V12" s="58" t="str">
        <f t="array" ref="V12"> index(publications!$A$1:$A$319, match($B12, publications!$B$1:$B$319, 0))</f>
        <v>Bob</v>
      </c>
    </row>
    <row r="13">
      <c r="A13" s="7" t="str">
        <f> concatenate(VLOOKUP($B13,publications!$B:$D,3,0), ".", $C13)</f>
        <v>2DJYIF82.4</v>
      </c>
      <c r="B13" s="46" t="s">
        <v>1519</v>
      </c>
      <c r="C13" s="54">
        <f t="shared" si="1"/>
        <v>4</v>
      </c>
      <c r="D13" s="46" t="s">
        <v>1935</v>
      </c>
      <c r="E13" s="46" t="s">
        <v>2254</v>
      </c>
      <c r="F13" s="46" t="s">
        <v>2255</v>
      </c>
      <c r="G13" s="46" t="s">
        <v>2271</v>
      </c>
      <c r="H13" s="46">
        <v>1991.0</v>
      </c>
      <c r="I13" s="46">
        <v>1991.0</v>
      </c>
      <c r="J13" s="46" t="s">
        <v>2274</v>
      </c>
      <c r="K13" s="55" t="s">
        <v>21</v>
      </c>
      <c r="L13" s="56" t="s">
        <v>21</v>
      </c>
      <c r="M13" s="55">
        <v>0.4</v>
      </c>
      <c r="N13" s="57" t="s">
        <v>2273</v>
      </c>
      <c r="O13" s="55">
        <v>20.0</v>
      </c>
      <c r="P13" s="46" t="s">
        <v>2259</v>
      </c>
      <c r="Q13" s="55">
        <v>5.0</v>
      </c>
      <c r="R13" s="57" t="s">
        <v>21</v>
      </c>
      <c r="S13" s="58" t="str">
        <f> if(isna(VLOOKUP($A13,processing!$A:$B,1,0)), "no", "yes")</f>
        <v>yes</v>
      </c>
      <c r="T13" s="58" t="str">
        <f> if(isna(VLOOKUP($A13,outputs!$A:$B,1,0)), "no", "yes")</f>
        <v>yes</v>
      </c>
      <c r="U13" s="58" t="str">
        <f> if(isna(VLOOKUP($A13,accuracy!$A:$B,1,0)), "no", "yes")</f>
        <v>yes</v>
      </c>
      <c r="V13" s="58" t="str">
        <f t="array" ref="V13"> index(publications!$A$1:$A$319, match($B13, publications!$B$1:$B$319, 0))</f>
        <v>Bob</v>
      </c>
    </row>
    <row r="14">
      <c r="A14" s="7" t="str">
        <f> concatenate(VLOOKUP($B14,publications!$B:$D,3,0), ".", $C14)</f>
        <v>2DJYIF82.5</v>
      </c>
      <c r="B14" s="46" t="s">
        <v>1519</v>
      </c>
      <c r="C14" s="54">
        <f t="shared" si="1"/>
        <v>5</v>
      </c>
      <c r="D14" s="46" t="s">
        <v>1935</v>
      </c>
      <c r="E14" s="46" t="s">
        <v>2254</v>
      </c>
      <c r="F14" s="46" t="s">
        <v>2255</v>
      </c>
      <c r="G14" s="46" t="s">
        <v>2271</v>
      </c>
      <c r="H14" s="46">
        <v>2005.0</v>
      </c>
      <c r="I14" s="46">
        <v>2005.0</v>
      </c>
      <c r="J14" s="46" t="s">
        <v>2274</v>
      </c>
      <c r="K14" s="55" t="s">
        <v>21</v>
      </c>
      <c r="L14" s="56" t="s">
        <v>21</v>
      </c>
      <c r="M14" s="55">
        <v>0.6</v>
      </c>
      <c r="N14" s="57" t="s">
        <v>2277</v>
      </c>
      <c r="O14" s="55">
        <v>20.0</v>
      </c>
      <c r="P14" s="46" t="s">
        <v>2259</v>
      </c>
      <c r="Q14" s="55">
        <v>53.0</v>
      </c>
      <c r="R14" s="57" t="s">
        <v>21</v>
      </c>
      <c r="S14" s="58" t="str">
        <f> if(isna(VLOOKUP($A14,processing!$A:$B,1,0)), "no", "yes")</f>
        <v>yes</v>
      </c>
      <c r="T14" s="58" t="str">
        <f> if(isna(VLOOKUP($A14,outputs!$A:$B,1,0)), "no", "yes")</f>
        <v>yes</v>
      </c>
      <c r="U14" s="58" t="str">
        <f> if(isna(VLOOKUP($A14,accuracy!$A:$B,1,0)), "no", "yes")</f>
        <v>yes</v>
      </c>
      <c r="V14" s="58" t="str">
        <f t="array" ref="V14"> index(publications!$A$1:$A$319, match($B14, publications!$B$1:$B$319, 0))</f>
        <v>Bob</v>
      </c>
    </row>
    <row r="15">
      <c r="A15" s="7" t="str">
        <f> concatenate(VLOOKUP($B15,publications!$B:$D,3,0), ".", $C15)</f>
        <v>2HQXTLS6.1</v>
      </c>
      <c r="B15" s="46" t="s">
        <v>1442</v>
      </c>
      <c r="C15" s="54">
        <f t="shared" si="1"/>
        <v>1</v>
      </c>
      <c r="D15" s="46" t="s">
        <v>1931</v>
      </c>
      <c r="E15" s="46" t="s">
        <v>2278</v>
      </c>
      <c r="F15" s="46" t="s">
        <v>85</v>
      </c>
      <c r="G15" s="46" t="s">
        <v>2279</v>
      </c>
      <c r="H15" s="46">
        <v>1975.0</v>
      </c>
      <c r="I15" s="46">
        <v>1975.0</v>
      </c>
      <c r="J15" s="46" t="s">
        <v>2272</v>
      </c>
      <c r="K15" s="55" t="s">
        <v>21</v>
      </c>
      <c r="L15" s="55" t="s">
        <v>21</v>
      </c>
      <c r="M15" s="55">
        <v>8.0</v>
      </c>
      <c r="N15" s="59" t="s">
        <v>21</v>
      </c>
      <c r="O15" s="55">
        <v>14.0</v>
      </c>
      <c r="P15" s="46" t="s">
        <v>2259</v>
      </c>
      <c r="Q15" s="55">
        <v>2.0</v>
      </c>
      <c r="R15" s="46" t="s">
        <v>2280</v>
      </c>
      <c r="S15" s="58" t="str">
        <f> if(isna(VLOOKUP($A15,processing!$A:$B,1,0)), "no", "yes")</f>
        <v>yes</v>
      </c>
      <c r="T15" s="58" t="str">
        <f> if(isna(VLOOKUP($A15,outputs!$A:$B,1,0)), "no", "yes")</f>
        <v>yes</v>
      </c>
      <c r="U15" s="58" t="str">
        <f> if(isna(VLOOKUP($A15,accuracy!$A:$B,1,0)), "no", "yes")</f>
        <v>yes</v>
      </c>
      <c r="V15" s="58" t="str">
        <f t="array" ref="V15"> index(publications!$A$1:$A$319, match($B15, publications!$B$1:$B$319, 0))</f>
        <v>Bob</v>
      </c>
    </row>
    <row r="16">
      <c r="A16" s="7" t="str">
        <f> concatenate(VLOOKUP($B16,publications!$B:$D,3,0), ".", $C16)</f>
        <v>2XDGW8V2.1</v>
      </c>
      <c r="B16" s="46" t="s">
        <v>1434</v>
      </c>
      <c r="C16" s="54">
        <f t="shared" si="1"/>
        <v>1</v>
      </c>
      <c r="D16" s="46" t="s">
        <v>1935</v>
      </c>
      <c r="E16" s="46" t="s">
        <v>1487</v>
      </c>
      <c r="F16" s="46" t="s">
        <v>2255</v>
      </c>
      <c r="G16" s="46" t="s">
        <v>2281</v>
      </c>
      <c r="H16" s="46">
        <v>1945.0</v>
      </c>
      <c r="I16" s="46">
        <v>1995.0</v>
      </c>
      <c r="J16" s="46" t="s">
        <v>2257</v>
      </c>
      <c r="K16" s="55" t="s">
        <v>21</v>
      </c>
      <c r="L16" s="56" t="s">
        <v>21</v>
      </c>
      <c r="M16" s="59" t="s">
        <v>21</v>
      </c>
      <c r="N16" s="59" t="s">
        <v>21</v>
      </c>
      <c r="O16" s="59" t="s">
        <v>21</v>
      </c>
      <c r="P16" s="59" t="s">
        <v>21</v>
      </c>
      <c r="Q16" s="55">
        <v>836.0</v>
      </c>
      <c r="R16" s="57" t="s">
        <v>21</v>
      </c>
      <c r="S16" s="58" t="str">
        <f> if(isna(VLOOKUP($A16,processing!$A:$B,1,0)), "no", "yes")</f>
        <v>yes</v>
      </c>
      <c r="T16" s="58" t="str">
        <f> if(isna(VLOOKUP($A16,outputs!$A:$B,1,0)), "no", "yes")</f>
        <v>yes</v>
      </c>
      <c r="U16" s="58" t="str">
        <f> if(isna(VLOOKUP($A16,accuracy!$A:$B,1,0)), "no", "yes")</f>
        <v>yes</v>
      </c>
      <c r="V16" s="58" t="str">
        <f t="array" ref="V16"> index(publications!$A$1:$A$319, match($B16, publications!$B$1:$B$319, 0))</f>
        <v>Amaury</v>
      </c>
    </row>
    <row r="17">
      <c r="A17" s="7" t="str">
        <f> concatenate(VLOOKUP($B17,publications!$B:$D,3,0), ".", $C17)</f>
        <v>2XDGW8V2.2</v>
      </c>
      <c r="B17" s="46" t="s">
        <v>1434</v>
      </c>
      <c r="C17" s="54">
        <f t="shared" si="1"/>
        <v>2</v>
      </c>
      <c r="D17" s="46" t="s">
        <v>1931</v>
      </c>
      <c r="E17" s="46" t="s">
        <v>2278</v>
      </c>
      <c r="F17" s="46" t="s">
        <v>85</v>
      </c>
      <c r="G17" s="46" t="s">
        <v>2279</v>
      </c>
      <c r="H17" s="46">
        <v>1980.0</v>
      </c>
      <c r="I17" s="46">
        <v>1980.0</v>
      </c>
      <c r="J17" s="46" t="s">
        <v>2272</v>
      </c>
      <c r="K17" s="55" t="s">
        <v>21</v>
      </c>
      <c r="L17" s="55" t="s">
        <v>21</v>
      </c>
      <c r="M17" s="55">
        <v>6.0</v>
      </c>
      <c r="N17" s="59" t="s">
        <v>21</v>
      </c>
      <c r="O17" s="59" t="s">
        <v>21</v>
      </c>
      <c r="P17" s="59" t="s">
        <v>21</v>
      </c>
      <c r="Q17" s="55">
        <v>2.0</v>
      </c>
      <c r="R17" s="46" t="s">
        <v>2282</v>
      </c>
      <c r="S17" s="58" t="str">
        <f> if(isna(VLOOKUP($A17,processing!$A:$B,1,0)), "no", "yes")</f>
        <v>yes</v>
      </c>
      <c r="T17" s="58" t="str">
        <f> if(isna(VLOOKUP($A17,outputs!$A:$B,1,0)), "no", "yes")</f>
        <v>yes</v>
      </c>
      <c r="U17" s="58" t="str">
        <f> if(isna(VLOOKUP($A17,accuracy!$A:$B,1,0)), "no", "yes")</f>
        <v>yes</v>
      </c>
      <c r="V17" s="58" t="str">
        <f t="array" ref="V17"> index(publications!$A$1:$A$319, match($B17, publications!$B$1:$B$319, 0))</f>
        <v>Amaury</v>
      </c>
    </row>
    <row r="18">
      <c r="A18" s="7" t="str">
        <f> concatenate(VLOOKUP($B18,publications!$B:$D,3,0), ".", $C18)</f>
        <v>35MF78DP.1</v>
      </c>
      <c r="B18" s="46" t="s">
        <v>1738</v>
      </c>
      <c r="C18" s="54">
        <f t="shared" si="1"/>
        <v>1</v>
      </c>
      <c r="D18" s="46" t="s">
        <v>1935</v>
      </c>
      <c r="E18" s="46" t="s">
        <v>2254</v>
      </c>
      <c r="F18" s="46" t="s">
        <v>2255</v>
      </c>
      <c r="G18" s="46" t="s">
        <v>2283</v>
      </c>
      <c r="H18" s="46">
        <v>1951.0</v>
      </c>
      <c r="I18" s="46">
        <v>1951.0</v>
      </c>
      <c r="J18" s="46" t="s">
        <v>2272</v>
      </c>
      <c r="K18" s="55" t="s">
        <v>21</v>
      </c>
      <c r="L18" s="56" t="s">
        <v>21</v>
      </c>
      <c r="M18" s="55">
        <v>0.065</v>
      </c>
      <c r="N18" s="57" t="s">
        <v>2284</v>
      </c>
      <c r="O18" s="55">
        <v>15.0</v>
      </c>
      <c r="P18" s="46" t="s">
        <v>2259</v>
      </c>
      <c r="Q18" s="57" t="s">
        <v>21</v>
      </c>
      <c r="R18" s="57" t="s">
        <v>21</v>
      </c>
      <c r="S18" s="58" t="str">
        <f> if(isna(VLOOKUP($A18,processing!$A:$B,1,0)), "no", "yes")</f>
        <v>yes</v>
      </c>
      <c r="T18" s="58" t="str">
        <f> if(isna(VLOOKUP($A18,outputs!$A:$B,1,0)), "no", "yes")</f>
        <v>yes</v>
      </c>
      <c r="U18" s="58" t="str">
        <f> if(isna(VLOOKUP($A18,accuracy!$A:$B,1,0)), "no", "yes")</f>
        <v>yes</v>
      </c>
      <c r="V18" s="58" t="str">
        <f t="array" ref="V18"> index(publications!$A$1:$A$319, match($B18, publications!$B$1:$B$319, 0))</f>
        <v>Bob</v>
      </c>
    </row>
    <row r="19">
      <c r="A19" s="7" t="str">
        <f> concatenate(VLOOKUP($B19,publications!$B:$D,3,0), ".", $C19)</f>
        <v>35MF78DP.2</v>
      </c>
      <c r="B19" s="46" t="s">
        <v>1738</v>
      </c>
      <c r="C19" s="54">
        <f t="shared" si="1"/>
        <v>2</v>
      </c>
      <c r="D19" s="46" t="s">
        <v>1935</v>
      </c>
      <c r="E19" s="46" t="s">
        <v>2254</v>
      </c>
      <c r="F19" s="46" t="s">
        <v>2255</v>
      </c>
      <c r="G19" s="46" t="s">
        <v>2285</v>
      </c>
      <c r="H19" s="46">
        <v>1990.0</v>
      </c>
      <c r="I19" s="46">
        <v>1990.0</v>
      </c>
      <c r="J19" s="46" t="s">
        <v>2274</v>
      </c>
      <c r="K19" s="55" t="s">
        <v>21</v>
      </c>
      <c r="L19" s="56" t="s">
        <v>21</v>
      </c>
      <c r="M19" s="55">
        <v>0.18</v>
      </c>
      <c r="N19" s="57" t="s">
        <v>2286</v>
      </c>
      <c r="O19" s="55">
        <v>14.0</v>
      </c>
      <c r="P19" s="45" t="s">
        <v>2259</v>
      </c>
      <c r="Q19" s="57" t="s">
        <v>21</v>
      </c>
      <c r="R19" s="57" t="s">
        <v>21</v>
      </c>
      <c r="S19" s="58" t="str">
        <f> if(isna(VLOOKUP($A19,processing!$A:$B,1,0)), "no", "yes")</f>
        <v>yes</v>
      </c>
      <c r="T19" s="58" t="str">
        <f> if(isna(VLOOKUP($A19,outputs!$A:$B,1,0)), "no", "yes")</f>
        <v>yes</v>
      </c>
      <c r="U19" s="58" t="str">
        <f> if(isna(VLOOKUP($A19,accuracy!$A:$B,1,0)), "no", "yes")</f>
        <v>yes</v>
      </c>
      <c r="V19" s="58" t="str">
        <f t="array" ref="V19"> index(publications!$A$1:$A$319, match($B19, publications!$B$1:$B$319, 0))</f>
        <v>Bob</v>
      </c>
    </row>
    <row r="20">
      <c r="A20" s="7" t="str">
        <f> concatenate(VLOOKUP($B20,publications!$B:$D,3,0), ".", $C20)</f>
        <v>35MF78DP.3</v>
      </c>
      <c r="B20" s="46" t="s">
        <v>1738</v>
      </c>
      <c r="C20" s="54">
        <f t="shared" si="1"/>
        <v>3</v>
      </c>
      <c r="D20" s="46" t="s">
        <v>1935</v>
      </c>
      <c r="E20" s="46" t="s">
        <v>2254</v>
      </c>
      <c r="F20" s="46" t="s">
        <v>2255</v>
      </c>
      <c r="G20" s="46" t="s">
        <v>2285</v>
      </c>
      <c r="H20" s="46">
        <v>1995.0</v>
      </c>
      <c r="I20" s="46">
        <v>1995.0</v>
      </c>
      <c r="J20" s="46" t="s">
        <v>2274</v>
      </c>
      <c r="K20" s="55" t="s">
        <v>21</v>
      </c>
      <c r="L20" s="56" t="s">
        <v>21</v>
      </c>
      <c r="M20" s="55">
        <v>0.13</v>
      </c>
      <c r="N20" s="57" t="s">
        <v>2287</v>
      </c>
      <c r="O20" s="55">
        <v>16.0</v>
      </c>
      <c r="P20" s="45" t="s">
        <v>2259</v>
      </c>
      <c r="Q20" s="57" t="s">
        <v>21</v>
      </c>
      <c r="R20" s="57" t="s">
        <v>21</v>
      </c>
      <c r="S20" s="58" t="str">
        <f> if(isna(VLOOKUP($A20,processing!$A:$B,1,0)), "no", "yes")</f>
        <v>yes</v>
      </c>
      <c r="T20" s="58" t="str">
        <f> if(isna(VLOOKUP($A20,outputs!$A:$B,1,0)), "no", "yes")</f>
        <v>yes</v>
      </c>
      <c r="U20" s="58" t="str">
        <f> if(isna(VLOOKUP($A20,accuracy!$A:$B,1,0)), "no", "yes")</f>
        <v>yes</v>
      </c>
      <c r="V20" s="58" t="str">
        <f t="array" ref="V20"> index(publications!$A$1:$A$319, match($B20, publications!$B$1:$B$319, 0))</f>
        <v>Bob</v>
      </c>
    </row>
    <row r="21">
      <c r="A21" s="7" t="str">
        <f> concatenate(VLOOKUP($B21,publications!$B:$D,3,0), ".", $C21)</f>
        <v>35MF78DP.4</v>
      </c>
      <c r="B21" s="46" t="s">
        <v>1738</v>
      </c>
      <c r="C21" s="54">
        <f t="shared" si="1"/>
        <v>4</v>
      </c>
      <c r="D21" s="46" t="s">
        <v>1935</v>
      </c>
      <c r="E21" s="46" t="s">
        <v>2254</v>
      </c>
      <c r="F21" s="46" t="s">
        <v>2255</v>
      </c>
      <c r="G21" s="46" t="s">
        <v>2288</v>
      </c>
      <c r="H21" s="46">
        <v>1999.0</v>
      </c>
      <c r="I21" s="46">
        <v>1999.0</v>
      </c>
      <c r="J21" s="46" t="s">
        <v>2274</v>
      </c>
      <c r="K21" s="55" t="s">
        <v>21</v>
      </c>
      <c r="L21" s="56" t="s">
        <v>21</v>
      </c>
      <c r="M21" s="55">
        <v>0.27</v>
      </c>
      <c r="N21" s="57" t="s">
        <v>2289</v>
      </c>
      <c r="O21" s="55">
        <v>42.0</v>
      </c>
      <c r="P21" s="46" t="s">
        <v>2259</v>
      </c>
      <c r="Q21" s="57" t="s">
        <v>21</v>
      </c>
      <c r="R21" s="57" t="s">
        <v>21</v>
      </c>
      <c r="S21" s="58" t="str">
        <f> if(isna(VLOOKUP($A21,processing!$A:$B,1,0)), "no", "yes")</f>
        <v>yes</v>
      </c>
      <c r="T21" s="58" t="str">
        <f> if(isna(VLOOKUP($A21,outputs!$A:$B,1,0)), "no", "yes")</f>
        <v>yes</v>
      </c>
      <c r="U21" s="58" t="str">
        <f> if(isna(VLOOKUP($A21,accuracy!$A:$B,1,0)), "no", "yes")</f>
        <v>yes</v>
      </c>
      <c r="V21" s="58" t="str">
        <f t="array" ref="V21"> index(publications!$A$1:$A$319, match($B21, publications!$B$1:$B$319, 0))</f>
        <v>Bob</v>
      </c>
    </row>
    <row r="22">
      <c r="A22" s="7" t="str">
        <f> concatenate(VLOOKUP($B22,publications!$B:$D,3,0), ".", $C22)</f>
        <v>35MF78DP.5</v>
      </c>
      <c r="B22" s="46" t="s">
        <v>1738</v>
      </c>
      <c r="C22" s="54">
        <f t="shared" si="1"/>
        <v>5</v>
      </c>
      <c r="D22" s="46" t="s">
        <v>1935</v>
      </c>
      <c r="E22" s="46" t="s">
        <v>2254</v>
      </c>
      <c r="F22" s="46" t="s">
        <v>2255</v>
      </c>
      <c r="G22" s="46" t="s">
        <v>2256</v>
      </c>
      <c r="H22" s="46">
        <v>1953.0</v>
      </c>
      <c r="I22" s="46">
        <v>1953.0</v>
      </c>
      <c r="J22" s="46" t="s">
        <v>2272</v>
      </c>
      <c r="K22" s="55" t="s">
        <v>21</v>
      </c>
      <c r="L22" s="56" t="s">
        <v>21</v>
      </c>
      <c r="M22" s="55">
        <v>0.45</v>
      </c>
      <c r="N22" s="57" t="s">
        <v>2290</v>
      </c>
      <c r="O22" s="55">
        <v>42.0</v>
      </c>
      <c r="P22" s="46" t="s">
        <v>2259</v>
      </c>
      <c r="Q22" s="57" t="s">
        <v>21</v>
      </c>
      <c r="R22" s="57" t="s">
        <v>21</v>
      </c>
      <c r="S22" s="58" t="str">
        <f> if(isna(VLOOKUP($A22,processing!$A:$B,1,0)), "no", "yes")</f>
        <v>yes</v>
      </c>
      <c r="T22" s="58" t="str">
        <f> if(isna(VLOOKUP($A22,outputs!$A:$B,1,0)), "no", "yes")</f>
        <v>yes</v>
      </c>
      <c r="U22" s="58" t="str">
        <f> if(isna(VLOOKUP($A22,accuracy!$A:$B,1,0)), "no", "yes")</f>
        <v>yes</v>
      </c>
      <c r="V22" s="58" t="str">
        <f t="array" ref="V22"> index(publications!$A$1:$A$319, match($B22, publications!$B$1:$B$319, 0))</f>
        <v>Bob</v>
      </c>
    </row>
    <row r="23">
      <c r="A23" s="7" t="str">
        <f> concatenate(VLOOKUP($B23,publications!$B:$D,3,0), ".", $C23)</f>
        <v>35MF78DP.6</v>
      </c>
      <c r="B23" s="46" t="s">
        <v>1738</v>
      </c>
      <c r="C23" s="54">
        <f t="shared" si="1"/>
        <v>6</v>
      </c>
      <c r="D23" s="46" t="s">
        <v>1935</v>
      </c>
      <c r="E23" s="46" t="s">
        <v>2254</v>
      </c>
      <c r="F23" s="46" t="s">
        <v>2255</v>
      </c>
      <c r="G23" s="46" t="s">
        <v>2283</v>
      </c>
      <c r="H23" s="46">
        <v>1955.0</v>
      </c>
      <c r="I23" s="46">
        <v>1955.0</v>
      </c>
      <c r="J23" s="46" t="s">
        <v>2272</v>
      </c>
      <c r="K23" s="55" t="s">
        <v>21</v>
      </c>
      <c r="L23" s="56" t="s">
        <v>21</v>
      </c>
      <c r="M23" s="57" t="s">
        <v>21</v>
      </c>
      <c r="N23" s="57" t="s">
        <v>21</v>
      </c>
      <c r="O23" s="55">
        <v>15.0</v>
      </c>
      <c r="P23" s="46" t="s">
        <v>2259</v>
      </c>
      <c r="Q23" s="57" t="s">
        <v>21</v>
      </c>
      <c r="R23" s="46" t="s">
        <v>2291</v>
      </c>
      <c r="S23" s="58" t="str">
        <f> if(isna(VLOOKUP($A23,processing!$A:$B,1,0)), "no", "yes")</f>
        <v>yes</v>
      </c>
      <c r="T23" s="58" t="str">
        <f> if(isna(VLOOKUP($A23,outputs!$A:$B,1,0)), "no", "yes")</f>
        <v>yes</v>
      </c>
      <c r="U23" s="58" t="str">
        <f> if(isna(VLOOKUP($A23,accuracy!$A:$B,1,0)), "no", "yes")</f>
        <v>yes</v>
      </c>
      <c r="V23" s="58" t="str">
        <f t="array" ref="V23"> index(publications!$A$1:$A$319, match($B23, publications!$B$1:$B$319, 0))</f>
        <v>Bob</v>
      </c>
    </row>
    <row r="24">
      <c r="A24" s="7" t="str">
        <f> concatenate(VLOOKUP($B24,publications!$B:$D,3,0), ".", $C24)</f>
        <v>35MF78DP.7</v>
      </c>
      <c r="B24" s="46" t="s">
        <v>1738</v>
      </c>
      <c r="C24" s="54">
        <f t="shared" si="1"/>
        <v>7</v>
      </c>
      <c r="D24" s="46" t="s">
        <v>1935</v>
      </c>
      <c r="E24" s="46" t="s">
        <v>2254</v>
      </c>
      <c r="F24" s="46" t="s">
        <v>2255</v>
      </c>
      <c r="G24" s="46" t="s">
        <v>2256</v>
      </c>
      <c r="H24" s="46">
        <v>1971.0</v>
      </c>
      <c r="I24" s="46">
        <v>1971.0</v>
      </c>
      <c r="J24" s="46" t="s">
        <v>2272</v>
      </c>
      <c r="K24" s="55" t="s">
        <v>21</v>
      </c>
      <c r="L24" s="56" t="s">
        <v>21</v>
      </c>
      <c r="M24" s="55">
        <v>0.25</v>
      </c>
      <c r="N24" s="57" t="s">
        <v>2292</v>
      </c>
      <c r="O24" s="55">
        <v>15.0</v>
      </c>
      <c r="P24" s="46" t="s">
        <v>2259</v>
      </c>
      <c r="Q24" s="57" t="s">
        <v>21</v>
      </c>
      <c r="R24" s="57" t="s">
        <v>21</v>
      </c>
      <c r="S24" s="58" t="str">
        <f> if(isna(VLOOKUP($A24,processing!$A:$B,1,0)), "no", "yes")</f>
        <v>yes</v>
      </c>
      <c r="T24" s="58" t="str">
        <f> if(isna(VLOOKUP($A24,outputs!$A:$B,1,0)), "no", "yes")</f>
        <v>yes</v>
      </c>
      <c r="U24" s="58" t="str">
        <f> if(isna(VLOOKUP($A24,accuracy!$A:$B,1,0)), "no", "yes")</f>
        <v>yes</v>
      </c>
      <c r="V24" s="58" t="str">
        <f t="array" ref="V24"> index(publications!$A$1:$A$319, match($B24, publications!$B$1:$B$319, 0))</f>
        <v>Bob</v>
      </c>
    </row>
    <row r="25">
      <c r="A25" s="7" t="str">
        <f> concatenate(VLOOKUP($B25,publications!$B:$D,3,0), ".", $C25)</f>
        <v>35MF78DP.8</v>
      </c>
      <c r="B25" s="46" t="s">
        <v>1738</v>
      </c>
      <c r="C25" s="54">
        <f t="shared" si="1"/>
        <v>8</v>
      </c>
      <c r="D25" s="46" t="s">
        <v>1935</v>
      </c>
      <c r="E25" s="46" t="s">
        <v>2254</v>
      </c>
      <c r="F25" s="46" t="s">
        <v>2255</v>
      </c>
      <c r="G25" s="46" t="s">
        <v>2293</v>
      </c>
      <c r="H25" s="46">
        <v>1971.0</v>
      </c>
      <c r="I25" s="46">
        <v>1971.0</v>
      </c>
      <c r="J25" s="46" t="s">
        <v>2274</v>
      </c>
      <c r="K25" s="55" t="s">
        <v>21</v>
      </c>
      <c r="L25" s="56" t="s">
        <v>21</v>
      </c>
      <c r="M25" s="55">
        <v>0.41</v>
      </c>
      <c r="N25" s="57" t="s">
        <v>2294</v>
      </c>
      <c r="O25" s="55">
        <v>15.0</v>
      </c>
      <c r="P25" s="46" t="s">
        <v>2259</v>
      </c>
      <c r="Q25" s="57" t="s">
        <v>21</v>
      </c>
      <c r="R25" s="57" t="s">
        <v>21</v>
      </c>
      <c r="S25" s="58" t="str">
        <f> if(isna(VLOOKUP($A25,processing!$A:$B,1,0)), "no", "yes")</f>
        <v>yes</v>
      </c>
      <c r="T25" s="58" t="str">
        <f> if(isna(VLOOKUP($A25,outputs!$A:$B,1,0)), "no", "yes")</f>
        <v>yes</v>
      </c>
      <c r="U25" s="58" t="str">
        <f> if(isna(VLOOKUP($A25,accuracy!$A:$B,1,0)), "no", "yes")</f>
        <v>yes</v>
      </c>
      <c r="V25" s="58" t="str">
        <f t="array" ref="V25"> index(publications!$A$1:$A$319, match($B25, publications!$B$1:$B$319, 0))</f>
        <v>Bob</v>
      </c>
    </row>
    <row r="26">
      <c r="A26" s="7" t="str">
        <f> concatenate(VLOOKUP($B26,publications!$B:$D,3,0), ".", $C26)</f>
        <v>35MF78DP.9</v>
      </c>
      <c r="B26" s="46" t="s">
        <v>1738</v>
      </c>
      <c r="C26" s="54">
        <f t="shared" si="1"/>
        <v>9</v>
      </c>
      <c r="D26" s="46" t="s">
        <v>1935</v>
      </c>
      <c r="E26" s="46" t="s">
        <v>2254</v>
      </c>
      <c r="F26" s="46" t="s">
        <v>2255</v>
      </c>
      <c r="G26" s="46" t="s">
        <v>2285</v>
      </c>
      <c r="H26" s="46">
        <v>1973.0</v>
      </c>
      <c r="I26" s="46">
        <v>1973.0</v>
      </c>
      <c r="J26" s="46" t="s">
        <v>2272</v>
      </c>
      <c r="K26" s="55" t="s">
        <v>21</v>
      </c>
      <c r="L26" s="56" t="s">
        <v>21</v>
      </c>
      <c r="M26" s="55">
        <v>0.14</v>
      </c>
      <c r="N26" s="57" t="s">
        <v>2295</v>
      </c>
      <c r="O26" s="55">
        <v>14.0</v>
      </c>
      <c r="P26" s="45" t="s">
        <v>2259</v>
      </c>
      <c r="Q26" s="57" t="s">
        <v>21</v>
      </c>
      <c r="R26" s="57" t="s">
        <v>21</v>
      </c>
      <c r="S26" s="58" t="str">
        <f> if(isna(VLOOKUP($A26,processing!$A:$B,1,0)), "no", "yes")</f>
        <v>yes</v>
      </c>
      <c r="T26" s="58" t="str">
        <f> if(isna(VLOOKUP($A26,outputs!$A:$B,1,0)), "no", "yes")</f>
        <v>yes</v>
      </c>
      <c r="U26" s="58" t="str">
        <f> if(isna(VLOOKUP($A26,accuracy!$A:$B,1,0)), "no", "yes")</f>
        <v>yes</v>
      </c>
      <c r="V26" s="58" t="str">
        <f t="array" ref="V26"> index(publications!$A$1:$A$319, match($B26, publications!$B$1:$B$319, 0))</f>
        <v>Bob</v>
      </c>
    </row>
    <row r="27">
      <c r="A27" s="7" t="str">
        <f> concatenate(VLOOKUP($B27,publications!$B:$D,3,0), ".", $C27)</f>
        <v>35MF78DP.10</v>
      </c>
      <c r="B27" s="46" t="s">
        <v>1738</v>
      </c>
      <c r="C27" s="54">
        <f t="shared" si="1"/>
        <v>10</v>
      </c>
      <c r="D27" s="46" t="s">
        <v>1935</v>
      </c>
      <c r="E27" s="46" t="s">
        <v>2254</v>
      </c>
      <c r="F27" s="46" t="s">
        <v>2255</v>
      </c>
      <c r="G27" s="46" t="s">
        <v>2283</v>
      </c>
      <c r="H27" s="46">
        <v>1973.0</v>
      </c>
      <c r="I27" s="46">
        <v>1973.0</v>
      </c>
      <c r="J27" s="46" t="s">
        <v>2272</v>
      </c>
      <c r="K27" s="55" t="s">
        <v>21</v>
      </c>
      <c r="L27" s="56" t="s">
        <v>21</v>
      </c>
      <c r="M27" s="55">
        <v>0.18</v>
      </c>
      <c r="N27" s="57" t="s">
        <v>2258</v>
      </c>
      <c r="O27" s="55">
        <v>15.0</v>
      </c>
      <c r="P27" s="46" t="s">
        <v>2259</v>
      </c>
      <c r="Q27" s="57" t="s">
        <v>21</v>
      </c>
      <c r="R27" s="57" t="s">
        <v>21</v>
      </c>
      <c r="S27" s="58" t="str">
        <f> if(isna(VLOOKUP($A27,processing!$A:$B,1,0)), "no", "yes")</f>
        <v>yes</v>
      </c>
      <c r="T27" s="58" t="str">
        <f> if(isna(VLOOKUP($A27,outputs!$A:$B,1,0)), "no", "yes")</f>
        <v>yes</v>
      </c>
      <c r="U27" s="58" t="str">
        <f> if(isna(VLOOKUP($A27,accuracy!$A:$B,1,0)), "no", "yes")</f>
        <v>yes</v>
      </c>
      <c r="V27" s="58" t="str">
        <f t="array" ref="V27"> index(publications!$A$1:$A$319, match($B27, publications!$B$1:$B$319, 0))</f>
        <v>Bob</v>
      </c>
    </row>
    <row r="28">
      <c r="A28" s="7" t="str">
        <f> concatenate(VLOOKUP($B28,publications!$B:$D,3,0), ".", $C28)</f>
        <v>35MF78DP.11</v>
      </c>
      <c r="B28" s="46" t="s">
        <v>1738</v>
      </c>
      <c r="C28" s="54">
        <f t="shared" si="1"/>
        <v>11</v>
      </c>
      <c r="D28" s="46" t="s">
        <v>1935</v>
      </c>
      <c r="E28" s="46" t="s">
        <v>2254</v>
      </c>
      <c r="F28" s="46" t="s">
        <v>2255</v>
      </c>
      <c r="G28" s="46" t="s">
        <v>2285</v>
      </c>
      <c r="H28" s="46">
        <v>1973.0</v>
      </c>
      <c r="I28" s="46">
        <v>1973.0</v>
      </c>
      <c r="J28" s="46" t="s">
        <v>2274</v>
      </c>
      <c r="K28" s="55" t="s">
        <v>21</v>
      </c>
      <c r="L28" s="56" t="s">
        <v>21</v>
      </c>
      <c r="M28" s="55">
        <v>0.26</v>
      </c>
      <c r="N28" s="57" t="s">
        <v>2296</v>
      </c>
      <c r="O28" s="55">
        <v>21.0</v>
      </c>
      <c r="P28" s="46" t="s">
        <v>2259</v>
      </c>
      <c r="Q28" s="57" t="s">
        <v>21</v>
      </c>
      <c r="R28" s="57" t="s">
        <v>21</v>
      </c>
      <c r="S28" s="58" t="str">
        <f> if(isna(VLOOKUP($A28,processing!$A:$B,1,0)), "no", "yes")</f>
        <v>yes</v>
      </c>
      <c r="T28" s="58" t="str">
        <f> if(isna(VLOOKUP($A28,outputs!$A:$B,1,0)), "no", "yes")</f>
        <v>yes</v>
      </c>
      <c r="U28" s="58" t="str">
        <f> if(isna(VLOOKUP($A28,accuracy!$A:$B,1,0)), "no", "yes")</f>
        <v>yes</v>
      </c>
      <c r="V28" s="58" t="str">
        <f t="array" ref="V28"> index(publications!$A$1:$A$319, match($B28, publications!$B$1:$B$319, 0))</f>
        <v>Bob</v>
      </c>
    </row>
    <row r="29">
      <c r="A29" s="7" t="str">
        <f> concatenate(VLOOKUP($B29,publications!$B:$D,3,0), ".", $C29)</f>
        <v>35MF78DP.12</v>
      </c>
      <c r="B29" s="46" t="s">
        <v>1738</v>
      </c>
      <c r="C29" s="54">
        <f t="shared" si="1"/>
        <v>12</v>
      </c>
      <c r="D29" s="46" t="s">
        <v>1935</v>
      </c>
      <c r="E29" s="46" t="s">
        <v>2254</v>
      </c>
      <c r="F29" s="46" t="s">
        <v>2255</v>
      </c>
      <c r="G29" s="46" t="s">
        <v>2297</v>
      </c>
      <c r="H29" s="46">
        <v>1984.0</v>
      </c>
      <c r="I29" s="46">
        <v>1984.0</v>
      </c>
      <c r="J29" s="46" t="s">
        <v>2274</v>
      </c>
      <c r="K29" s="55" t="s">
        <v>21</v>
      </c>
      <c r="L29" s="56" t="s">
        <v>21</v>
      </c>
      <c r="M29" s="55">
        <v>0.13</v>
      </c>
      <c r="N29" s="57" t="s">
        <v>2298</v>
      </c>
      <c r="O29" s="55">
        <v>14.0</v>
      </c>
      <c r="P29" s="45" t="s">
        <v>2259</v>
      </c>
      <c r="Q29" s="57" t="s">
        <v>21</v>
      </c>
      <c r="R29" s="57" t="s">
        <v>21</v>
      </c>
      <c r="S29" s="58" t="str">
        <f> if(isna(VLOOKUP($A29,processing!$A:$B,1,0)), "no", "yes")</f>
        <v>yes</v>
      </c>
      <c r="T29" s="58" t="str">
        <f> if(isna(VLOOKUP($A29,outputs!$A:$B,1,0)), "no", "yes")</f>
        <v>yes</v>
      </c>
      <c r="U29" s="58" t="str">
        <f> if(isna(VLOOKUP($A29,accuracy!$A:$B,1,0)), "no", "yes")</f>
        <v>yes</v>
      </c>
      <c r="V29" s="58" t="str">
        <f t="array" ref="V29"> index(publications!$A$1:$A$319, match($B29, publications!$B$1:$B$319, 0))</f>
        <v>Bob</v>
      </c>
    </row>
    <row r="30">
      <c r="A30" s="7" t="str">
        <f> concatenate(VLOOKUP($B30,publications!$B:$D,3,0), ".", $C30)</f>
        <v>35V5TW6B.1</v>
      </c>
      <c r="B30" s="46" t="s">
        <v>1661</v>
      </c>
      <c r="C30" s="54">
        <f t="shared" si="1"/>
        <v>1</v>
      </c>
      <c r="D30" s="46" t="s">
        <v>1935</v>
      </c>
      <c r="E30" s="46" t="s">
        <v>2299</v>
      </c>
      <c r="F30" s="46" t="s">
        <v>2255</v>
      </c>
      <c r="G30" s="46" t="s">
        <v>2300</v>
      </c>
      <c r="H30" s="46">
        <v>1956.0</v>
      </c>
      <c r="I30" s="46">
        <v>1957.0</v>
      </c>
      <c r="J30" s="46" t="s">
        <v>2272</v>
      </c>
      <c r="K30" s="55">
        <v>5500.0</v>
      </c>
      <c r="L30" s="55" t="s">
        <v>2301</v>
      </c>
      <c r="M30" s="55">
        <v>0.6</v>
      </c>
      <c r="N30" s="57" t="s">
        <v>2302</v>
      </c>
      <c r="O30" s="55">
        <v>21.0</v>
      </c>
      <c r="P30" s="46" t="s">
        <v>2259</v>
      </c>
      <c r="Q30" s="55">
        <v>3.0</v>
      </c>
      <c r="R30" s="57" t="s">
        <v>21</v>
      </c>
      <c r="S30" s="58" t="str">
        <f> if(isna(VLOOKUP($A30,processing!$A:$B,1,0)), "no", "yes")</f>
        <v>yes</v>
      </c>
      <c r="T30" s="58" t="str">
        <f> if(isna(VLOOKUP($A30,outputs!$A:$B,1,0)), "no", "yes")</f>
        <v>yes</v>
      </c>
      <c r="U30" s="58" t="str">
        <f> if(isna(VLOOKUP($A30,accuracy!$A:$B,1,0)), "no", "yes")</f>
        <v>yes</v>
      </c>
      <c r="V30" s="58" t="str">
        <f t="array" ref="V30"> index(publications!$A$1:$A$319, match($B30, publications!$B$1:$B$319, 0))</f>
        <v>Bob</v>
      </c>
    </row>
    <row r="31">
      <c r="A31" s="7" t="str">
        <f> concatenate(VLOOKUP($B31,publications!$B:$D,3,0), ".", $C31)</f>
        <v>39PV5BL5.1</v>
      </c>
      <c r="B31" s="46" t="s">
        <v>1683</v>
      </c>
      <c r="C31" s="54">
        <f t="shared" si="1"/>
        <v>1</v>
      </c>
      <c r="D31" s="46" t="s">
        <v>1935</v>
      </c>
      <c r="E31" s="46" t="s">
        <v>2303</v>
      </c>
      <c r="F31" s="46" t="s">
        <v>2255</v>
      </c>
      <c r="G31" s="46" t="s">
        <v>2304</v>
      </c>
      <c r="H31" s="46">
        <v>1947.0</v>
      </c>
      <c r="I31" s="46">
        <v>1947.0</v>
      </c>
      <c r="J31" s="46" t="s">
        <v>2305</v>
      </c>
      <c r="K31" s="55">
        <v>20000.0</v>
      </c>
      <c r="L31" s="56" t="s">
        <v>21</v>
      </c>
      <c r="M31" s="55">
        <v>1.1</v>
      </c>
      <c r="N31" s="57" t="s">
        <v>21</v>
      </c>
      <c r="O31" s="57" t="s">
        <v>21</v>
      </c>
      <c r="P31" s="57" t="s">
        <v>21</v>
      </c>
      <c r="Q31" s="55">
        <v>50.0</v>
      </c>
      <c r="R31" s="45" t="s">
        <v>2306</v>
      </c>
      <c r="S31" s="58" t="str">
        <f> if(isna(VLOOKUP($A31,processing!$A:$B,1,0)), "no", "yes")</f>
        <v>yes</v>
      </c>
      <c r="T31" s="58" t="str">
        <f> if(isna(VLOOKUP($A31,outputs!$A:$B,1,0)), "no", "yes")</f>
        <v>yes</v>
      </c>
      <c r="U31" s="58" t="str">
        <f> if(isna(VLOOKUP($A31,accuracy!$A:$B,1,0)), "no", "yes")</f>
        <v>yes</v>
      </c>
      <c r="V31" s="58" t="str">
        <f t="array" ref="V31"> index(publications!$A$1:$A$319, match($B31, publications!$B$1:$B$319, 0))</f>
        <v>Livia</v>
      </c>
    </row>
    <row r="32">
      <c r="A32" s="7" t="str">
        <f> concatenate(VLOOKUP($B32,publications!$B:$D,3,0), ".", $C32)</f>
        <v>39PV5BL5.2</v>
      </c>
      <c r="B32" s="46" t="s">
        <v>1683</v>
      </c>
      <c r="C32" s="54">
        <f t="shared" si="1"/>
        <v>2</v>
      </c>
      <c r="D32" s="46" t="s">
        <v>1935</v>
      </c>
      <c r="E32" s="46" t="s">
        <v>2303</v>
      </c>
      <c r="F32" s="46" t="s">
        <v>2255</v>
      </c>
      <c r="G32" s="46" t="s">
        <v>2304</v>
      </c>
      <c r="H32" s="46">
        <v>1951.0</v>
      </c>
      <c r="I32" s="46">
        <v>1951.0</v>
      </c>
      <c r="J32" s="46" t="s">
        <v>2305</v>
      </c>
      <c r="K32" s="55">
        <v>60000.0</v>
      </c>
      <c r="L32" s="56" t="s">
        <v>21</v>
      </c>
      <c r="M32" s="55">
        <v>2.2</v>
      </c>
      <c r="N32" s="57" t="s">
        <v>21</v>
      </c>
      <c r="O32" s="57" t="s">
        <v>21</v>
      </c>
      <c r="P32" s="57" t="s">
        <v>21</v>
      </c>
      <c r="Q32" s="55">
        <v>11.0</v>
      </c>
      <c r="R32" s="46" t="s">
        <v>2307</v>
      </c>
      <c r="S32" s="58" t="str">
        <f> if(isna(VLOOKUP($A32,processing!$A:$B,1,0)), "no", "yes")</f>
        <v>yes</v>
      </c>
      <c r="T32" s="58" t="str">
        <f> if(isna(VLOOKUP($A32,outputs!$A:$B,1,0)), "no", "yes")</f>
        <v>yes</v>
      </c>
      <c r="U32" s="58" t="str">
        <f> if(isna(VLOOKUP($A32,accuracy!$A:$B,1,0)), "no", "yes")</f>
        <v>yes</v>
      </c>
      <c r="V32" s="58" t="str">
        <f t="array" ref="V32"> index(publications!$A$1:$A$319, match($B32, publications!$B$1:$B$319, 0))</f>
        <v>Livia</v>
      </c>
    </row>
    <row r="33">
      <c r="A33" s="7" t="str">
        <f> concatenate(VLOOKUP($B33,publications!$B:$D,3,0), ".", $C33)</f>
        <v>39PV5BL5.3</v>
      </c>
      <c r="B33" s="46" t="s">
        <v>1683</v>
      </c>
      <c r="C33" s="54">
        <f t="shared" si="1"/>
        <v>3</v>
      </c>
      <c r="D33" s="46" t="s">
        <v>1935</v>
      </c>
      <c r="E33" s="46" t="s">
        <v>2303</v>
      </c>
      <c r="F33" s="46" t="s">
        <v>2255</v>
      </c>
      <c r="G33" s="46" t="s">
        <v>2304</v>
      </c>
      <c r="H33" s="46">
        <v>1962.0</v>
      </c>
      <c r="I33" s="46">
        <v>1962.0</v>
      </c>
      <c r="J33" s="46" t="s">
        <v>2305</v>
      </c>
      <c r="K33" s="55">
        <v>15000.0</v>
      </c>
      <c r="L33" s="56" t="s">
        <v>21</v>
      </c>
      <c r="M33" s="55">
        <v>0.5</v>
      </c>
      <c r="N33" s="57" t="s">
        <v>21</v>
      </c>
      <c r="O33" s="57" t="s">
        <v>21</v>
      </c>
      <c r="P33" s="57" t="s">
        <v>21</v>
      </c>
      <c r="Q33" s="55">
        <v>108.0</v>
      </c>
      <c r="R33" s="5" t="s">
        <v>2308</v>
      </c>
      <c r="S33" s="58" t="str">
        <f> if(isna(VLOOKUP($A33,processing!$A:$B,1,0)), "no", "yes")</f>
        <v>yes</v>
      </c>
      <c r="T33" s="58" t="str">
        <f> if(isna(VLOOKUP($A33,outputs!$A:$B,1,0)), "no", "yes")</f>
        <v>yes</v>
      </c>
      <c r="U33" s="58" t="str">
        <f> if(isna(VLOOKUP($A33,accuracy!$A:$B,1,0)), "no", "yes")</f>
        <v>yes</v>
      </c>
      <c r="V33" s="58" t="str">
        <f t="array" ref="V33"> index(publications!$A$1:$A$319, match($B33, publications!$B$1:$B$319, 0))</f>
        <v>Livia</v>
      </c>
    </row>
    <row r="34">
      <c r="A34" s="7" t="str">
        <f> concatenate(VLOOKUP($B34,publications!$B:$D,3,0), ".", $C34)</f>
        <v>39PV5BL5.4</v>
      </c>
      <c r="B34" s="46" t="s">
        <v>1683</v>
      </c>
      <c r="C34" s="54">
        <f t="shared" si="1"/>
        <v>4</v>
      </c>
      <c r="D34" s="46" t="s">
        <v>1935</v>
      </c>
      <c r="E34" s="46" t="s">
        <v>2303</v>
      </c>
      <c r="F34" s="46" t="s">
        <v>2255</v>
      </c>
      <c r="G34" s="46" t="s">
        <v>2304</v>
      </c>
      <c r="H34" s="46">
        <v>1964.0</v>
      </c>
      <c r="I34" s="46">
        <v>1964.0</v>
      </c>
      <c r="J34" s="46" t="s">
        <v>2305</v>
      </c>
      <c r="K34" s="55">
        <v>25000.0</v>
      </c>
      <c r="L34" s="56" t="s">
        <v>21</v>
      </c>
      <c r="M34" s="55">
        <v>1.3</v>
      </c>
      <c r="N34" s="57" t="s">
        <v>21</v>
      </c>
      <c r="O34" s="57" t="s">
        <v>21</v>
      </c>
      <c r="P34" s="57" t="s">
        <v>21</v>
      </c>
      <c r="Q34" s="55">
        <v>29.0</v>
      </c>
      <c r="R34" s="57" t="s">
        <v>21</v>
      </c>
      <c r="S34" s="58" t="str">
        <f> if(isna(VLOOKUP($A34,processing!$A:$B,1,0)), "no", "yes")</f>
        <v>yes</v>
      </c>
      <c r="T34" s="58" t="str">
        <f> if(isna(VLOOKUP($A34,outputs!$A:$B,1,0)), "no", "yes")</f>
        <v>yes</v>
      </c>
      <c r="U34" s="58" t="str">
        <f> if(isna(VLOOKUP($A34,accuracy!$A:$B,1,0)), "no", "yes")</f>
        <v>yes</v>
      </c>
      <c r="V34" s="58" t="str">
        <f t="array" ref="V34"> index(publications!$A$1:$A$319, match($B34, publications!$B$1:$B$319, 0))</f>
        <v>Livia</v>
      </c>
    </row>
    <row r="35">
      <c r="A35" s="7" t="str">
        <f> concatenate(VLOOKUP($B35,publications!$B:$D,3,0), ".", $C35)</f>
        <v>39PV5BL5.5</v>
      </c>
      <c r="B35" s="46" t="s">
        <v>1683</v>
      </c>
      <c r="C35" s="54">
        <f t="shared" si="1"/>
        <v>5</v>
      </c>
      <c r="D35" s="46" t="s">
        <v>1935</v>
      </c>
      <c r="E35" s="46" t="s">
        <v>2303</v>
      </c>
      <c r="F35" s="46" t="s">
        <v>2255</v>
      </c>
      <c r="G35" s="46" t="s">
        <v>2304</v>
      </c>
      <c r="H35" s="46">
        <v>1973.0</v>
      </c>
      <c r="I35" s="46">
        <v>1973.0</v>
      </c>
      <c r="J35" s="46" t="s">
        <v>2305</v>
      </c>
      <c r="K35" s="55">
        <v>13000.0</v>
      </c>
      <c r="L35" s="56" t="s">
        <v>21</v>
      </c>
      <c r="M35" s="55">
        <v>0.5</v>
      </c>
      <c r="N35" s="57" t="s">
        <v>21</v>
      </c>
      <c r="O35" s="57" t="s">
        <v>21</v>
      </c>
      <c r="P35" s="57" t="s">
        <v>21</v>
      </c>
      <c r="Q35" s="55">
        <v>116.0</v>
      </c>
      <c r="R35" s="57" t="s">
        <v>21</v>
      </c>
      <c r="S35" s="58" t="str">
        <f> if(isna(VLOOKUP($A35,processing!$A:$B,1,0)), "no", "yes")</f>
        <v>yes</v>
      </c>
      <c r="T35" s="58" t="str">
        <f> if(isna(VLOOKUP($A35,outputs!$A:$B,1,0)), "no", "yes")</f>
        <v>yes</v>
      </c>
      <c r="U35" s="58" t="str">
        <f> if(isna(VLOOKUP($A35,accuracy!$A:$B,1,0)), "no", "yes")</f>
        <v>yes</v>
      </c>
      <c r="V35" s="58" t="str">
        <f t="array" ref="V35"> index(publications!$A$1:$A$319, match($B35, publications!$B$1:$B$319, 0))</f>
        <v>Livia</v>
      </c>
    </row>
    <row r="36">
      <c r="A36" s="7" t="str">
        <f> concatenate(VLOOKUP($B36,publications!$B:$D,3,0), ".", $C36)</f>
        <v>39PV5BL5.6</v>
      </c>
      <c r="B36" s="46" t="s">
        <v>1683</v>
      </c>
      <c r="C36" s="54">
        <f t="shared" si="1"/>
        <v>6</v>
      </c>
      <c r="D36" s="46" t="s">
        <v>1935</v>
      </c>
      <c r="E36" s="46" t="s">
        <v>2303</v>
      </c>
      <c r="F36" s="46" t="s">
        <v>2255</v>
      </c>
      <c r="G36" s="46" t="s">
        <v>2304</v>
      </c>
      <c r="H36" s="46">
        <v>1981.0</v>
      </c>
      <c r="I36" s="46">
        <v>1981.0</v>
      </c>
      <c r="J36" s="46" t="s">
        <v>2305</v>
      </c>
      <c r="K36" s="55">
        <v>20000.0</v>
      </c>
      <c r="L36" s="56" t="s">
        <v>21</v>
      </c>
      <c r="M36" s="55">
        <v>0.7</v>
      </c>
      <c r="N36" s="57" t="s">
        <v>21</v>
      </c>
      <c r="O36" s="57" t="s">
        <v>21</v>
      </c>
      <c r="P36" s="57" t="s">
        <v>21</v>
      </c>
      <c r="Q36" s="55">
        <v>51.0</v>
      </c>
      <c r="R36" s="57" t="s">
        <v>21</v>
      </c>
      <c r="S36" s="58" t="str">
        <f> if(isna(VLOOKUP($A36,processing!$A:$B,1,0)), "no", "yes")</f>
        <v>yes</v>
      </c>
      <c r="T36" s="58" t="str">
        <f> if(isna(VLOOKUP($A36,outputs!$A:$B,1,0)), "no", "yes")</f>
        <v>yes</v>
      </c>
      <c r="U36" s="58" t="str">
        <f> if(isna(VLOOKUP($A36,accuracy!$A:$B,1,0)), "no", "yes")</f>
        <v>yes</v>
      </c>
      <c r="V36" s="58" t="str">
        <f t="array" ref="V36"> index(publications!$A$1:$A$319, match($B36, publications!$B$1:$B$319, 0))</f>
        <v>Livia</v>
      </c>
    </row>
    <row r="37">
      <c r="A37" s="7" t="str">
        <f> concatenate(VLOOKUP($B37,publications!$B:$D,3,0), ".", $C37)</f>
        <v>39PV5BL5.7</v>
      </c>
      <c r="B37" s="46" t="s">
        <v>1683</v>
      </c>
      <c r="C37" s="54">
        <f t="shared" si="1"/>
        <v>7</v>
      </c>
      <c r="D37" s="46" t="s">
        <v>1935</v>
      </c>
      <c r="E37" s="46" t="s">
        <v>2303</v>
      </c>
      <c r="F37" s="46" t="s">
        <v>2255</v>
      </c>
      <c r="G37" s="46" t="s">
        <v>2304</v>
      </c>
      <c r="H37" s="46">
        <v>1990.0</v>
      </c>
      <c r="I37" s="46">
        <v>1990.0</v>
      </c>
      <c r="J37" s="46" t="s">
        <v>2305</v>
      </c>
      <c r="K37" s="55">
        <v>13000.0</v>
      </c>
      <c r="L37" s="56" t="s">
        <v>21</v>
      </c>
      <c r="M37" s="55">
        <v>0.5</v>
      </c>
      <c r="N37" s="57" t="s">
        <v>21</v>
      </c>
      <c r="O37" s="57" t="s">
        <v>21</v>
      </c>
      <c r="P37" s="57" t="s">
        <v>21</v>
      </c>
      <c r="Q37" s="55">
        <v>89.0</v>
      </c>
      <c r="R37" s="57" t="s">
        <v>21</v>
      </c>
      <c r="S37" s="58" t="str">
        <f> if(isna(VLOOKUP($A37,processing!$A:$B,1,0)), "no", "yes")</f>
        <v>yes</v>
      </c>
      <c r="T37" s="58" t="str">
        <f> if(isna(VLOOKUP($A37,outputs!$A:$B,1,0)), "no", "yes")</f>
        <v>yes</v>
      </c>
      <c r="U37" s="58" t="str">
        <f> if(isna(VLOOKUP($A37,accuracy!$A:$B,1,0)), "no", "yes")</f>
        <v>yes</v>
      </c>
      <c r="V37" s="58" t="str">
        <f t="array" ref="V37"> index(publications!$A$1:$A$319, match($B37, publications!$B$1:$B$319, 0))</f>
        <v>Livia</v>
      </c>
    </row>
    <row r="38">
      <c r="A38" s="7" t="str">
        <f> concatenate(VLOOKUP($B38,publications!$B:$D,3,0), ".", $C38)</f>
        <v>3Q3MUWTB.1</v>
      </c>
      <c r="B38" s="46" t="s">
        <v>1712</v>
      </c>
      <c r="C38" s="54">
        <f t="shared" si="1"/>
        <v>1</v>
      </c>
      <c r="D38" s="46" t="s">
        <v>1931</v>
      </c>
      <c r="E38" s="46" t="s">
        <v>2278</v>
      </c>
      <c r="F38" s="46" t="s">
        <v>85</v>
      </c>
      <c r="G38" s="46" t="s">
        <v>2279</v>
      </c>
      <c r="H38" s="46">
        <v>1963.0</v>
      </c>
      <c r="I38" s="46">
        <v>1963.0</v>
      </c>
      <c r="J38" s="46" t="s">
        <v>2272</v>
      </c>
      <c r="K38" s="55" t="s">
        <v>21</v>
      </c>
      <c r="L38" s="56" t="s">
        <v>21</v>
      </c>
      <c r="M38" s="55">
        <v>33.0</v>
      </c>
      <c r="N38" s="57" t="s">
        <v>21</v>
      </c>
      <c r="O38" s="57" t="s">
        <v>21</v>
      </c>
      <c r="P38" s="57" t="s">
        <v>21</v>
      </c>
      <c r="Q38" s="55">
        <v>14.0</v>
      </c>
      <c r="R38" s="57" t="s">
        <v>21</v>
      </c>
      <c r="S38" s="58" t="str">
        <f> if(isna(VLOOKUP($A38,processing!$A:$B,1,0)), "no", "yes")</f>
        <v>yes</v>
      </c>
      <c r="T38" s="58" t="str">
        <f> if(isna(VLOOKUP($A38,outputs!$A:$B,1,0)), "no", "yes")</f>
        <v>yes</v>
      </c>
      <c r="U38" s="58" t="str">
        <f> if(isna(VLOOKUP($A38,accuracy!$A:$B,1,0)), "no", "yes")</f>
        <v>yes</v>
      </c>
      <c r="V38" s="58" t="str">
        <f t="array" ref="V38"> index(publications!$A$1:$A$319, match($B38, publications!$B$1:$B$319, 0))</f>
        <v>Amaury</v>
      </c>
    </row>
    <row r="39">
      <c r="A39" s="7" t="str">
        <f> concatenate(VLOOKUP($B39,publications!$B:$D,3,0), ".", $C39)</f>
        <v>3R65I8XW.1</v>
      </c>
      <c r="B39" s="46" t="s">
        <v>1602</v>
      </c>
      <c r="C39" s="54">
        <f t="shared" si="1"/>
        <v>1</v>
      </c>
      <c r="D39" s="46" t="s">
        <v>1935</v>
      </c>
      <c r="E39" s="46" t="s">
        <v>2278</v>
      </c>
      <c r="F39" s="46" t="s">
        <v>2255</v>
      </c>
      <c r="G39" s="46" t="s">
        <v>2309</v>
      </c>
      <c r="H39" s="46">
        <v>1938.0</v>
      </c>
      <c r="I39" s="46">
        <v>1938.0</v>
      </c>
      <c r="J39" s="46" t="s">
        <v>2272</v>
      </c>
      <c r="K39" s="55" t="s">
        <v>21</v>
      </c>
      <c r="L39" s="56" t="s">
        <v>21</v>
      </c>
      <c r="M39" s="59" t="s">
        <v>21</v>
      </c>
      <c r="N39" s="57" t="s">
        <v>2273</v>
      </c>
      <c r="O39" s="57" t="s">
        <v>21</v>
      </c>
      <c r="P39" s="57" t="s">
        <v>21</v>
      </c>
      <c r="Q39" s="59" t="s">
        <v>21</v>
      </c>
      <c r="R39" s="46" t="s">
        <v>2310</v>
      </c>
      <c r="S39" s="58" t="str">
        <f> if(isna(VLOOKUP($A39,processing!$A:$B,1,0)), "no", "yes")</f>
        <v>yes</v>
      </c>
      <c r="T39" s="58" t="str">
        <f> if(isna(VLOOKUP($A39,outputs!$A:$B,1,0)), "no", "yes")</f>
        <v>yes</v>
      </c>
      <c r="U39" s="58" t="str">
        <f> if(isna(VLOOKUP($A39,accuracy!$A:$B,1,0)), "no", "yes")</f>
        <v>yes</v>
      </c>
      <c r="V39" s="58" t="str">
        <f t="array" ref="V39"> index(publications!$A$1:$A$319, match($B39, publications!$B$1:$B$319, 0))</f>
        <v>Livia</v>
      </c>
    </row>
    <row r="40">
      <c r="A40" s="7" t="str">
        <f> concatenate(VLOOKUP($B40,publications!$B:$D,3,0), ".", $C40)</f>
        <v>42S2BQKV.1</v>
      </c>
      <c r="B40" s="46" t="s">
        <v>1705</v>
      </c>
      <c r="C40" s="54">
        <f t="shared" si="1"/>
        <v>1</v>
      </c>
      <c r="D40" s="46" t="s">
        <v>1935</v>
      </c>
      <c r="E40" s="46" t="s">
        <v>2311</v>
      </c>
      <c r="F40" s="46" t="s">
        <v>2255</v>
      </c>
      <c r="G40" s="46" t="s">
        <v>2312</v>
      </c>
      <c r="H40" s="46">
        <v>1976.0</v>
      </c>
      <c r="I40" s="46">
        <v>1976.0</v>
      </c>
      <c r="J40" s="46" t="s">
        <v>2272</v>
      </c>
      <c r="K40" s="55">
        <v>2682.0</v>
      </c>
      <c r="L40" s="55" t="s">
        <v>2313</v>
      </c>
      <c r="M40" s="55">
        <v>0.37</v>
      </c>
      <c r="N40" s="57" t="s">
        <v>2314</v>
      </c>
      <c r="O40" s="55">
        <v>1200.0</v>
      </c>
      <c r="P40" s="46" t="s">
        <v>2315</v>
      </c>
      <c r="Q40" s="55">
        <v>6.0</v>
      </c>
      <c r="R40" s="57" t="s">
        <v>21</v>
      </c>
      <c r="S40" s="58" t="str">
        <f> if(isna(VLOOKUP($A40,processing!$A:$B,1,0)), "no", "yes")</f>
        <v>yes</v>
      </c>
      <c r="T40" s="58" t="str">
        <f> if(isna(VLOOKUP($A40,outputs!$A:$B,1,0)), "no", "yes")</f>
        <v>yes</v>
      </c>
      <c r="U40" s="58" t="str">
        <f> if(isna(VLOOKUP($A40,accuracy!$A:$B,1,0)), "no", "yes")</f>
        <v>yes</v>
      </c>
      <c r="V40" s="58" t="str">
        <f t="array" ref="V40"> index(publications!$A$1:$A$319, match($B40, publications!$B$1:$B$319, 0))</f>
        <v>Anette</v>
      </c>
    </row>
    <row r="41">
      <c r="A41" s="7" t="str">
        <f> concatenate(VLOOKUP($B41,publications!$B:$D,3,0), ".", $C41)</f>
        <v>42S2BQKV.2</v>
      </c>
      <c r="B41" s="46" t="s">
        <v>1705</v>
      </c>
      <c r="C41" s="54">
        <f t="shared" si="1"/>
        <v>2</v>
      </c>
      <c r="D41" s="46" t="s">
        <v>1935</v>
      </c>
      <c r="E41" s="46" t="s">
        <v>2311</v>
      </c>
      <c r="F41" s="46" t="s">
        <v>2255</v>
      </c>
      <c r="G41" s="46" t="s">
        <v>2316</v>
      </c>
      <c r="H41" s="46">
        <v>1994.0</v>
      </c>
      <c r="I41" s="46">
        <v>1994.0</v>
      </c>
      <c r="J41" s="46" t="s">
        <v>2272</v>
      </c>
      <c r="K41" s="55">
        <v>5547.0</v>
      </c>
      <c r="L41" s="55" t="s">
        <v>2313</v>
      </c>
      <c r="M41" s="55">
        <v>0.77</v>
      </c>
      <c r="N41" s="57" t="s">
        <v>2317</v>
      </c>
      <c r="O41" s="55">
        <v>1200.0</v>
      </c>
      <c r="P41" s="46" t="s">
        <v>2315</v>
      </c>
      <c r="Q41" s="55">
        <v>3.0</v>
      </c>
      <c r="R41" s="57" t="s">
        <v>21</v>
      </c>
      <c r="S41" s="58" t="str">
        <f> if(isna(VLOOKUP($A41,processing!$A:$B,1,0)), "no", "yes")</f>
        <v>yes</v>
      </c>
      <c r="T41" s="58" t="str">
        <f> if(isna(VLOOKUP($A41,outputs!$A:$B,1,0)), "no", "yes")</f>
        <v>yes</v>
      </c>
      <c r="U41" s="58" t="str">
        <f> if(isna(VLOOKUP($A41,accuracy!$A:$B,1,0)), "no", "yes")</f>
        <v>yes</v>
      </c>
      <c r="V41" s="58" t="str">
        <f t="array" ref="V41"> index(publications!$A$1:$A$319, match($B41, publications!$B$1:$B$319, 0))</f>
        <v>Anette</v>
      </c>
    </row>
    <row r="42">
      <c r="A42" s="7" t="str">
        <f> concatenate(VLOOKUP($B42,publications!$B:$D,3,0), ".", $C42)</f>
        <v>46MI564E.1</v>
      </c>
      <c r="B42" s="46" t="s">
        <v>1640</v>
      </c>
      <c r="C42" s="54">
        <f t="shared" si="1"/>
        <v>1</v>
      </c>
      <c r="D42" s="46" t="s">
        <v>1935</v>
      </c>
      <c r="E42" s="46" t="s">
        <v>2318</v>
      </c>
      <c r="F42" s="46" t="s">
        <v>2255</v>
      </c>
      <c r="G42" s="46" t="s">
        <v>2319</v>
      </c>
      <c r="H42" s="46">
        <v>1938.0</v>
      </c>
      <c r="I42" s="46">
        <v>1938.0</v>
      </c>
      <c r="J42" s="46" t="s">
        <v>2305</v>
      </c>
      <c r="K42" s="55" t="s">
        <v>21</v>
      </c>
      <c r="L42" s="56" t="s">
        <v>21</v>
      </c>
      <c r="M42" s="59" t="s">
        <v>21</v>
      </c>
      <c r="N42" s="57" t="s">
        <v>21</v>
      </c>
      <c r="O42" s="59" t="s">
        <v>21</v>
      </c>
      <c r="P42" s="59" t="s">
        <v>21</v>
      </c>
      <c r="Q42" s="55">
        <v>27.0</v>
      </c>
      <c r="R42" s="57" t="s">
        <v>21</v>
      </c>
      <c r="S42" s="58" t="str">
        <f> if(isna(VLOOKUP($A42,processing!$A:$B,1,0)), "no", "yes")</f>
        <v>yes</v>
      </c>
      <c r="T42" s="58" t="str">
        <f> if(isna(VLOOKUP($A42,outputs!$A:$B,1,0)), "no", "yes")</f>
        <v>yes</v>
      </c>
      <c r="U42" s="58" t="str">
        <f> if(isna(VLOOKUP($A42,accuracy!$A:$B,1,0)), "no", "yes")</f>
        <v>yes</v>
      </c>
      <c r="V42" s="58" t="str">
        <f t="array" ref="V42"> index(publications!$A$1:$A$319, match($B42, publications!$B$1:$B$319, 0))</f>
        <v>Livia</v>
      </c>
    </row>
    <row r="43">
      <c r="A43" s="7" t="str">
        <f> concatenate(VLOOKUP($B43,publications!$B:$D,3,0), ".", $C43)</f>
        <v>46MI564E.2</v>
      </c>
      <c r="B43" s="46" t="s">
        <v>1640</v>
      </c>
      <c r="C43" s="54">
        <f t="shared" si="1"/>
        <v>2</v>
      </c>
      <c r="D43" s="46" t="s">
        <v>1935</v>
      </c>
      <c r="E43" s="46" t="s">
        <v>2318</v>
      </c>
      <c r="F43" s="46" t="s">
        <v>2255</v>
      </c>
      <c r="G43" s="46" t="s">
        <v>2319</v>
      </c>
      <c r="H43" s="46">
        <v>1953.0</v>
      </c>
      <c r="I43" s="46">
        <v>1953.0</v>
      </c>
      <c r="J43" s="46" t="s">
        <v>2305</v>
      </c>
      <c r="K43" s="55" t="s">
        <v>21</v>
      </c>
      <c r="L43" s="56" t="s">
        <v>21</v>
      </c>
      <c r="M43" s="59" t="s">
        <v>21</v>
      </c>
      <c r="N43" s="57" t="s">
        <v>21</v>
      </c>
      <c r="O43" s="59" t="s">
        <v>21</v>
      </c>
      <c r="P43" s="59" t="s">
        <v>21</v>
      </c>
      <c r="Q43" s="55">
        <v>19.0</v>
      </c>
      <c r="R43" s="57" t="s">
        <v>21</v>
      </c>
      <c r="S43" s="58" t="str">
        <f> if(isna(VLOOKUP($A43,processing!$A:$B,1,0)), "no", "yes")</f>
        <v>yes</v>
      </c>
      <c r="T43" s="58" t="str">
        <f> if(isna(VLOOKUP($A43,outputs!$A:$B,1,0)), "no", "yes")</f>
        <v>yes</v>
      </c>
      <c r="U43" s="58" t="str">
        <f> if(isna(VLOOKUP($A43,accuracy!$A:$B,1,0)), "no", "yes")</f>
        <v>yes</v>
      </c>
      <c r="V43" s="58" t="str">
        <f t="array" ref="V43"> index(publications!$A$1:$A$319, match($B43, publications!$B$1:$B$319, 0))</f>
        <v>Livia</v>
      </c>
    </row>
    <row r="44">
      <c r="A44" s="7" t="str">
        <f> concatenate(VLOOKUP($B44,publications!$B:$D,3,0), ".", $C44)</f>
        <v>4FQSHSBF.1</v>
      </c>
      <c r="B44" s="46" t="s">
        <v>1617</v>
      </c>
      <c r="C44" s="54">
        <f t="shared" si="1"/>
        <v>1</v>
      </c>
      <c r="D44" s="46" t="s">
        <v>1935</v>
      </c>
      <c r="E44" s="46" t="s">
        <v>2320</v>
      </c>
      <c r="F44" s="46" t="s">
        <v>2255</v>
      </c>
      <c r="G44" s="46" t="s">
        <v>2321</v>
      </c>
      <c r="H44" s="46">
        <v>1936.0</v>
      </c>
      <c r="I44" s="46">
        <v>1936.0</v>
      </c>
      <c r="J44" s="46" t="s">
        <v>2305</v>
      </c>
      <c r="K44" s="55">
        <v>3000.0</v>
      </c>
      <c r="L44" s="56" t="s">
        <v>21</v>
      </c>
      <c r="M44" s="59" t="s">
        <v>21</v>
      </c>
      <c r="N44" s="57" t="s">
        <v>21</v>
      </c>
      <c r="O44" s="55">
        <v>1841.0</v>
      </c>
      <c r="P44" s="46" t="s">
        <v>2315</v>
      </c>
      <c r="Q44" s="55">
        <v>3.0</v>
      </c>
      <c r="R44" s="46" t="s">
        <v>2322</v>
      </c>
      <c r="S44" s="58" t="str">
        <f> if(isna(VLOOKUP($A44,processing!$A:$B,1,0)), "no", "yes")</f>
        <v>yes</v>
      </c>
      <c r="T44" s="58" t="str">
        <f> if(isna(VLOOKUP($A44,outputs!$A:$B,1,0)), "no", "yes")</f>
        <v>yes</v>
      </c>
      <c r="U44" s="58" t="str">
        <f> if(isna(VLOOKUP($A44,accuracy!$A:$B,1,0)), "no", "yes")</f>
        <v>yes</v>
      </c>
      <c r="V44" s="58" t="str">
        <f t="array" ref="V44"> index(publications!$A$1:$A$319, match($B44, publications!$B$1:$B$319, 0))</f>
        <v>Anette</v>
      </c>
    </row>
    <row r="45">
      <c r="A45" s="7" t="str">
        <f> concatenate(VLOOKUP($B45,publications!$B:$D,3,0), ".", $C45)</f>
        <v>4IQDTMM4.1</v>
      </c>
      <c r="B45" s="46" t="s">
        <v>1512</v>
      </c>
      <c r="C45" s="54">
        <f t="shared" si="1"/>
        <v>1</v>
      </c>
      <c r="D45" s="46" t="s">
        <v>1935</v>
      </c>
      <c r="E45" s="46" t="s">
        <v>2323</v>
      </c>
      <c r="F45" s="46" t="s">
        <v>85</v>
      </c>
      <c r="G45" s="46" t="s">
        <v>2324</v>
      </c>
      <c r="H45" s="46">
        <v>1971.0</v>
      </c>
      <c r="I45" s="46">
        <v>1971.0</v>
      </c>
      <c r="J45" s="46" t="s">
        <v>2305</v>
      </c>
      <c r="K45" s="55">
        <v>2700.0</v>
      </c>
      <c r="L45" s="55" t="s">
        <v>21</v>
      </c>
      <c r="M45" s="55">
        <v>0.37</v>
      </c>
      <c r="N45" s="57" t="s">
        <v>2325</v>
      </c>
      <c r="O45" s="55">
        <v>21.0</v>
      </c>
      <c r="P45" s="46" t="s">
        <v>2259</v>
      </c>
      <c r="Q45" s="55">
        <v>61.0</v>
      </c>
      <c r="R45" s="57" t="s">
        <v>21</v>
      </c>
      <c r="S45" s="58" t="str">
        <f> if(isna(VLOOKUP($A45,processing!$A:$B,1,0)), "no", "yes")</f>
        <v>yes</v>
      </c>
      <c r="T45" s="58" t="str">
        <f> if(isna(VLOOKUP($A45,outputs!$A:$B,1,0)), "no", "yes")</f>
        <v>yes</v>
      </c>
      <c r="U45" s="58" t="str">
        <f> if(isna(VLOOKUP($A45,accuracy!$A:$B,1,0)), "no", "yes")</f>
        <v>yes</v>
      </c>
      <c r="V45" s="58" t="str">
        <f t="array" ref="V45"> index(publications!$A$1:$A$319, match($B45, publications!$B$1:$B$319, 0))</f>
        <v>Anette</v>
      </c>
    </row>
    <row r="46">
      <c r="A46" s="7" t="str">
        <f> concatenate(VLOOKUP($B46,publications!$B:$D,3,0), ".", $C46)</f>
        <v>4IQDTMM4.2</v>
      </c>
      <c r="B46" s="46" t="s">
        <v>1512</v>
      </c>
      <c r="C46" s="54">
        <f t="shared" si="1"/>
        <v>2</v>
      </c>
      <c r="D46" s="46" t="s">
        <v>1935</v>
      </c>
      <c r="E46" s="46" t="s">
        <v>2323</v>
      </c>
      <c r="F46" s="46" t="s">
        <v>85</v>
      </c>
      <c r="G46" s="46" t="s">
        <v>2324</v>
      </c>
      <c r="H46" s="46">
        <v>1981.0</v>
      </c>
      <c r="I46" s="46">
        <v>1981.0</v>
      </c>
      <c r="J46" s="46" t="s">
        <v>2305</v>
      </c>
      <c r="K46" s="55">
        <v>4800.0</v>
      </c>
      <c r="L46" s="55" t="s">
        <v>21</v>
      </c>
      <c r="M46" s="55">
        <v>0.66</v>
      </c>
      <c r="N46" s="57" t="s">
        <v>2326</v>
      </c>
      <c r="O46" s="55">
        <v>21.0</v>
      </c>
      <c r="P46" s="46" t="s">
        <v>2259</v>
      </c>
      <c r="Q46" s="55">
        <v>27.0</v>
      </c>
      <c r="R46" s="57" t="s">
        <v>21</v>
      </c>
      <c r="S46" s="58" t="str">
        <f> if(isna(VLOOKUP($A46,processing!$A:$B,1,0)), "no", "yes")</f>
        <v>yes</v>
      </c>
      <c r="T46" s="58" t="str">
        <f> if(isna(VLOOKUP($A46,outputs!$A:$B,1,0)), "no", "yes")</f>
        <v>yes</v>
      </c>
      <c r="U46" s="58" t="str">
        <f> if(isna(VLOOKUP($A46,accuracy!$A:$B,1,0)), "no", "yes")</f>
        <v>yes</v>
      </c>
      <c r="V46" s="58" t="str">
        <f t="array" ref="V46"> index(publications!$A$1:$A$319, match($B46, publications!$B$1:$B$319, 0))</f>
        <v>Anette</v>
      </c>
    </row>
    <row r="47">
      <c r="A47" s="7" t="str">
        <f> concatenate(VLOOKUP($B47,publications!$B:$D,3,0), ".", $C47)</f>
        <v>4IQDTMM4.3</v>
      </c>
      <c r="B47" s="46" t="s">
        <v>1512</v>
      </c>
      <c r="C47" s="54">
        <f t="shared" si="1"/>
        <v>3</v>
      </c>
      <c r="D47" s="46" t="s">
        <v>1935</v>
      </c>
      <c r="E47" s="46" t="s">
        <v>2323</v>
      </c>
      <c r="F47" s="46" t="s">
        <v>85</v>
      </c>
      <c r="G47" s="46" t="s">
        <v>2324</v>
      </c>
      <c r="H47" s="46">
        <v>1990.0</v>
      </c>
      <c r="I47" s="46">
        <v>1990.0</v>
      </c>
      <c r="J47" s="46" t="s">
        <v>2305</v>
      </c>
      <c r="K47" s="55">
        <v>5000.0</v>
      </c>
      <c r="L47" s="55" t="s">
        <v>21</v>
      </c>
      <c r="M47" s="55">
        <v>0.69</v>
      </c>
      <c r="N47" s="57" t="s">
        <v>2326</v>
      </c>
      <c r="O47" s="55">
        <v>21.0</v>
      </c>
      <c r="P47" s="46" t="s">
        <v>2259</v>
      </c>
      <c r="Q47" s="55">
        <v>31.0</v>
      </c>
      <c r="R47" s="57" t="s">
        <v>21</v>
      </c>
      <c r="S47" s="58" t="str">
        <f> if(isna(VLOOKUP($A47,processing!$A:$B,1,0)), "no", "yes")</f>
        <v>yes</v>
      </c>
      <c r="T47" s="58" t="str">
        <f> if(isna(VLOOKUP($A47,outputs!$A:$B,1,0)), "no", "yes")</f>
        <v>yes</v>
      </c>
      <c r="U47" s="58" t="str">
        <f> if(isna(VLOOKUP($A47,accuracy!$A:$B,1,0)), "no", "yes")</f>
        <v>yes</v>
      </c>
      <c r="V47" s="58" t="str">
        <f t="array" ref="V47"> index(publications!$A$1:$A$319, match($B47, publications!$B$1:$B$319, 0))</f>
        <v>Anette</v>
      </c>
    </row>
    <row r="48">
      <c r="A48" s="7" t="str">
        <f> concatenate(VLOOKUP($B48,publications!$B:$D,3,0), ".", $C48)</f>
        <v>4IQDTMM4.4</v>
      </c>
      <c r="B48" s="46" t="s">
        <v>1512</v>
      </c>
      <c r="C48" s="54">
        <f t="shared" si="1"/>
        <v>4</v>
      </c>
      <c r="D48" s="46" t="s">
        <v>1935</v>
      </c>
      <c r="E48" s="46" t="s">
        <v>2323</v>
      </c>
      <c r="F48" s="46" t="s">
        <v>85</v>
      </c>
      <c r="G48" s="46" t="s">
        <v>2324</v>
      </c>
      <c r="H48" s="46">
        <v>2001.0</v>
      </c>
      <c r="I48" s="46">
        <v>2001.0</v>
      </c>
      <c r="J48" s="46" t="s">
        <v>2305</v>
      </c>
      <c r="K48" s="55">
        <v>4000.0</v>
      </c>
      <c r="L48" s="55" t="s">
        <v>21</v>
      </c>
      <c r="M48" s="55">
        <v>0.55</v>
      </c>
      <c r="N48" s="57" t="s">
        <v>2327</v>
      </c>
      <c r="O48" s="55">
        <v>21.0</v>
      </c>
      <c r="P48" s="46" t="s">
        <v>2259</v>
      </c>
      <c r="Q48" s="55">
        <v>44.0</v>
      </c>
      <c r="R48" s="57" t="s">
        <v>21</v>
      </c>
      <c r="S48" s="58" t="str">
        <f> if(isna(VLOOKUP($A48,processing!$A:$B,1,0)), "no", "yes")</f>
        <v>yes</v>
      </c>
      <c r="T48" s="58" t="str">
        <f> if(isna(VLOOKUP($A48,outputs!$A:$B,1,0)), "no", "yes")</f>
        <v>yes</v>
      </c>
      <c r="U48" s="58" t="str">
        <f> if(isna(VLOOKUP($A48,accuracy!$A:$B,1,0)), "no", "yes")</f>
        <v>yes</v>
      </c>
      <c r="V48" s="58" t="str">
        <f t="array" ref="V48"> index(publications!$A$1:$A$319, match($B48, publications!$B$1:$B$319, 0))</f>
        <v>Anette</v>
      </c>
    </row>
    <row r="49">
      <c r="A49" s="7" t="str">
        <f> concatenate(VLOOKUP($B49,publications!$B:$D,3,0), ".", $C49)</f>
        <v>4N97ZMU9.1</v>
      </c>
      <c r="B49" s="46" t="s">
        <v>1540</v>
      </c>
      <c r="C49" s="54">
        <f t="shared" si="1"/>
        <v>1</v>
      </c>
      <c r="D49" s="46" t="s">
        <v>1935</v>
      </c>
      <c r="E49" s="46" t="s">
        <v>2328</v>
      </c>
      <c r="F49" s="46" t="s">
        <v>85</v>
      </c>
      <c r="G49" s="46" t="s">
        <v>2329</v>
      </c>
      <c r="H49" s="46">
        <v>1947.0</v>
      </c>
      <c r="I49" s="46">
        <v>1947.0</v>
      </c>
      <c r="J49" s="46" t="s">
        <v>2257</v>
      </c>
      <c r="K49" s="55" t="s">
        <v>21</v>
      </c>
      <c r="L49" s="56" t="s">
        <v>21</v>
      </c>
      <c r="M49" s="59" t="s">
        <v>21</v>
      </c>
      <c r="N49" s="60" t="s">
        <v>2277</v>
      </c>
      <c r="O49" s="55">
        <v>21.0</v>
      </c>
      <c r="P49" s="46" t="s">
        <v>2259</v>
      </c>
      <c r="Q49" s="55">
        <v>24.0</v>
      </c>
      <c r="R49" s="46" t="s">
        <v>2330</v>
      </c>
      <c r="S49" s="58" t="str">
        <f> if(isna(VLOOKUP($A49,processing!$A:$B,1,0)), "no", "yes")</f>
        <v>yes</v>
      </c>
      <c r="T49" s="58" t="str">
        <f> if(isna(VLOOKUP($A49,outputs!$A:$B,1,0)), "no", "yes")</f>
        <v>yes</v>
      </c>
      <c r="U49" s="58" t="str">
        <f> if(isna(VLOOKUP($A49,accuracy!$A:$B,1,0)), "no", "yes")</f>
        <v>yes</v>
      </c>
      <c r="V49" s="58" t="str">
        <f t="array" ref="V49"> index(publications!$A$1:$A$319, match($B49, publications!$B$1:$B$319, 0))</f>
        <v>Livia</v>
      </c>
    </row>
    <row r="50">
      <c r="A50" s="7" t="str">
        <f> concatenate(VLOOKUP($B50,publications!$B:$D,3,0), ".", $C50)</f>
        <v>4NGVH92Z.1</v>
      </c>
      <c r="B50" s="46" t="s">
        <v>1750</v>
      </c>
      <c r="C50" s="54">
        <f t="shared" si="1"/>
        <v>1</v>
      </c>
      <c r="D50" s="46" t="s">
        <v>1931</v>
      </c>
      <c r="E50" s="46" t="s">
        <v>2278</v>
      </c>
      <c r="F50" s="46" t="s">
        <v>85</v>
      </c>
      <c r="G50" s="46" t="s">
        <v>2279</v>
      </c>
      <c r="H50" s="46">
        <v>1975.0</v>
      </c>
      <c r="I50" s="46">
        <v>1975.0</v>
      </c>
      <c r="J50" s="46" t="s">
        <v>2272</v>
      </c>
      <c r="K50" s="55" t="s">
        <v>21</v>
      </c>
      <c r="L50" s="56" t="s">
        <v>21</v>
      </c>
      <c r="M50" s="57" t="s">
        <v>21</v>
      </c>
      <c r="N50" s="57" t="s">
        <v>21</v>
      </c>
      <c r="O50" s="57" t="s">
        <v>21</v>
      </c>
      <c r="P50" s="57" t="s">
        <v>21</v>
      </c>
      <c r="Q50" s="55">
        <v>3.0</v>
      </c>
      <c r="R50" s="46" t="s">
        <v>2331</v>
      </c>
      <c r="S50" s="58" t="str">
        <f> if(isna(VLOOKUP($A50,processing!$A:$B,1,0)), "no", "yes")</f>
        <v>yes</v>
      </c>
      <c r="T50" s="58" t="str">
        <f> if(isna(VLOOKUP($A50,outputs!$A:$B,1,0)), "no", "yes")</f>
        <v>yes</v>
      </c>
      <c r="U50" s="58" t="str">
        <f> if(isna(VLOOKUP($A50,accuracy!$A:$B,1,0)), "no", "yes")</f>
        <v>yes</v>
      </c>
      <c r="V50" s="58" t="str">
        <f t="array" ref="V50"> index(publications!$A$1:$A$319, match($B50, publications!$B$1:$B$319, 0))</f>
        <v>Melanie</v>
      </c>
    </row>
    <row r="51">
      <c r="A51" s="7" t="str">
        <f> concatenate(VLOOKUP($B51,publications!$B:$D,3,0), ".", $C51)</f>
        <v>4ZVAVBQZ.1</v>
      </c>
      <c r="B51" s="46" t="s">
        <v>1656</v>
      </c>
      <c r="C51" s="54">
        <f t="shared" si="1"/>
        <v>1</v>
      </c>
      <c r="D51" s="46" t="s">
        <v>1935</v>
      </c>
      <c r="E51" s="46" t="s">
        <v>2311</v>
      </c>
      <c r="F51" s="46" t="s">
        <v>32</v>
      </c>
      <c r="G51" s="46" t="s">
        <v>2312</v>
      </c>
      <c r="H51" s="46">
        <v>1954.0</v>
      </c>
      <c r="I51" s="46">
        <v>1955.0</v>
      </c>
      <c r="J51" s="46" t="s">
        <v>2257</v>
      </c>
      <c r="K51" s="55">
        <v>6000.0</v>
      </c>
      <c r="L51" s="56" t="s">
        <v>21</v>
      </c>
      <c r="M51" s="55">
        <v>1.0</v>
      </c>
      <c r="N51" s="57" t="s">
        <v>2332</v>
      </c>
      <c r="O51" s="55">
        <v>800.0</v>
      </c>
      <c r="P51" s="46" t="s">
        <v>2315</v>
      </c>
      <c r="Q51" s="55">
        <v>67.0</v>
      </c>
      <c r="R51" s="46" t="s">
        <v>2333</v>
      </c>
      <c r="S51" s="58" t="str">
        <f> if(isna(VLOOKUP($A51,processing!$A:$B,1,0)), "no", "yes")</f>
        <v>yes</v>
      </c>
      <c r="T51" s="58" t="str">
        <f> if(isna(VLOOKUP($A51,outputs!$A:$B,1,0)), "no", "yes")</f>
        <v>yes</v>
      </c>
      <c r="U51" s="58" t="str">
        <f> if(isna(VLOOKUP($A51,accuracy!$A:$B,1,0)), "no", "yes")</f>
        <v>yes</v>
      </c>
      <c r="V51" s="58" t="str">
        <f t="array" ref="V51"> index(publications!$A$1:$A$319, match($B51, publications!$B$1:$B$319, 0))</f>
        <v>Camillo</v>
      </c>
    </row>
    <row r="52">
      <c r="A52" s="7" t="str">
        <f> concatenate(VLOOKUP($B52,publications!$B:$D,3,0), ".", $C52)</f>
        <v>5ER8DF4Z.1</v>
      </c>
      <c r="B52" s="46" t="s">
        <v>1516</v>
      </c>
      <c r="C52" s="54">
        <f t="shared" si="1"/>
        <v>1</v>
      </c>
      <c r="D52" s="46" t="s">
        <v>1935</v>
      </c>
      <c r="E52" s="46" t="s">
        <v>2278</v>
      </c>
      <c r="F52" s="46" t="s">
        <v>85</v>
      </c>
      <c r="G52" s="46" t="s">
        <v>2279</v>
      </c>
      <c r="H52" s="46">
        <v>1956.0</v>
      </c>
      <c r="I52" s="46">
        <v>1957.0</v>
      </c>
      <c r="J52" s="46" t="s">
        <v>2274</v>
      </c>
      <c r="K52" s="55" t="s">
        <v>21</v>
      </c>
      <c r="L52" s="56" t="s">
        <v>21</v>
      </c>
      <c r="M52" s="55">
        <v>0.6</v>
      </c>
      <c r="N52" s="57" t="s">
        <v>2275</v>
      </c>
      <c r="O52" s="55">
        <v>21.0</v>
      </c>
      <c r="P52" s="46" t="s">
        <v>2259</v>
      </c>
      <c r="Q52" s="55">
        <v>40.0</v>
      </c>
      <c r="R52" s="46" t="s">
        <v>2334</v>
      </c>
      <c r="S52" s="58" t="str">
        <f> if(isna(VLOOKUP($A52,processing!$A:$B,1,0)), "no", "yes")</f>
        <v>yes</v>
      </c>
      <c r="T52" s="58" t="str">
        <f> if(isna(VLOOKUP($A52,outputs!$A:$B,1,0)), "no", "yes")</f>
        <v>yes</v>
      </c>
      <c r="U52" s="58" t="str">
        <f> if(isna(VLOOKUP($A52,accuracy!$A:$B,1,0)), "no", "yes")</f>
        <v>yes</v>
      </c>
      <c r="V52" s="58" t="str">
        <f t="array" ref="V52"> index(publications!$A$1:$A$319, match($B52, publications!$B$1:$B$319, 0))</f>
        <v>Amaury</v>
      </c>
    </row>
    <row r="53">
      <c r="A53" s="7" t="str">
        <f> concatenate(VLOOKUP($B53,publications!$B:$D,3,0), ".", $C53)</f>
        <v>5MLZ39V2.1</v>
      </c>
      <c r="B53" s="46" t="s">
        <v>1570</v>
      </c>
      <c r="C53" s="54">
        <f t="shared" si="1"/>
        <v>1</v>
      </c>
      <c r="D53" s="46" t="s">
        <v>1935</v>
      </c>
      <c r="E53" s="46" t="s">
        <v>1696</v>
      </c>
      <c r="F53" s="46" t="s">
        <v>32</v>
      </c>
      <c r="G53" s="46" t="s">
        <v>2335</v>
      </c>
      <c r="H53" s="46">
        <v>1953.0</v>
      </c>
      <c r="I53" s="46">
        <v>1954.0</v>
      </c>
      <c r="J53" s="46" t="s">
        <v>2274</v>
      </c>
      <c r="K53" s="55" t="s">
        <v>21</v>
      </c>
      <c r="L53" s="56" t="s">
        <v>21</v>
      </c>
      <c r="M53" s="59" t="s">
        <v>21</v>
      </c>
      <c r="N53" s="57" t="s">
        <v>2336</v>
      </c>
      <c r="O53" s="55">
        <v>1600.0</v>
      </c>
      <c r="P53" s="46" t="s">
        <v>2315</v>
      </c>
      <c r="Q53" s="59" t="s">
        <v>21</v>
      </c>
      <c r="R53" s="59" t="s">
        <v>21</v>
      </c>
      <c r="S53" s="58" t="str">
        <f> if(isna(VLOOKUP($A53,processing!$A:$B,1,0)), "no", "yes")</f>
        <v>yes</v>
      </c>
      <c r="T53" s="58" t="str">
        <f> if(isna(VLOOKUP($A53,outputs!$A:$B,1,0)), "no", "yes")</f>
        <v>yes</v>
      </c>
      <c r="U53" s="58" t="str">
        <f> if(isna(VLOOKUP($A53,accuracy!$A:$B,1,0)), "no", "yes")</f>
        <v>yes</v>
      </c>
      <c r="V53" s="58" t="str">
        <f t="array" ref="V53"> index(publications!$A$1:$A$319, match($B53, publications!$B$1:$B$319, 0))</f>
        <v>Livia</v>
      </c>
    </row>
    <row r="54">
      <c r="A54" s="7" t="str">
        <f> concatenate(VLOOKUP($B54,publications!$B:$D,3,0), ".", $C54)</f>
        <v>5UI9RGTX.1</v>
      </c>
      <c r="B54" s="46" t="s">
        <v>1556</v>
      </c>
      <c r="C54" s="54">
        <f t="shared" si="1"/>
        <v>1</v>
      </c>
      <c r="D54" s="46" t="s">
        <v>1931</v>
      </c>
      <c r="E54" s="46" t="s">
        <v>2278</v>
      </c>
      <c r="F54" s="46" t="s">
        <v>85</v>
      </c>
      <c r="G54" s="46" t="s">
        <v>2279</v>
      </c>
      <c r="H54" s="46">
        <v>1973.0</v>
      </c>
      <c r="I54" s="46">
        <v>1973.0</v>
      </c>
      <c r="J54" s="46" t="s">
        <v>2272</v>
      </c>
      <c r="K54" s="55" t="s">
        <v>21</v>
      </c>
      <c r="L54" s="55" t="s">
        <v>21</v>
      </c>
      <c r="M54" s="55">
        <v>8.0</v>
      </c>
      <c r="N54" s="59" t="s">
        <v>21</v>
      </c>
      <c r="O54" s="55">
        <v>7.0</v>
      </c>
      <c r="P54" s="46" t="s">
        <v>2259</v>
      </c>
      <c r="Q54" s="55">
        <v>4.0</v>
      </c>
      <c r="R54" s="46" t="s">
        <v>2282</v>
      </c>
      <c r="S54" s="58" t="str">
        <f> if(isna(VLOOKUP($A54,processing!$A:$B,1,0)), "no", "yes")</f>
        <v>yes</v>
      </c>
      <c r="T54" s="58" t="str">
        <f> if(isna(VLOOKUP($A54,outputs!$A:$B,1,0)), "no", "yes")</f>
        <v>yes</v>
      </c>
      <c r="U54" s="58" t="str">
        <f> if(isna(VLOOKUP($A54,accuracy!$A:$B,1,0)), "no", "yes")</f>
        <v>yes</v>
      </c>
      <c r="V54" s="58" t="str">
        <f t="array" ref="V54"> index(publications!$A$1:$A$319, match($B54, publications!$B$1:$B$319, 0))</f>
        <v>Amaury</v>
      </c>
    </row>
    <row r="55">
      <c r="A55" s="7" t="str">
        <f> concatenate(VLOOKUP($B55,publications!$B:$D,3,0), ".", $C55)</f>
        <v>5W2H2P54.1</v>
      </c>
      <c r="B55" s="46" t="s">
        <v>1600</v>
      </c>
      <c r="C55" s="54">
        <f t="shared" si="1"/>
        <v>1</v>
      </c>
      <c r="D55" s="46" t="s">
        <v>1935</v>
      </c>
      <c r="E55" s="46" t="s">
        <v>21</v>
      </c>
      <c r="F55" s="46" t="s">
        <v>2255</v>
      </c>
      <c r="G55" s="46" t="s">
        <v>2337</v>
      </c>
      <c r="H55" s="46">
        <v>1956.0</v>
      </c>
      <c r="I55" s="46">
        <v>1956.0</v>
      </c>
      <c r="J55" s="46" t="s">
        <v>2257</v>
      </c>
      <c r="K55" s="55" t="s">
        <v>21</v>
      </c>
      <c r="L55" s="56" t="s">
        <v>21</v>
      </c>
      <c r="M55" s="55">
        <v>5.0</v>
      </c>
      <c r="N55" s="57" t="s">
        <v>21</v>
      </c>
      <c r="O55" s="55">
        <v>1200.0</v>
      </c>
      <c r="P55" s="46" t="s">
        <v>2315</v>
      </c>
      <c r="Q55" s="55">
        <v>26.0</v>
      </c>
      <c r="R55" s="46" t="s">
        <v>2338</v>
      </c>
      <c r="S55" s="58" t="str">
        <f> if(isna(VLOOKUP($A55,processing!$A:$B,1,0)), "no", "yes")</f>
        <v>yes</v>
      </c>
      <c r="T55" s="58" t="str">
        <f> if(isna(VLOOKUP($A55,outputs!$A:$B,1,0)), "no", "yes")</f>
        <v>yes</v>
      </c>
      <c r="U55" s="58" t="str">
        <f> if(isna(VLOOKUP($A55,accuracy!$A:$B,1,0)), "no", "yes")</f>
        <v>yes</v>
      </c>
      <c r="V55" s="58" t="str">
        <f t="array" ref="V55"> index(publications!$A$1:$A$319, match($B55, publications!$B$1:$B$319, 0))</f>
        <v>Bob</v>
      </c>
    </row>
    <row r="56">
      <c r="A56" s="7" t="str">
        <f> concatenate(VLOOKUP($B56,publications!$B:$D,3,0), ".", $C56)</f>
        <v>69M5DZSF.1</v>
      </c>
      <c r="B56" s="46" t="s">
        <v>1630</v>
      </c>
      <c r="C56" s="54">
        <f t="shared" si="1"/>
        <v>1</v>
      </c>
      <c r="D56" s="46" t="s">
        <v>1931</v>
      </c>
      <c r="E56" s="46" t="s">
        <v>2278</v>
      </c>
      <c r="F56" s="46" t="s">
        <v>85</v>
      </c>
      <c r="G56" s="46" t="s">
        <v>2279</v>
      </c>
      <c r="H56" s="46">
        <v>1962.0</v>
      </c>
      <c r="I56" s="46">
        <v>1968.0</v>
      </c>
      <c r="J56" s="46" t="s">
        <v>2272</v>
      </c>
      <c r="K56" s="55" t="s">
        <v>21</v>
      </c>
      <c r="L56" s="55" t="s">
        <v>21</v>
      </c>
      <c r="M56" s="55">
        <v>2.0</v>
      </c>
      <c r="N56" s="57" t="s">
        <v>21</v>
      </c>
      <c r="O56" s="57" t="s">
        <v>21</v>
      </c>
      <c r="P56" s="57" t="s">
        <v>21</v>
      </c>
      <c r="Q56" s="55">
        <v>208.0</v>
      </c>
      <c r="R56" s="46" t="s">
        <v>2339</v>
      </c>
      <c r="S56" s="58" t="str">
        <f> if(isna(VLOOKUP($A56,processing!$A:$B,1,0)), "no", "yes")</f>
        <v>yes</v>
      </c>
      <c r="T56" s="58" t="str">
        <f> if(isna(VLOOKUP($A56,outputs!$A:$B,1,0)), "no", "yes")</f>
        <v>yes</v>
      </c>
      <c r="U56" s="58" t="str">
        <f> if(isna(VLOOKUP($A56,accuracy!$A:$B,1,0)), "no", "yes")</f>
        <v>yes</v>
      </c>
      <c r="V56" s="58" t="str">
        <f t="array" ref="V56"> index(publications!$A$1:$A$319, match($B56, publications!$B$1:$B$319, 0))</f>
        <v>Amaury</v>
      </c>
    </row>
    <row r="57">
      <c r="A57" s="7" t="str">
        <f> concatenate(VLOOKUP($B57,publications!$B:$D,3,0), ".", $C57)</f>
        <v>69S6EE9C.1</v>
      </c>
      <c r="B57" s="46" t="s">
        <v>1456</v>
      </c>
      <c r="C57" s="54">
        <f t="shared" si="1"/>
        <v>1</v>
      </c>
      <c r="D57" s="46" t="s">
        <v>1935</v>
      </c>
      <c r="E57" s="46" t="s">
        <v>2278</v>
      </c>
      <c r="F57" s="46" t="s">
        <v>2255</v>
      </c>
      <c r="G57" s="46" t="s">
        <v>2340</v>
      </c>
      <c r="H57" s="46">
        <v>1938.0</v>
      </c>
      <c r="I57" s="46">
        <v>1938.0</v>
      </c>
      <c r="J57" s="46" t="s">
        <v>2257</v>
      </c>
      <c r="K57" s="55" t="s">
        <v>21</v>
      </c>
      <c r="L57" s="55" t="s">
        <v>21</v>
      </c>
      <c r="M57" s="55">
        <v>0.5</v>
      </c>
      <c r="N57" s="57" t="s">
        <v>2273</v>
      </c>
      <c r="O57" s="55">
        <v>1200.0</v>
      </c>
      <c r="P57" s="46" t="s">
        <v>2315</v>
      </c>
      <c r="Q57" s="55">
        <v>30.0</v>
      </c>
      <c r="R57" s="46" t="s">
        <v>2341</v>
      </c>
      <c r="S57" s="58" t="str">
        <f> if(isna(VLOOKUP($A57,processing!$A:$B,1,0)), "no", "yes")</f>
        <v>yes</v>
      </c>
      <c r="T57" s="58" t="str">
        <f> if(isna(VLOOKUP($A57,outputs!$A:$B,1,0)), "no", "yes")</f>
        <v>yes</v>
      </c>
      <c r="U57" s="58" t="str">
        <f> if(isna(VLOOKUP($A57,accuracy!$A:$B,1,0)), "no", "yes")</f>
        <v>yes</v>
      </c>
      <c r="V57" s="58" t="str">
        <f t="array" ref="V57"> index(publications!$A$1:$A$319, match($B57, publications!$B$1:$B$319, 0))</f>
        <v>Camillo</v>
      </c>
    </row>
    <row r="58">
      <c r="A58" s="7" t="str">
        <f> concatenate(VLOOKUP($B58,publications!$B:$D,3,0), ".", $C58)</f>
        <v>6J9XIMI9.1</v>
      </c>
      <c r="B58" s="46" t="s">
        <v>1546</v>
      </c>
      <c r="C58" s="54">
        <f t="shared" si="1"/>
        <v>1</v>
      </c>
      <c r="D58" s="46" t="s">
        <v>1935</v>
      </c>
      <c r="E58" s="46" t="s">
        <v>2278</v>
      </c>
      <c r="F58" s="46" t="s">
        <v>2255</v>
      </c>
      <c r="G58" s="46" t="s">
        <v>21</v>
      </c>
      <c r="H58" s="46">
        <v>1976.0</v>
      </c>
      <c r="I58" s="46">
        <v>1976.0</v>
      </c>
      <c r="J58" s="46" t="s">
        <v>2257</v>
      </c>
      <c r="K58" s="55" t="s">
        <v>21</v>
      </c>
      <c r="L58" s="56" t="s">
        <v>21</v>
      </c>
      <c r="M58" s="59" t="s">
        <v>21</v>
      </c>
      <c r="N58" s="59" t="s">
        <v>21</v>
      </c>
      <c r="O58" s="55">
        <v>300.0</v>
      </c>
      <c r="P58" s="46" t="s">
        <v>2315</v>
      </c>
      <c r="Q58" s="55">
        <v>37.0</v>
      </c>
      <c r="R58" s="46" t="s">
        <v>2342</v>
      </c>
      <c r="S58" s="58" t="str">
        <f> if(isna(VLOOKUP($A58,processing!$A:$B,1,0)), "no", "yes")</f>
        <v>yes</v>
      </c>
      <c r="T58" s="58" t="str">
        <f> if(isna(VLOOKUP($A58,outputs!$A:$B,1,0)), "no", "yes")</f>
        <v>yes</v>
      </c>
      <c r="U58" s="58" t="str">
        <f> if(isna(VLOOKUP($A58,accuracy!$A:$B,1,0)), "no", "yes")</f>
        <v>yes</v>
      </c>
      <c r="V58" s="58" t="str">
        <f t="array" ref="V58"> index(publications!$A$1:$A$319, match($B58, publications!$B$1:$B$319, 0))</f>
        <v>Thomas</v>
      </c>
    </row>
    <row r="59">
      <c r="A59" s="7" t="str">
        <f> concatenate(VLOOKUP($B59,publications!$B:$D,3,0), ".", $C59)</f>
        <v>6YCLP6W5.1</v>
      </c>
      <c r="B59" s="46" t="s">
        <v>1594</v>
      </c>
      <c r="C59" s="54">
        <f t="shared" si="1"/>
        <v>1</v>
      </c>
      <c r="D59" s="46" t="s">
        <v>1935</v>
      </c>
      <c r="E59" s="46" t="s">
        <v>21</v>
      </c>
      <c r="F59" s="46" t="s">
        <v>2255</v>
      </c>
      <c r="G59" s="46" t="s">
        <v>21</v>
      </c>
      <c r="H59" s="46">
        <v>2003.0</v>
      </c>
      <c r="I59" s="46">
        <v>2003.0</v>
      </c>
      <c r="J59" s="46" t="s">
        <v>2274</v>
      </c>
      <c r="K59" s="55" t="s">
        <v>21</v>
      </c>
      <c r="L59" s="56" t="s">
        <v>21</v>
      </c>
      <c r="M59" s="55">
        <v>0.2</v>
      </c>
      <c r="N59" s="57" t="s">
        <v>2343</v>
      </c>
      <c r="O59" s="55">
        <v>7.0</v>
      </c>
      <c r="P59" s="46" t="s">
        <v>2259</v>
      </c>
      <c r="Q59" s="59" t="s">
        <v>21</v>
      </c>
      <c r="R59" s="57" t="s">
        <v>21</v>
      </c>
      <c r="S59" s="58" t="str">
        <f> if(isna(VLOOKUP($A59,processing!$A:$B,1,0)), "no", "yes")</f>
        <v>yes</v>
      </c>
      <c r="T59" s="58" t="str">
        <f> if(isna(VLOOKUP($A59,outputs!$A:$B,1,0)), "no", "yes")</f>
        <v>yes</v>
      </c>
      <c r="U59" s="58" t="str">
        <f> if(isna(VLOOKUP($A59,accuracy!$A:$B,1,0)), "no", "yes")</f>
        <v>yes</v>
      </c>
      <c r="V59" s="58" t="str">
        <f t="array" ref="V59"> index(publications!$A$1:$A$319, match($B59, publications!$B$1:$B$319, 0))</f>
        <v>Livia</v>
      </c>
    </row>
    <row r="60">
      <c r="A60" s="7" t="str">
        <f> concatenate(VLOOKUP($B60,publications!$B:$D,3,0), ".", $C60)</f>
        <v>6YCLP6W5.2</v>
      </c>
      <c r="B60" s="46" t="s">
        <v>1594</v>
      </c>
      <c r="C60" s="54">
        <f t="shared" si="1"/>
        <v>2</v>
      </c>
      <c r="D60" s="46" t="s">
        <v>1935</v>
      </c>
      <c r="E60" s="46" t="s">
        <v>21</v>
      </c>
      <c r="F60" s="46" t="s">
        <v>2255</v>
      </c>
      <c r="G60" s="46" t="s">
        <v>21</v>
      </c>
      <c r="H60" s="46">
        <v>2004.0</v>
      </c>
      <c r="I60" s="46">
        <v>2004.0</v>
      </c>
      <c r="J60" s="46" t="s">
        <v>2274</v>
      </c>
      <c r="K60" s="55" t="s">
        <v>21</v>
      </c>
      <c r="L60" s="56" t="s">
        <v>21</v>
      </c>
      <c r="M60" s="55">
        <v>0.2</v>
      </c>
      <c r="N60" s="57" t="s">
        <v>2344</v>
      </c>
      <c r="O60" s="55">
        <v>7.0</v>
      </c>
      <c r="P60" s="46" t="s">
        <v>2259</v>
      </c>
      <c r="Q60" s="59" t="s">
        <v>21</v>
      </c>
      <c r="R60" s="57" t="s">
        <v>21</v>
      </c>
      <c r="S60" s="58" t="str">
        <f> if(isna(VLOOKUP($A60,processing!$A:$B,1,0)), "no", "yes")</f>
        <v>yes</v>
      </c>
      <c r="T60" s="58" t="str">
        <f> if(isna(VLOOKUP($A60,outputs!$A:$B,1,0)), "no", "yes")</f>
        <v>yes</v>
      </c>
      <c r="U60" s="58" t="str">
        <f> if(isna(VLOOKUP($A60,accuracy!$A:$B,1,0)), "no", "yes")</f>
        <v>yes</v>
      </c>
      <c r="V60" s="58" t="str">
        <f t="array" ref="V60"> index(publications!$A$1:$A$319, match($B60, publications!$B$1:$B$319, 0))</f>
        <v>Livia</v>
      </c>
    </row>
    <row r="61">
      <c r="A61" s="7" t="str">
        <f> concatenate(VLOOKUP($B61,publications!$B:$D,3,0), ".", $C61)</f>
        <v>6YCLP6W5.3</v>
      </c>
      <c r="B61" s="46" t="s">
        <v>1594</v>
      </c>
      <c r="C61" s="54">
        <f t="shared" si="1"/>
        <v>3</v>
      </c>
      <c r="D61" s="46" t="s">
        <v>1935</v>
      </c>
      <c r="E61" s="46" t="s">
        <v>21</v>
      </c>
      <c r="F61" s="46" t="s">
        <v>2255</v>
      </c>
      <c r="G61" s="46" t="s">
        <v>21</v>
      </c>
      <c r="H61" s="46">
        <v>2005.0</v>
      </c>
      <c r="I61" s="46">
        <v>2005.0</v>
      </c>
      <c r="J61" s="46" t="s">
        <v>2274</v>
      </c>
      <c r="K61" s="55" t="s">
        <v>21</v>
      </c>
      <c r="L61" s="56" t="s">
        <v>21</v>
      </c>
      <c r="M61" s="55">
        <v>0.2</v>
      </c>
      <c r="N61" s="57" t="s">
        <v>2345</v>
      </c>
      <c r="O61" s="55">
        <v>7.0</v>
      </c>
      <c r="P61" s="46" t="s">
        <v>2259</v>
      </c>
      <c r="Q61" s="59" t="s">
        <v>21</v>
      </c>
      <c r="R61" s="57" t="s">
        <v>21</v>
      </c>
      <c r="S61" s="58" t="str">
        <f> if(isna(VLOOKUP($A61,processing!$A:$B,1,0)), "no", "yes")</f>
        <v>yes</v>
      </c>
      <c r="T61" s="58" t="str">
        <f> if(isna(VLOOKUP($A61,outputs!$A:$B,1,0)), "no", "yes")</f>
        <v>yes</v>
      </c>
      <c r="U61" s="58" t="str">
        <f> if(isna(VLOOKUP($A61,accuracy!$A:$B,1,0)), "no", "yes")</f>
        <v>yes</v>
      </c>
      <c r="V61" s="58" t="str">
        <f t="array" ref="V61"> index(publications!$A$1:$A$319, match($B61, publications!$B$1:$B$319, 0))</f>
        <v>Livia</v>
      </c>
    </row>
    <row r="62">
      <c r="A62" s="7" t="str">
        <f> concatenate(VLOOKUP($B62,publications!$B:$D,3,0), ".", $C62)</f>
        <v>6YYMSPRM.1</v>
      </c>
      <c r="B62" s="46" t="s">
        <v>1663</v>
      </c>
      <c r="C62" s="54">
        <f t="shared" si="1"/>
        <v>1</v>
      </c>
      <c r="D62" s="46" t="s">
        <v>1931</v>
      </c>
      <c r="E62" s="46" t="s">
        <v>2278</v>
      </c>
      <c r="F62" s="46" t="s">
        <v>85</v>
      </c>
      <c r="G62" s="46" t="s">
        <v>2279</v>
      </c>
      <c r="H62" s="46">
        <v>1973.0</v>
      </c>
      <c r="I62" s="46">
        <v>1973.0</v>
      </c>
      <c r="J62" s="46" t="s">
        <v>2272</v>
      </c>
      <c r="K62" s="55" t="s">
        <v>21</v>
      </c>
      <c r="L62" s="55" t="s">
        <v>21</v>
      </c>
      <c r="M62" s="55">
        <v>7.6</v>
      </c>
      <c r="N62" s="57" t="s">
        <v>21</v>
      </c>
      <c r="O62" s="55">
        <v>14.0</v>
      </c>
      <c r="P62" s="46" t="s">
        <v>2259</v>
      </c>
      <c r="Q62" s="55">
        <v>2.0</v>
      </c>
      <c r="R62" s="46" t="s">
        <v>2346</v>
      </c>
      <c r="S62" s="58" t="str">
        <f> if(isna(VLOOKUP($A62,processing!$A:$B,1,0)), "no", "yes")</f>
        <v>yes</v>
      </c>
      <c r="T62" s="58" t="str">
        <f> if(isna(VLOOKUP($A62,outputs!$A:$B,1,0)), "no", "yes")</f>
        <v>yes</v>
      </c>
      <c r="U62" s="58" t="str">
        <f> if(isna(VLOOKUP($A62,accuracy!$A:$B,1,0)), "no", "yes")</f>
        <v>yes</v>
      </c>
      <c r="V62" s="58" t="str">
        <f t="array" ref="V62"> index(publications!$A$1:$A$319, match($B62, publications!$B$1:$B$319, 0))</f>
        <v>Melanie</v>
      </c>
    </row>
    <row r="63">
      <c r="A63" s="7" t="str">
        <f> concatenate(VLOOKUP($B63,publications!$B:$D,3,0), ".", $C63)</f>
        <v>6YYMSPRM.2</v>
      </c>
      <c r="B63" s="46" t="s">
        <v>1663</v>
      </c>
      <c r="C63" s="54">
        <f t="shared" si="1"/>
        <v>2</v>
      </c>
      <c r="D63" s="46" t="s">
        <v>1931</v>
      </c>
      <c r="E63" s="46" t="s">
        <v>2278</v>
      </c>
      <c r="F63" s="46" t="s">
        <v>85</v>
      </c>
      <c r="G63" s="46" t="s">
        <v>2279</v>
      </c>
      <c r="H63" s="46">
        <v>1974.0</v>
      </c>
      <c r="I63" s="46">
        <v>1974.0</v>
      </c>
      <c r="J63" s="46" t="s">
        <v>2272</v>
      </c>
      <c r="K63" s="55" t="s">
        <v>21</v>
      </c>
      <c r="L63" s="55" t="s">
        <v>21</v>
      </c>
      <c r="M63" s="55">
        <v>7.6</v>
      </c>
      <c r="N63" s="57" t="s">
        <v>21</v>
      </c>
      <c r="O63" s="55">
        <v>14.0</v>
      </c>
      <c r="P63" s="46" t="s">
        <v>2259</v>
      </c>
      <c r="Q63" s="55">
        <v>2.0</v>
      </c>
      <c r="R63" s="46" t="s">
        <v>2346</v>
      </c>
      <c r="S63" s="58" t="str">
        <f> if(isna(VLOOKUP($A63,processing!$A:$B,1,0)), "no", "yes")</f>
        <v>yes</v>
      </c>
      <c r="T63" s="58" t="str">
        <f> if(isna(VLOOKUP($A63,outputs!$A:$B,1,0)), "no", "yes")</f>
        <v>yes</v>
      </c>
      <c r="U63" s="58" t="str">
        <f> if(isna(VLOOKUP($A63,accuracy!$A:$B,1,0)), "no", "yes")</f>
        <v>yes</v>
      </c>
      <c r="V63" s="58" t="str">
        <f t="array" ref="V63"> index(publications!$A$1:$A$319, match($B63, publications!$B$1:$B$319, 0))</f>
        <v>Melanie</v>
      </c>
    </row>
    <row r="64">
      <c r="A64" s="7" t="str">
        <f> concatenate(VLOOKUP($B64,publications!$B:$D,3,0), ".", $C64)</f>
        <v>6YYMSPRM.3</v>
      </c>
      <c r="B64" s="46" t="s">
        <v>1663</v>
      </c>
      <c r="C64" s="54">
        <f t="shared" si="1"/>
        <v>3</v>
      </c>
      <c r="D64" s="46" t="s">
        <v>1931</v>
      </c>
      <c r="E64" s="46" t="s">
        <v>2278</v>
      </c>
      <c r="F64" s="46" t="s">
        <v>85</v>
      </c>
      <c r="G64" s="46" t="s">
        <v>2279</v>
      </c>
      <c r="H64" s="46">
        <v>1976.0</v>
      </c>
      <c r="I64" s="46">
        <v>1976.0</v>
      </c>
      <c r="J64" s="46" t="s">
        <v>2272</v>
      </c>
      <c r="K64" s="55" t="s">
        <v>21</v>
      </c>
      <c r="L64" s="55" t="s">
        <v>21</v>
      </c>
      <c r="M64" s="55">
        <v>7.6</v>
      </c>
      <c r="N64" s="57" t="s">
        <v>21</v>
      </c>
      <c r="O64" s="55">
        <v>14.0</v>
      </c>
      <c r="P64" s="46" t="s">
        <v>2259</v>
      </c>
      <c r="Q64" s="55">
        <v>2.0</v>
      </c>
      <c r="R64" s="46" t="s">
        <v>2346</v>
      </c>
      <c r="S64" s="58" t="str">
        <f> if(isna(VLOOKUP($A64,processing!$A:$B,1,0)), "no", "yes")</f>
        <v>yes</v>
      </c>
      <c r="T64" s="58" t="str">
        <f> if(isna(VLOOKUP($A64,outputs!$A:$B,1,0)), "no", "yes")</f>
        <v>yes</v>
      </c>
      <c r="U64" s="58" t="str">
        <f> if(isna(VLOOKUP($A64,accuracy!$A:$B,1,0)), "no", "yes")</f>
        <v>yes</v>
      </c>
      <c r="V64" s="58" t="str">
        <f t="array" ref="V64"> index(publications!$A$1:$A$319, match($B64, publications!$B$1:$B$319, 0))</f>
        <v>Melanie</v>
      </c>
    </row>
    <row r="65">
      <c r="A65" s="7" t="str">
        <f> concatenate(VLOOKUP($B65,publications!$B:$D,3,0), ".", $C65)</f>
        <v>7BFYB2XH.1</v>
      </c>
      <c r="B65" s="46" t="s">
        <v>1436</v>
      </c>
      <c r="C65" s="54">
        <f t="shared" si="1"/>
        <v>1</v>
      </c>
      <c r="D65" s="46" t="s">
        <v>1935</v>
      </c>
      <c r="E65" s="46" t="s">
        <v>21</v>
      </c>
      <c r="F65" s="46" t="s">
        <v>2255</v>
      </c>
      <c r="G65" s="46" t="s">
        <v>21</v>
      </c>
      <c r="H65" s="46">
        <v>1962.0</v>
      </c>
      <c r="I65" s="46">
        <v>1962.0</v>
      </c>
      <c r="J65" s="46" t="s">
        <v>2257</v>
      </c>
      <c r="K65" s="55">
        <v>3700.0</v>
      </c>
      <c r="L65" s="55" t="s">
        <v>21</v>
      </c>
      <c r="M65" s="55">
        <v>0.55</v>
      </c>
      <c r="N65" s="57" t="s">
        <v>2347</v>
      </c>
      <c r="O65" s="55">
        <v>20.0</v>
      </c>
      <c r="P65" s="46" t="s">
        <v>2259</v>
      </c>
      <c r="Q65" s="55">
        <v>6.0</v>
      </c>
      <c r="R65" s="46" t="s">
        <v>2348</v>
      </c>
      <c r="S65" s="58" t="str">
        <f> if(isna(VLOOKUP($A65,processing!$A:$B,1,0)), "no", "yes")</f>
        <v>yes</v>
      </c>
      <c r="T65" s="58" t="str">
        <f> if(isna(VLOOKUP($A65,outputs!$A:$B,1,0)), "no", "yes")</f>
        <v>yes</v>
      </c>
      <c r="U65" s="58" t="str">
        <f> if(isna(VLOOKUP($A65,accuracy!$A:$B,1,0)), "no", "yes")</f>
        <v>yes</v>
      </c>
      <c r="V65" s="58" t="str">
        <f t="array" ref="V65"> index(publications!$A$1:$A$319, match($B65, publications!$B$1:$B$319, 0))</f>
        <v>Livia</v>
      </c>
    </row>
    <row r="66">
      <c r="A66" s="7" t="str">
        <f> concatenate(VLOOKUP($B66,publications!$B:$D,3,0), ".", $C66)</f>
        <v>7PV3VJZP.1</v>
      </c>
      <c r="B66" s="46" t="s">
        <v>1728</v>
      </c>
      <c r="C66" s="54">
        <f t="shared" si="1"/>
        <v>1</v>
      </c>
      <c r="D66" s="46" t="s">
        <v>1935</v>
      </c>
      <c r="E66" s="46" t="s">
        <v>2303</v>
      </c>
      <c r="F66" s="46" t="s">
        <v>2255</v>
      </c>
      <c r="G66" s="46" t="s">
        <v>21</v>
      </c>
      <c r="H66" s="46">
        <v>1945.0</v>
      </c>
      <c r="I66" s="46">
        <v>1945.0</v>
      </c>
      <c r="J66" s="46" t="s">
        <v>2272</v>
      </c>
      <c r="K66" s="55" t="s">
        <v>21</v>
      </c>
      <c r="L66" s="56" t="s">
        <v>21</v>
      </c>
      <c r="M66" s="55">
        <v>0.191</v>
      </c>
      <c r="N66" s="57" t="s">
        <v>2349</v>
      </c>
      <c r="O66" s="55">
        <v>16.0</v>
      </c>
      <c r="P66" s="46" t="s">
        <v>2259</v>
      </c>
      <c r="Q66" s="55">
        <v>4.0</v>
      </c>
      <c r="R66" s="57" t="s">
        <v>2350</v>
      </c>
      <c r="S66" s="58" t="str">
        <f> if(isna(VLOOKUP($A66,processing!$A:$B,1,0)), "no", "yes")</f>
        <v>yes</v>
      </c>
      <c r="T66" s="58" t="str">
        <f> if(isna(VLOOKUP($A66,outputs!$A:$B,1,0)), "no", "yes")</f>
        <v>yes</v>
      </c>
      <c r="U66" s="58" t="str">
        <f> if(isna(VLOOKUP($A66,accuracy!$A:$B,1,0)), "no", "yes")</f>
        <v>yes</v>
      </c>
      <c r="V66" s="58" t="str">
        <f t="array" ref="V66"> index(publications!$A$1:$A$319, match($B66, publications!$B$1:$B$319, 0))</f>
        <v>Anette</v>
      </c>
    </row>
    <row r="67">
      <c r="A67" s="7" t="str">
        <f> concatenate(VLOOKUP($B67,publications!$B:$D,3,0), ".", $C67)</f>
        <v>7PV3VJZP.2</v>
      </c>
      <c r="B67" s="46" t="s">
        <v>1728</v>
      </c>
      <c r="C67" s="54">
        <f t="shared" si="1"/>
        <v>2</v>
      </c>
      <c r="D67" s="46" t="s">
        <v>1935</v>
      </c>
      <c r="E67" s="46" t="s">
        <v>2303</v>
      </c>
      <c r="F67" s="46" t="s">
        <v>2255</v>
      </c>
      <c r="G67" s="46" t="s">
        <v>21</v>
      </c>
      <c r="H67" s="46">
        <v>1965.0</v>
      </c>
      <c r="I67" s="46">
        <v>1965.0</v>
      </c>
      <c r="J67" s="46" t="s">
        <v>2274</v>
      </c>
      <c r="K67" s="55" t="s">
        <v>21</v>
      </c>
      <c r="L67" s="56" t="s">
        <v>21</v>
      </c>
      <c r="M67" s="55">
        <v>0.251</v>
      </c>
      <c r="N67" s="57" t="s">
        <v>2351</v>
      </c>
      <c r="O67" s="55">
        <v>16.0</v>
      </c>
      <c r="P67" s="46" t="s">
        <v>2259</v>
      </c>
      <c r="Q67" s="55">
        <v>4.0</v>
      </c>
      <c r="R67" s="57" t="s">
        <v>2352</v>
      </c>
      <c r="S67" s="58" t="str">
        <f> if(isna(VLOOKUP($A67,processing!$A:$B,1,0)), "no", "yes")</f>
        <v>yes</v>
      </c>
      <c r="T67" s="58" t="str">
        <f> if(isna(VLOOKUP($A67,outputs!$A:$B,1,0)), "no", "yes")</f>
        <v>yes</v>
      </c>
      <c r="U67" s="58" t="str">
        <f> if(isna(VLOOKUP($A67,accuracy!$A:$B,1,0)), "no", "yes")</f>
        <v>yes</v>
      </c>
      <c r="V67" s="58" t="str">
        <f t="array" ref="V67"> index(publications!$A$1:$A$319, match($B67, publications!$B$1:$B$319, 0))</f>
        <v>Anette</v>
      </c>
    </row>
    <row r="68">
      <c r="A68" s="7" t="str">
        <f> concatenate(VLOOKUP($B68,publications!$B:$D,3,0), ".", $C68)</f>
        <v>7PV3VJZP.3</v>
      </c>
      <c r="B68" s="46" t="s">
        <v>1728</v>
      </c>
      <c r="C68" s="54">
        <f t="shared" si="1"/>
        <v>3</v>
      </c>
      <c r="D68" s="46" t="s">
        <v>1935</v>
      </c>
      <c r="E68" s="46" t="s">
        <v>2303</v>
      </c>
      <c r="F68" s="46" t="s">
        <v>2255</v>
      </c>
      <c r="G68" s="46" t="s">
        <v>21</v>
      </c>
      <c r="H68" s="46">
        <v>1983.0</v>
      </c>
      <c r="I68" s="46">
        <v>1983.0</v>
      </c>
      <c r="J68" s="46" t="s">
        <v>2274</v>
      </c>
      <c r="K68" s="55" t="s">
        <v>21</v>
      </c>
      <c r="L68" s="56" t="s">
        <v>21</v>
      </c>
      <c r="M68" s="55">
        <v>0.238</v>
      </c>
      <c r="N68" s="57" t="s">
        <v>2353</v>
      </c>
      <c r="O68" s="55">
        <v>16.0</v>
      </c>
      <c r="P68" s="46" t="s">
        <v>2259</v>
      </c>
      <c r="Q68" s="55">
        <v>4.0</v>
      </c>
      <c r="R68" s="57" t="s">
        <v>2354</v>
      </c>
      <c r="S68" s="58" t="str">
        <f> if(isna(VLOOKUP($A68,processing!$A:$B,1,0)), "no", "yes")</f>
        <v>yes</v>
      </c>
      <c r="T68" s="58" t="str">
        <f> if(isna(VLOOKUP($A68,outputs!$A:$B,1,0)), "no", "yes")</f>
        <v>yes</v>
      </c>
      <c r="U68" s="58" t="str">
        <f> if(isna(VLOOKUP($A68,accuracy!$A:$B,1,0)), "no", "yes")</f>
        <v>yes</v>
      </c>
      <c r="V68" s="58" t="str">
        <f t="array" ref="V68"> index(publications!$A$1:$A$319, match($B68, publications!$B$1:$B$319, 0))</f>
        <v>Anette</v>
      </c>
    </row>
    <row r="69">
      <c r="A69" s="7" t="str">
        <f> concatenate(VLOOKUP($B69,publications!$B:$D,3,0), ".", $C69)</f>
        <v>7PV3VJZP.4</v>
      </c>
      <c r="B69" s="46" t="s">
        <v>1728</v>
      </c>
      <c r="C69" s="54">
        <f t="shared" si="1"/>
        <v>4</v>
      </c>
      <c r="D69" s="46" t="s">
        <v>1935</v>
      </c>
      <c r="E69" s="46" t="s">
        <v>2303</v>
      </c>
      <c r="F69" s="46" t="s">
        <v>2255</v>
      </c>
      <c r="G69" s="46" t="s">
        <v>21</v>
      </c>
      <c r="H69" s="46">
        <v>2003.0</v>
      </c>
      <c r="I69" s="46">
        <v>2003.0</v>
      </c>
      <c r="J69" s="46" t="s">
        <v>2274</v>
      </c>
      <c r="K69" s="55" t="s">
        <v>21</v>
      </c>
      <c r="L69" s="56" t="s">
        <v>21</v>
      </c>
      <c r="M69" s="55">
        <v>0.238</v>
      </c>
      <c r="N69" s="57" t="s">
        <v>2353</v>
      </c>
      <c r="O69" s="55">
        <v>16.0</v>
      </c>
      <c r="P69" s="46" t="s">
        <v>2259</v>
      </c>
      <c r="Q69" s="55">
        <v>4.0</v>
      </c>
      <c r="R69" s="57" t="s">
        <v>2355</v>
      </c>
      <c r="S69" s="58" t="str">
        <f> if(isna(VLOOKUP($A69,processing!$A:$B,1,0)), "no", "yes")</f>
        <v>yes</v>
      </c>
      <c r="T69" s="58" t="str">
        <f> if(isna(VLOOKUP($A69,outputs!$A:$B,1,0)), "no", "yes")</f>
        <v>yes</v>
      </c>
      <c r="U69" s="58" t="str">
        <f> if(isna(VLOOKUP($A69,accuracy!$A:$B,1,0)), "no", "yes")</f>
        <v>yes</v>
      </c>
      <c r="V69" s="58" t="str">
        <f t="array" ref="V69"> index(publications!$A$1:$A$319, match($B69, publications!$B$1:$B$319, 0))</f>
        <v>Anette</v>
      </c>
    </row>
    <row r="70">
      <c r="A70" s="7" t="str">
        <f> concatenate(VLOOKUP($B70,publications!$B:$D,3,0), ".", $C70)</f>
        <v>7T8X95KY.1</v>
      </c>
      <c r="B70" s="46" t="s">
        <v>1681</v>
      </c>
      <c r="C70" s="54">
        <f t="shared" si="1"/>
        <v>1</v>
      </c>
      <c r="D70" s="46" t="s">
        <v>1935</v>
      </c>
      <c r="E70" s="46" t="s">
        <v>2320</v>
      </c>
      <c r="F70" s="46" t="s">
        <v>2255</v>
      </c>
      <c r="G70" s="46" t="s">
        <v>2356</v>
      </c>
      <c r="H70" s="46">
        <v>1968.0</v>
      </c>
      <c r="I70" s="46">
        <v>1968.0</v>
      </c>
      <c r="J70" s="46" t="s">
        <v>2274</v>
      </c>
      <c r="K70" s="55" t="s">
        <v>21</v>
      </c>
      <c r="L70" s="56" t="s">
        <v>21</v>
      </c>
      <c r="M70" s="57" t="s">
        <v>21</v>
      </c>
      <c r="N70" s="57" t="s">
        <v>2357</v>
      </c>
      <c r="O70" s="57" t="s">
        <v>21</v>
      </c>
      <c r="P70" s="57" t="s">
        <v>21</v>
      </c>
      <c r="Q70" s="55">
        <v>2.0</v>
      </c>
      <c r="R70" s="46" t="s">
        <v>2358</v>
      </c>
      <c r="S70" s="58" t="str">
        <f> if(isna(VLOOKUP($A70,processing!$A:$B,1,0)), "no", "yes")</f>
        <v>yes</v>
      </c>
      <c r="T70" s="58" t="str">
        <f> if(isna(VLOOKUP($A70,outputs!$A:$B,1,0)), "no", "yes")</f>
        <v>yes</v>
      </c>
      <c r="U70" s="58" t="str">
        <f> if(isna(VLOOKUP($A70,accuracy!$A:$B,1,0)), "no", "yes")</f>
        <v>yes</v>
      </c>
      <c r="V70" s="58" t="str">
        <f t="array" ref="V70"> index(publications!$A$1:$A$319, match($B70, publications!$B$1:$B$319, 0))</f>
        <v>Melanie</v>
      </c>
    </row>
    <row r="71">
      <c r="A71" s="7" t="str">
        <f> concatenate(VLOOKUP($B71,publications!$B:$D,3,0), ".", $C71)</f>
        <v>7T8X95KY.2</v>
      </c>
      <c r="B71" s="46" t="s">
        <v>1681</v>
      </c>
      <c r="C71" s="54">
        <f t="shared" si="1"/>
        <v>2</v>
      </c>
      <c r="D71" s="46" t="s">
        <v>1935</v>
      </c>
      <c r="E71" s="46" t="s">
        <v>2320</v>
      </c>
      <c r="F71" s="46" t="s">
        <v>2255</v>
      </c>
      <c r="G71" s="46" t="s">
        <v>2356</v>
      </c>
      <c r="H71" s="46">
        <v>1979.0</v>
      </c>
      <c r="I71" s="46">
        <v>1979.0</v>
      </c>
      <c r="J71" s="46" t="s">
        <v>2274</v>
      </c>
      <c r="K71" s="55" t="s">
        <v>21</v>
      </c>
      <c r="L71" s="56" t="s">
        <v>21</v>
      </c>
      <c r="M71" s="57" t="s">
        <v>21</v>
      </c>
      <c r="N71" s="57" t="s">
        <v>2359</v>
      </c>
      <c r="O71" s="57" t="s">
        <v>21</v>
      </c>
      <c r="P71" s="57" t="s">
        <v>21</v>
      </c>
      <c r="Q71" s="55">
        <v>3.0</v>
      </c>
      <c r="R71" s="46" t="s">
        <v>2358</v>
      </c>
      <c r="S71" s="58" t="str">
        <f> if(isna(VLOOKUP($A71,processing!$A:$B,1,0)), "no", "yes")</f>
        <v>yes</v>
      </c>
      <c r="T71" s="58" t="str">
        <f> if(isna(VLOOKUP($A71,outputs!$A:$B,1,0)), "no", "yes")</f>
        <v>yes</v>
      </c>
      <c r="U71" s="58" t="str">
        <f> if(isna(VLOOKUP($A71,accuracy!$A:$B,1,0)), "no", "yes")</f>
        <v>yes</v>
      </c>
      <c r="V71" s="58" t="str">
        <f t="array" ref="V71"> index(publications!$A$1:$A$319, match($B71, publications!$B$1:$B$319, 0))</f>
        <v>Melanie</v>
      </c>
    </row>
    <row r="72">
      <c r="A72" s="7" t="str">
        <f> concatenate(VLOOKUP($B72,publications!$B:$D,3,0), ".", $C72)</f>
        <v>7T8X95KY.3</v>
      </c>
      <c r="B72" s="46" t="s">
        <v>1681</v>
      </c>
      <c r="C72" s="54">
        <f t="shared" si="1"/>
        <v>3</v>
      </c>
      <c r="D72" s="46" t="s">
        <v>1935</v>
      </c>
      <c r="E72" s="46" t="s">
        <v>2320</v>
      </c>
      <c r="F72" s="46" t="s">
        <v>2255</v>
      </c>
      <c r="G72" s="46" t="s">
        <v>2356</v>
      </c>
      <c r="H72" s="46">
        <v>1999.0</v>
      </c>
      <c r="I72" s="46">
        <v>1999.0</v>
      </c>
      <c r="J72" s="46" t="s">
        <v>2274</v>
      </c>
      <c r="K72" s="55" t="s">
        <v>21</v>
      </c>
      <c r="L72" s="56" t="s">
        <v>21</v>
      </c>
      <c r="M72" s="57" t="s">
        <v>21</v>
      </c>
      <c r="N72" s="57" t="s">
        <v>2360</v>
      </c>
      <c r="O72" s="57" t="s">
        <v>21</v>
      </c>
      <c r="P72" s="57" t="s">
        <v>21</v>
      </c>
      <c r="Q72" s="55">
        <v>7.0</v>
      </c>
      <c r="R72" s="46" t="s">
        <v>2358</v>
      </c>
      <c r="S72" s="58" t="str">
        <f> if(isna(VLOOKUP($A72,processing!$A:$B,1,0)), "no", "yes")</f>
        <v>yes</v>
      </c>
      <c r="T72" s="58" t="str">
        <f> if(isna(VLOOKUP($A72,outputs!$A:$B,1,0)), "no", "yes")</f>
        <v>yes</v>
      </c>
      <c r="U72" s="58" t="str">
        <f> if(isna(VLOOKUP($A72,accuracy!$A:$B,1,0)), "no", "yes")</f>
        <v>yes</v>
      </c>
      <c r="V72" s="58" t="str">
        <f t="array" ref="V72"> index(publications!$A$1:$A$319, match($B72, publications!$B$1:$B$319, 0))</f>
        <v>Melanie</v>
      </c>
    </row>
    <row r="73">
      <c r="A73" s="7" t="str">
        <f> concatenate(VLOOKUP($B73,publications!$B:$D,3,0), ".", $C73)</f>
        <v>7TGQURPL.1</v>
      </c>
      <c r="B73" s="46" t="s">
        <v>1730</v>
      </c>
      <c r="C73" s="54">
        <f t="shared" si="1"/>
        <v>1</v>
      </c>
      <c r="D73" s="46" t="s">
        <v>1935</v>
      </c>
      <c r="E73" s="46" t="s">
        <v>21</v>
      </c>
      <c r="F73" s="46" t="s">
        <v>2255</v>
      </c>
      <c r="G73" s="46" t="s">
        <v>21</v>
      </c>
      <c r="H73" s="46">
        <v>2000.0</v>
      </c>
      <c r="I73" s="46">
        <v>2000.0</v>
      </c>
      <c r="J73" s="46" t="s">
        <v>2272</v>
      </c>
      <c r="K73" s="55" t="s">
        <v>21</v>
      </c>
      <c r="L73" s="56" t="s">
        <v>21</v>
      </c>
      <c r="M73" s="57" t="s">
        <v>21</v>
      </c>
      <c r="N73" s="57" t="s">
        <v>21</v>
      </c>
      <c r="O73" s="55">
        <v>21.0</v>
      </c>
      <c r="P73" s="46" t="s">
        <v>2259</v>
      </c>
      <c r="Q73" s="55">
        <v>16.0</v>
      </c>
      <c r="R73" s="57" t="s">
        <v>21</v>
      </c>
      <c r="S73" s="58" t="str">
        <f> if(isna(VLOOKUP($A73,processing!$A:$B,1,0)), "no", "yes")</f>
        <v>yes</v>
      </c>
      <c r="T73" s="58" t="str">
        <f> if(isna(VLOOKUP($A73,outputs!$A:$B,1,0)), "no", "yes")</f>
        <v>yes</v>
      </c>
      <c r="U73" s="58" t="str">
        <f> if(isna(VLOOKUP($A73,accuracy!$A:$B,1,0)), "no", "yes")</f>
        <v>yes</v>
      </c>
      <c r="V73" s="58" t="str">
        <f t="array" ref="V73"> index(publications!$A$1:$A$319, match($B73, publications!$B$1:$B$319, 0))</f>
        <v>Bob</v>
      </c>
    </row>
    <row r="74">
      <c r="A74" s="7" t="str">
        <f> concatenate(VLOOKUP($B74,publications!$B:$D,3,0), ".", $C74)</f>
        <v>83JZ9Q8V.1</v>
      </c>
      <c r="B74" s="46" t="s">
        <v>1590</v>
      </c>
      <c r="C74" s="54">
        <f t="shared" si="1"/>
        <v>1</v>
      </c>
      <c r="D74" s="46" t="s">
        <v>1931</v>
      </c>
      <c r="E74" s="46" t="s">
        <v>2278</v>
      </c>
      <c r="F74" s="46" t="s">
        <v>2255</v>
      </c>
      <c r="G74" s="46" t="s">
        <v>2361</v>
      </c>
      <c r="H74" s="46">
        <v>1964.0</v>
      </c>
      <c r="I74" s="46">
        <v>1964.0</v>
      </c>
      <c r="J74" s="46" t="s">
        <v>2305</v>
      </c>
      <c r="K74" s="55" t="s">
        <v>21</v>
      </c>
      <c r="L74" s="56" t="s">
        <v>21</v>
      </c>
      <c r="M74" s="55">
        <v>2.7</v>
      </c>
      <c r="N74" s="59" t="s">
        <v>21</v>
      </c>
      <c r="O74" s="59" t="s">
        <v>21</v>
      </c>
      <c r="P74" s="59" t="s">
        <v>21</v>
      </c>
      <c r="Q74" s="59" t="s">
        <v>21</v>
      </c>
      <c r="R74" s="46" t="s">
        <v>2362</v>
      </c>
      <c r="S74" s="58" t="str">
        <f> if(isna(VLOOKUP($A74,processing!$A:$B,1,0)), "no", "yes")</f>
        <v>yes</v>
      </c>
      <c r="T74" s="58" t="str">
        <f> if(isna(VLOOKUP($A74,outputs!$A:$B,1,0)), "no", "yes")</f>
        <v>yes</v>
      </c>
      <c r="U74" s="58" t="str">
        <f> if(isna(VLOOKUP($A74,accuracy!$A:$B,1,0)), "no", "yes")</f>
        <v>yes</v>
      </c>
      <c r="V74" s="58" t="str">
        <f t="array" ref="V74"> index(publications!$A$1:$A$319, match($B74, publications!$B$1:$B$319, 0))</f>
        <v>Livia</v>
      </c>
    </row>
    <row r="75">
      <c r="A75" s="7" t="str">
        <f> concatenate(VLOOKUP($B75,publications!$B:$D,3,0), ".", $C75)</f>
        <v>87CUAK8B.1</v>
      </c>
      <c r="B75" s="46" t="s">
        <v>1534</v>
      </c>
      <c r="C75" s="54">
        <f t="shared" si="1"/>
        <v>1</v>
      </c>
      <c r="D75" s="46" t="s">
        <v>1935</v>
      </c>
      <c r="E75" s="46" t="s">
        <v>2363</v>
      </c>
      <c r="F75" s="46" t="s">
        <v>85</v>
      </c>
      <c r="G75" s="46" t="s">
        <v>2364</v>
      </c>
      <c r="H75" s="46">
        <v>1965.0</v>
      </c>
      <c r="I75" s="46">
        <v>1965.0</v>
      </c>
      <c r="J75" s="46" t="s">
        <v>2257</v>
      </c>
      <c r="K75" s="55" t="s">
        <v>21</v>
      </c>
      <c r="L75" s="56" t="s">
        <v>21</v>
      </c>
      <c r="M75" s="59" t="s">
        <v>21</v>
      </c>
      <c r="N75" s="59" t="s">
        <v>21</v>
      </c>
      <c r="O75" s="59" t="s">
        <v>21</v>
      </c>
      <c r="P75" s="59" t="s">
        <v>21</v>
      </c>
      <c r="Q75" s="59" t="s">
        <v>21</v>
      </c>
      <c r="R75" s="46" t="s">
        <v>2365</v>
      </c>
      <c r="S75" s="58" t="str">
        <f> if(isna(VLOOKUP($A75,processing!$A:$B,1,0)), "no", "yes")</f>
        <v>yes</v>
      </c>
      <c r="T75" s="58" t="str">
        <f> if(isna(VLOOKUP($A75,outputs!$A:$B,1,0)), "no", "yes")</f>
        <v>yes</v>
      </c>
      <c r="U75" s="58" t="str">
        <f> if(isna(VLOOKUP($A75,accuracy!$A:$B,1,0)), "no", "yes")</f>
        <v>yes</v>
      </c>
      <c r="V75" s="58" t="str">
        <f t="array" ref="V75"> index(publications!$A$1:$A$319, match($B75, publications!$B$1:$B$319, 0))</f>
        <v>Anette</v>
      </c>
    </row>
    <row r="76">
      <c r="A76" s="7" t="str">
        <f> concatenate(VLOOKUP($B76,publications!$B:$D,3,0), ".", $C76)</f>
        <v>87CUAK8B.2</v>
      </c>
      <c r="B76" s="46" t="s">
        <v>1534</v>
      </c>
      <c r="C76" s="54">
        <f t="shared" si="1"/>
        <v>2</v>
      </c>
      <c r="D76" s="46" t="s">
        <v>1935</v>
      </c>
      <c r="E76" s="46" t="s">
        <v>2363</v>
      </c>
      <c r="F76" s="46" t="s">
        <v>85</v>
      </c>
      <c r="G76" s="46" t="s">
        <v>2364</v>
      </c>
      <c r="H76" s="46">
        <v>1985.0</v>
      </c>
      <c r="I76" s="46">
        <v>1985.0</v>
      </c>
      <c r="J76" s="46" t="s">
        <v>2257</v>
      </c>
      <c r="K76" s="55" t="s">
        <v>21</v>
      </c>
      <c r="L76" s="56" t="s">
        <v>21</v>
      </c>
      <c r="M76" s="59" t="s">
        <v>21</v>
      </c>
      <c r="N76" s="59" t="s">
        <v>21</v>
      </c>
      <c r="O76" s="59" t="s">
        <v>21</v>
      </c>
      <c r="P76" s="59" t="s">
        <v>21</v>
      </c>
      <c r="Q76" s="59" t="s">
        <v>21</v>
      </c>
      <c r="R76" s="46" t="s">
        <v>2365</v>
      </c>
      <c r="S76" s="58" t="str">
        <f> if(isna(VLOOKUP($A76,processing!$A:$B,1,0)), "no", "yes")</f>
        <v>yes</v>
      </c>
      <c r="T76" s="58" t="str">
        <f> if(isna(VLOOKUP($A76,outputs!$A:$B,1,0)), "no", "yes")</f>
        <v>yes</v>
      </c>
      <c r="U76" s="58" t="str">
        <f> if(isna(VLOOKUP($A76,accuracy!$A:$B,1,0)), "no", "yes")</f>
        <v>yes</v>
      </c>
      <c r="V76" s="58" t="str">
        <f t="array" ref="V76"> index(publications!$A$1:$A$319, match($B76, publications!$B$1:$B$319, 0))</f>
        <v>Anette</v>
      </c>
    </row>
    <row r="77">
      <c r="A77" s="7" t="str">
        <f> concatenate(VLOOKUP($B77,publications!$B:$D,3,0), ".", $C77)</f>
        <v>87CUAK8B.3</v>
      </c>
      <c r="B77" s="46" t="s">
        <v>1534</v>
      </c>
      <c r="C77" s="54">
        <f t="shared" si="1"/>
        <v>3</v>
      </c>
      <c r="D77" s="46" t="s">
        <v>1935</v>
      </c>
      <c r="E77" s="46" t="s">
        <v>2363</v>
      </c>
      <c r="F77" s="46" t="s">
        <v>85</v>
      </c>
      <c r="G77" s="46" t="s">
        <v>2364</v>
      </c>
      <c r="H77" s="46">
        <v>1994.0</v>
      </c>
      <c r="I77" s="46">
        <v>1994.0</v>
      </c>
      <c r="J77" s="46" t="s">
        <v>2257</v>
      </c>
      <c r="K77" s="55" t="s">
        <v>21</v>
      </c>
      <c r="L77" s="56" t="s">
        <v>21</v>
      </c>
      <c r="M77" s="59" t="s">
        <v>21</v>
      </c>
      <c r="N77" s="59" t="s">
        <v>21</v>
      </c>
      <c r="O77" s="59" t="s">
        <v>21</v>
      </c>
      <c r="P77" s="59" t="s">
        <v>21</v>
      </c>
      <c r="Q77" s="59" t="s">
        <v>21</v>
      </c>
      <c r="R77" s="46" t="s">
        <v>2365</v>
      </c>
      <c r="S77" s="58" t="str">
        <f> if(isna(VLOOKUP($A77,processing!$A:$B,1,0)), "no", "yes")</f>
        <v>yes</v>
      </c>
      <c r="T77" s="58" t="str">
        <f> if(isna(VLOOKUP($A77,outputs!$A:$B,1,0)), "no", "yes")</f>
        <v>yes</v>
      </c>
      <c r="U77" s="58" t="str">
        <f> if(isna(VLOOKUP($A77,accuracy!$A:$B,1,0)), "no", "yes")</f>
        <v>yes</v>
      </c>
      <c r="V77" s="58" t="str">
        <f t="array" ref="V77"> index(publications!$A$1:$A$319, match($B77, publications!$B$1:$B$319, 0))</f>
        <v>Anette</v>
      </c>
    </row>
    <row r="78">
      <c r="A78" s="7" t="str">
        <f> concatenate(VLOOKUP($B78,publications!$B:$D,3,0), ".", $C78)</f>
        <v>89YP4S4S.1</v>
      </c>
      <c r="B78" s="46" t="s">
        <v>1438</v>
      </c>
      <c r="C78" s="54">
        <f t="shared" si="1"/>
        <v>1</v>
      </c>
      <c r="D78" s="46" t="s">
        <v>1935</v>
      </c>
      <c r="E78" s="46" t="s">
        <v>21</v>
      </c>
      <c r="F78" s="46" t="s">
        <v>2255</v>
      </c>
      <c r="G78" s="46" t="s">
        <v>21</v>
      </c>
      <c r="H78" s="46">
        <v>1962.0</v>
      </c>
      <c r="I78" s="46">
        <v>1962.0</v>
      </c>
      <c r="J78" s="46" t="s">
        <v>2257</v>
      </c>
      <c r="K78" s="55">
        <v>3700.0</v>
      </c>
      <c r="L78" s="55" t="s">
        <v>21</v>
      </c>
      <c r="M78" s="55">
        <v>0.55</v>
      </c>
      <c r="N78" s="57" t="s">
        <v>2347</v>
      </c>
      <c r="O78" s="55">
        <v>20.0</v>
      </c>
      <c r="P78" s="46" t="s">
        <v>2259</v>
      </c>
      <c r="Q78" s="55">
        <v>6.0</v>
      </c>
      <c r="R78" s="19" t="s">
        <v>2366</v>
      </c>
      <c r="S78" s="58" t="str">
        <f> if(isna(VLOOKUP($A78,processing!$A:$B,1,0)), "no", "yes")</f>
        <v>yes</v>
      </c>
      <c r="T78" s="58" t="str">
        <f> if(isna(VLOOKUP($A78,outputs!$A:$B,1,0)), "no", "yes")</f>
        <v>yes</v>
      </c>
      <c r="U78" s="58" t="str">
        <f> if(isna(VLOOKUP($A78,accuracy!$A:$B,1,0)), "no", "yes")</f>
        <v>yes</v>
      </c>
      <c r="V78" s="58" t="str">
        <f t="array" ref="V78"> index(publications!$A$1:$A$319, match($B78, publications!$B$1:$B$319, 0))</f>
        <v>Livia</v>
      </c>
    </row>
    <row r="79">
      <c r="A79" s="7" t="str">
        <f> concatenate(VLOOKUP($B79,publications!$B:$D,3,0), ".", $C79)</f>
        <v>89YP4S4S.2</v>
      </c>
      <c r="B79" s="46" t="s">
        <v>1438</v>
      </c>
      <c r="C79" s="54">
        <f t="shared" si="1"/>
        <v>2</v>
      </c>
      <c r="D79" s="46" t="s">
        <v>1935</v>
      </c>
      <c r="E79" s="46" t="s">
        <v>21</v>
      </c>
      <c r="F79" s="46" t="s">
        <v>2255</v>
      </c>
      <c r="G79" s="46" t="s">
        <v>21</v>
      </c>
      <c r="H79" s="46">
        <v>1978.0</v>
      </c>
      <c r="I79" s="46">
        <v>1978.0</v>
      </c>
      <c r="J79" s="46" t="s">
        <v>2257</v>
      </c>
      <c r="K79" s="55">
        <v>3500.0</v>
      </c>
      <c r="L79" s="55" t="s">
        <v>21</v>
      </c>
      <c r="M79" s="55">
        <v>0.5</v>
      </c>
      <c r="N79" s="57" t="s">
        <v>2273</v>
      </c>
      <c r="O79" s="55">
        <v>20.0</v>
      </c>
      <c r="P79" s="46" t="s">
        <v>2259</v>
      </c>
      <c r="Q79" s="55">
        <v>8.0</v>
      </c>
      <c r="R79" s="46" t="s">
        <v>2367</v>
      </c>
      <c r="S79" s="58" t="str">
        <f> if(isna(VLOOKUP($A79,processing!$A:$B,1,0)), "no", "yes")</f>
        <v>yes</v>
      </c>
      <c r="T79" s="58" t="str">
        <f> if(isna(VLOOKUP($A79,outputs!$A:$B,1,0)), "no", "yes")</f>
        <v>yes</v>
      </c>
      <c r="U79" s="58" t="str">
        <f> if(isna(VLOOKUP($A79,accuracy!$A:$B,1,0)), "no", "yes")</f>
        <v>yes</v>
      </c>
      <c r="V79" s="58" t="str">
        <f t="array" ref="V79"> index(publications!$A$1:$A$319, match($B79, publications!$B$1:$B$319, 0))</f>
        <v>Livia</v>
      </c>
    </row>
    <row r="80">
      <c r="A80" s="7" t="str">
        <f> concatenate(VLOOKUP($B80,publications!$B:$D,3,0), ".", $C80)</f>
        <v>8AWR2PHU.1</v>
      </c>
      <c r="B80" s="46" t="s">
        <v>1588</v>
      </c>
      <c r="C80" s="54">
        <f t="shared" si="1"/>
        <v>1</v>
      </c>
      <c r="D80" s="46" t="s">
        <v>1931</v>
      </c>
      <c r="E80" s="46" t="s">
        <v>2278</v>
      </c>
      <c r="F80" s="46" t="s">
        <v>85</v>
      </c>
      <c r="G80" s="46" t="s">
        <v>2279</v>
      </c>
      <c r="H80" s="46">
        <v>1964.0</v>
      </c>
      <c r="I80" s="46">
        <v>1964.0</v>
      </c>
      <c r="J80" s="46" t="s">
        <v>2274</v>
      </c>
      <c r="K80" s="55">
        <v>185000.0</v>
      </c>
      <c r="L80" s="55" t="s">
        <v>21</v>
      </c>
      <c r="M80" s="55">
        <v>5.0</v>
      </c>
      <c r="N80" s="57" t="s">
        <v>2368</v>
      </c>
      <c r="O80" s="55">
        <v>3600.0</v>
      </c>
      <c r="P80" s="46" t="s">
        <v>2315</v>
      </c>
      <c r="Q80" s="55">
        <v>2.0</v>
      </c>
      <c r="R80" s="46" t="s">
        <v>2369</v>
      </c>
      <c r="S80" s="58" t="str">
        <f> if(isna(VLOOKUP($A80,processing!$A:$B,1,0)), "no", "yes")</f>
        <v>yes</v>
      </c>
      <c r="T80" s="58" t="str">
        <f> if(isna(VLOOKUP($A80,outputs!$A:$B,1,0)), "no", "yes")</f>
        <v>yes</v>
      </c>
      <c r="U80" s="58" t="str">
        <f> if(isna(VLOOKUP($A80,accuracy!$A:$B,1,0)), "no", "yes")</f>
        <v>yes</v>
      </c>
      <c r="V80" s="58" t="str">
        <f t="array" ref="V80"> index(publications!$A$1:$A$319, match($B80, publications!$B$1:$B$319, 0))</f>
        <v>Camillo</v>
      </c>
    </row>
    <row r="81">
      <c r="A81" s="7" t="str">
        <f> concatenate(VLOOKUP($B81,publications!$B:$D,3,0), ".", $C81)</f>
        <v>8IDZABSN.1</v>
      </c>
      <c r="B81" s="46" t="s">
        <v>1609</v>
      </c>
      <c r="C81" s="54">
        <f t="shared" si="1"/>
        <v>1</v>
      </c>
      <c r="D81" s="46" t="s">
        <v>1931</v>
      </c>
      <c r="E81" s="46" t="s">
        <v>2278</v>
      </c>
      <c r="F81" s="46" t="s">
        <v>85</v>
      </c>
      <c r="G81" s="46" t="s">
        <v>2279</v>
      </c>
      <c r="H81" s="46">
        <v>1973.0</v>
      </c>
      <c r="I81" s="46">
        <v>1976.0</v>
      </c>
      <c r="J81" s="46" t="s">
        <v>2272</v>
      </c>
      <c r="K81" s="55" t="s">
        <v>21</v>
      </c>
      <c r="L81" s="56" t="s">
        <v>21</v>
      </c>
      <c r="M81" s="55">
        <v>8.0</v>
      </c>
      <c r="N81" s="57" t="s">
        <v>21</v>
      </c>
      <c r="O81" s="55">
        <v>7.0</v>
      </c>
      <c r="P81" s="46" t="s">
        <v>2259</v>
      </c>
      <c r="Q81" s="55">
        <v>42.0</v>
      </c>
      <c r="R81" s="57" t="s">
        <v>21</v>
      </c>
      <c r="S81" s="58" t="str">
        <f> if(isna(VLOOKUP($A81,processing!$A:$B,1,0)), "no", "yes")</f>
        <v>yes</v>
      </c>
      <c r="T81" s="58" t="str">
        <f> if(isna(VLOOKUP($A81,outputs!$A:$B,1,0)), "no", "yes")</f>
        <v>yes</v>
      </c>
      <c r="U81" s="58" t="str">
        <f> if(isna(VLOOKUP($A81,accuracy!$A:$B,1,0)), "no", "yes")</f>
        <v>yes</v>
      </c>
      <c r="V81" s="58" t="str">
        <f t="array" ref="V81"> index(publications!$A$1:$A$319, match($B81, publications!$B$1:$B$319, 0))</f>
        <v>Melanie</v>
      </c>
    </row>
    <row r="82">
      <c r="A82" s="7" t="str">
        <f> concatenate(VLOOKUP($B82,publications!$B:$D,3,0), ".", $C82)</f>
        <v>96JUIQK7.1</v>
      </c>
      <c r="B82" s="46" t="s">
        <v>1536</v>
      </c>
      <c r="C82" s="54">
        <f t="shared" si="1"/>
        <v>1</v>
      </c>
      <c r="D82" s="46" t="s">
        <v>1935</v>
      </c>
      <c r="E82" s="46" t="s">
        <v>2363</v>
      </c>
      <c r="F82" s="46" t="s">
        <v>85</v>
      </c>
      <c r="G82" s="19" t="s">
        <v>2370</v>
      </c>
      <c r="H82" s="46">
        <v>1966.0</v>
      </c>
      <c r="I82" s="46">
        <v>1966.0</v>
      </c>
      <c r="J82" s="46" t="s">
        <v>2305</v>
      </c>
      <c r="K82" s="55">
        <v>3500.0</v>
      </c>
      <c r="L82" s="56" t="s">
        <v>21</v>
      </c>
      <c r="M82" s="59" t="s">
        <v>21</v>
      </c>
      <c r="N82" s="57" t="s">
        <v>2273</v>
      </c>
      <c r="O82" s="59" t="s">
        <v>21</v>
      </c>
      <c r="P82" s="59" t="s">
        <v>21</v>
      </c>
      <c r="Q82" s="55">
        <v>36.0</v>
      </c>
      <c r="R82" s="46" t="s">
        <v>2371</v>
      </c>
      <c r="S82" s="58" t="str">
        <f> if(isna(VLOOKUP($A82,processing!$A:$B,1,0)), "no", "yes")</f>
        <v>yes</v>
      </c>
      <c r="T82" s="58" t="str">
        <f> if(isna(VLOOKUP($A82,outputs!$A:$B,1,0)), "no", "yes")</f>
        <v>yes</v>
      </c>
      <c r="U82" s="58" t="str">
        <f> if(isna(VLOOKUP($A82,accuracy!$A:$B,1,0)), "no", "yes")</f>
        <v>yes</v>
      </c>
      <c r="V82" s="58" t="str">
        <f t="array" ref="V82"> index(publications!$A$1:$A$319, match($B82, publications!$B$1:$B$319, 0))</f>
        <v>Livia</v>
      </c>
    </row>
    <row r="83">
      <c r="A83" s="7" t="str">
        <f> concatenate(VLOOKUP($B83,publications!$B:$D,3,0), ".", $C83)</f>
        <v>96JUIQK7.2</v>
      </c>
      <c r="B83" s="46" t="s">
        <v>1536</v>
      </c>
      <c r="C83" s="54">
        <f t="shared" si="1"/>
        <v>2</v>
      </c>
      <c r="D83" s="46" t="s">
        <v>1935</v>
      </c>
      <c r="E83" s="46" t="s">
        <v>2363</v>
      </c>
      <c r="F83" s="46" t="s">
        <v>85</v>
      </c>
      <c r="G83" s="19" t="s">
        <v>2370</v>
      </c>
      <c r="H83" s="46">
        <v>1976.0</v>
      </c>
      <c r="I83" s="46">
        <v>1976.0</v>
      </c>
      <c r="J83" s="46" t="s">
        <v>2305</v>
      </c>
      <c r="K83" s="55">
        <v>2000.0</v>
      </c>
      <c r="L83" s="56" t="s">
        <v>21</v>
      </c>
      <c r="M83" s="59" t="s">
        <v>21</v>
      </c>
      <c r="N83" s="60" t="s">
        <v>2372</v>
      </c>
      <c r="O83" s="59" t="s">
        <v>21</v>
      </c>
      <c r="P83" s="59" t="s">
        <v>21</v>
      </c>
      <c r="Q83" s="55">
        <v>64.0</v>
      </c>
      <c r="R83" s="46" t="s">
        <v>2371</v>
      </c>
      <c r="S83" s="58" t="str">
        <f> if(isna(VLOOKUP($A83,processing!$A:$B,1,0)), "no", "yes")</f>
        <v>yes</v>
      </c>
      <c r="T83" s="58" t="str">
        <f> if(isna(VLOOKUP($A83,outputs!$A:$B,1,0)), "no", "yes")</f>
        <v>yes</v>
      </c>
      <c r="U83" s="58" t="str">
        <f> if(isna(VLOOKUP($A83,accuracy!$A:$B,1,0)), "no", "yes")</f>
        <v>yes</v>
      </c>
      <c r="V83" s="58" t="str">
        <f t="array" ref="V83"> index(publications!$A$1:$A$319, match($B83, publications!$B$1:$B$319, 0))</f>
        <v>Livia</v>
      </c>
    </row>
    <row r="84">
      <c r="A84" s="7" t="str">
        <f> concatenate(VLOOKUP($B84,publications!$B:$D,3,0), ".", $C84)</f>
        <v>96JUIQK7.3</v>
      </c>
      <c r="B84" s="46" t="s">
        <v>1536</v>
      </c>
      <c r="C84" s="54">
        <f t="shared" si="1"/>
        <v>3</v>
      </c>
      <c r="D84" s="46" t="s">
        <v>1935</v>
      </c>
      <c r="E84" s="46" t="s">
        <v>2363</v>
      </c>
      <c r="F84" s="46" t="s">
        <v>85</v>
      </c>
      <c r="G84" s="19" t="s">
        <v>2370</v>
      </c>
      <c r="H84" s="46">
        <v>1996.0</v>
      </c>
      <c r="I84" s="46">
        <v>1996.0</v>
      </c>
      <c r="J84" s="46" t="s">
        <v>2305</v>
      </c>
      <c r="K84" s="55">
        <v>3900.0</v>
      </c>
      <c r="L84" s="56" t="s">
        <v>21</v>
      </c>
      <c r="M84" s="59" t="s">
        <v>21</v>
      </c>
      <c r="N84" s="60" t="s">
        <v>2347</v>
      </c>
      <c r="O84" s="59" t="s">
        <v>21</v>
      </c>
      <c r="P84" s="59" t="s">
        <v>21</v>
      </c>
      <c r="Q84" s="55">
        <v>34.0</v>
      </c>
      <c r="R84" s="46" t="s">
        <v>2373</v>
      </c>
      <c r="S84" s="58" t="str">
        <f> if(isna(VLOOKUP($A84,processing!$A:$B,1,0)), "no", "yes")</f>
        <v>yes</v>
      </c>
      <c r="T84" s="58" t="str">
        <f> if(isna(VLOOKUP($A84,outputs!$A:$B,1,0)), "no", "yes")</f>
        <v>yes</v>
      </c>
      <c r="U84" s="58" t="str">
        <f> if(isna(VLOOKUP($A84,accuracy!$A:$B,1,0)), "no", "yes")</f>
        <v>yes</v>
      </c>
      <c r="V84" s="58" t="str">
        <f t="array" ref="V84"> index(publications!$A$1:$A$319, match($B84, publications!$B$1:$B$319, 0))</f>
        <v>Livia</v>
      </c>
    </row>
    <row r="85">
      <c r="A85" s="7" t="str">
        <f> concatenate(VLOOKUP($B85,publications!$B:$D,3,0), ".", $C85)</f>
        <v>96JUIQK7.4</v>
      </c>
      <c r="B85" s="46" t="s">
        <v>1536</v>
      </c>
      <c r="C85" s="54">
        <f t="shared" si="1"/>
        <v>4</v>
      </c>
      <c r="D85" s="46" t="s">
        <v>1935</v>
      </c>
      <c r="E85" s="46" t="s">
        <v>2363</v>
      </c>
      <c r="F85" s="46" t="s">
        <v>85</v>
      </c>
      <c r="G85" s="19" t="s">
        <v>2370</v>
      </c>
      <c r="H85" s="46">
        <v>2006.0</v>
      </c>
      <c r="I85" s="46">
        <v>2006.0</v>
      </c>
      <c r="J85" s="46" t="s">
        <v>2305</v>
      </c>
      <c r="K85" s="55">
        <v>4600.0</v>
      </c>
      <c r="L85" s="56" t="s">
        <v>21</v>
      </c>
      <c r="M85" s="59" t="s">
        <v>21</v>
      </c>
      <c r="N85" s="60" t="s">
        <v>2277</v>
      </c>
      <c r="O85" s="59" t="s">
        <v>21</v>
      </c>
      <c r="P85" s="59" t="s">
        <v>21</v>
      </c>
      <c r="Q85" s="55">
        <v>21.0</v>
      </c>
      <c r="R85" s="46" t="s">
        <v>2374</v>
      </c>
      <c r="S85" s="58" t="str">
        <f> if(isna(VLOOKUP($A85,processing!$A:$B,1,0)), "no", "yes")</f>
        <v>yes</v>
      </c>
      <c r="T85" s="58" t="str">
        <f> if(isna(VLOOKUP($A85,outputs!$A:$B,1,0)), "no", "yes")</f>
        <v>yes</v>
      </c>
      <c r="U85" s="58" t="str">
        <f> if(isna(VLOOKUP($A85,accuracy!$A:$B,1,0)), "no", "yes")</f>
        <v>yes</v>
      </c>
      <c r="V85" s="58" t="str">
        <f t="array" ref="V85"> index(publications!$A$1:$A$319, match($B85, publications!$B$1:$B$319, 0))</f>
        <v>Livia</v>
      </c>
    </row>
    <row r="86">
      <c r="A86" s="7" t="str">
        <f> concatenate(VLOOKUP($B86,publications!$B:$D,3,0), ".", $C86)</f>
        <v>9SKMSD4Z.1</v>
      </c>
      <c r="B86" s="46" t="s">
        <v>1430</v>
      </c>
      <c r="C86" s="54">
        <f t="shared" si="1"/>
        <v>1</v>
      </c>
      <c r="D86" s="46" t="s">
        <v>1935</v>
      </c>
      <c r="E86" s="46" t="s">
        <v>2375</v>
      </c>
      <c r="F86" s="46" t="s">
        <v>2255</v>
      </c>
      <c r="G86" s="46" t="s">
        <v>21</v>
      </c>
      <c r="H86" s="46">
        <v>2002.0</v>
      </c>
      <c r="I86" s="46">
        <v>2002.0</v>
      </c>
      <c r="J86" s="46" t="s">
        <v>2274</v>
      </c>
      <c r="K86" s="55" t="s">
        <v>21</v>
      </c>
      <c r="L86" s="56" t="s">
        <v>21</v>
      </c>
      <c r="M86" s="59" t="s">
        <v>21</v>
      </c>
      <c r="N86" s="57" t="s">
        <v>2273</v>
      </c>
      <c r="O86" s="59" t="s">
        <v>21</v>
      </c>
      <c r="P86" s="59" t="s">
        <v>21</v>
      </c>
      <c r="Q86" s="55">
        <v>10.0</v>
      </c>
      <c r="R86" s="46" t="s">
        <v>2376</v>
      </c>
      <c r="S86" s="58" t="str">
        <f> if(isna(VLOOKUP($A86,processing!$A:$B,1,0)), "no", "yes")</f>
        <v>yes</v>
      </c>
      <c r="T86" s="58" t="str">
        <f> if(isna(VLOOKUP($A86,outputs!$A:$B,1,0)), "no", "yes")</f>
        <v>yes</v>
      </c>
      <c r="U86" s="58" t="str">
        <f> if(isna(VLOOKUP($A86,accuracy!$A:$B,1,0)), "no", "yes")</f>
        <v>yes</v>
      </c>
      <c r="V86" s="58" t="str">
        <f t="array" ref="V86"> index(publications!$A$1:$A$319, match($B86, publications!$B$1:$B$319, 0))</f>
        <v>Camillo</v>
      </c>
    </row>
    <row r="87">
      <c r="A87" s="7" t="str">
        <f> concatenate(VLOOKUP($B87,publications!$B:$D,3,0), ".", $C87)</f>
        <v>9USYID46.1</v>
      </c>
      <c r="B87" s="46" t="s">
        <v>1721</v>
      </c>
      <c r="C87" s="54">
        <f t="shared" si="1"/>
        <v>1</v>
      </c>
      <c r="D87" s="46" t="s">
        <v>1935</v>
      </c>
      <c r="E87" s="46" t="s">
        <v>2377</v>
      </c>
      <c r="F87" s="46" t="s">
        <v>2255</v>
      </c>
      <c r="G87" s="46" t="s">
        <v>2378</v>
      </c>
      <c r="H87" s="46">
        <v>1981.0</v>
      </c>
      <c r="I87" s="46">
        <v>2008.0</v>
      </c>
      <c r="J87" s="46" t="s">
        <v>2257</v>
      </c>
      <c r="K87" s="55" t="s">
        <v>21</v>
      </c>
      <c r="L87" s="56" t="s">
        <v>21</v>
      </c>
      <c r="M87" s="57" t="s">
        <v>21</v>
      </c>
      <c r="N87" s="57" t="s">
        <v>21</v>
      </c>
      <c r="O87" s="57" t="s">
        <v>21</v>
      </c>
      <c r="P87" s="57" t="s">
        <v>21</v>
      </c>
      <c r="Q87" s="55">
        <v>101.0</v>
      </c>
      <c r="R87" s="46" t="s">
        <v>2379</v>
      </c>
      <c r="S87" s="58" t="str">
        <f> if(isna(VLOOKUP($A87,processing!$A:$B,1,0)), "no", "yes")</f>
        <v>yes</v>
      </c>
      <c r="T87" s="58" t="str">
        <f> if(isna(VLOOKUP($A87,outputs!$A:$B,1,0)), "no", "yes")</f>
        <v>yes</v>
      </c>
      <c r="U87" s="58" t="str">
        <f> if(isna(VLOOKUP($A87,accuracy!$A:$B,1,0)), "no", "yes")</f>
        <v>yes</v>
      </c>
      <c r="V87" s="58" t="str">
        <f t="array" ref="V87"> index(publications!$A$1:$A$319, match($B87, publications!$B$1:$B$319, 0))</f>
        <v>Bob</v>
      </c>
    </row>
    <row r="88">
      <c r="A88" s="7" t="str">
        <f> concatenate(VLOOKUP($B88,publications!$B:$D,3,0), ".", $C88)</f>
        <v>A37E78PU.1</v>
      </c>
      <c r="B88" s="46" t="s">
        <v>1650</v>
      </c>
      <c r="C88" s="54">
        <f t="shared" si="1"/>
        <v>1</v>
      </c>
      <c r="D88" s="46" t="s">
        <v>1935</v>
      </c>
      <c r="E88" s="46" t="s">
        <v>2299</v>
      </c>
      <c r="F88" s="46" t="s">
        <v>2255</v>
      </c>
      <c r="G88" s="46" t="s">
        <v>2380</v>
      </c>
      <c r="H88" s="46">
        <v>1956.0</v>
      </c>
      <c r="I88" s="46">
        <v>1956.0</v>
      </c>
      <c r="J88" s="46" t="s">
        <v>2272</v>
      </c>
      <c r="K88" s="55" t="s">
        <v>21</v>
      </c>
      <c r="L88" s="56" t="s">
        <v>21</v>
      </c>
      <c r="M88" s="57" t="s">
        <v>21</v>
      </c>
      <c r="N88" s="57" t="s">
        <v>2277</v>
      </c>
      <c r="O88" s="55">
        <v>20.0</v>
      </c>
      <c r="P88" s="46" t="s">
        <v>2259</v>
      </c>
      <c r="Q88" s="55">
        <v>4.0</v>
      </c>
      <c r="R88" s="57" t="s">
        <v>21</v>
      </c>
      <c r="S88" s="58" t="str">
        <f> if(isna(VLOOKUP($A88,processing!$A:$B,1,0)), "no", "yes")</f>
        <v>yes</v>
      </c>
      <c r="T88" s="58" t="str">
        <f> if(isna(VLOOKUP($A88,outputs!$A:$B,1,0)), "no", "yes")</f>
        <v>yes</v>
      </c>
      <c r="U88" s="58" t="str">
        <f> if(isna(VLOOKUP($A88,accuracy!$A:$B,1,0)), "no", "yes")</f>
        <v>yes</v>
      </c>
      <c r="V88" s="58" t="str">
        <f t="array" ref="V88"> index(publications!$A$1:$A$319, match($B88, publications!$B$1:$B$319, 0))</f>
        <v>Bob</v>
      </c>
    </row>
    <row r="89">
      <c r="A89" s="7" t="str">
        <f> concatenate(VLOOKUP($B89,publications!$B:$D,3,0), ".", $C89)</f>
        <v>A37E78PU.2</v>
      </c>
      <c r="B89" s="46" t="s">
        <v>1650</v>
      </c>
      <c r="C89" s="54">
        <f t="shared" si="1"/>
        <v>2</v>
      </c>
      <c r="D89" s="46" t="s">
        <v>1935</v>
      </c>
      <c r="E89" s="46" t="s">
        <v>2299</v>
      </c>
      <c r="F89" s="46" t="s">
        <v>2255</v>
      </c>
      <c r="G89" s="46" t="s">
        <v>2380</v>
      </c>
      <c r="H89" s="46">
        <v>1984.0</v>
      </c>
      <c r="I89" s="46">
        <v>1984.0</v>
      </c>
      <c r="J89" s="46" t="s">
        <v>2272</v>
      </c>
      <c r="K89" s="55" t="s">
        <v>21</v>
      </c>
      <c r="L89" s="56" t="s">
        <v>21</v>
      </c>
      <c r="M89" s="57" t="s">
        <v>21</v>
      </c>
      <c r="N89" s="57" t="s">
        <v>2277</v>
      </c>
      <c r="O89" s="55">
        <v>20.0</v>
      </c>
      <c r="P89" s="46" t="s">
        <v>2259</v>
      </c>
      <c r="Q89" s="55">
        <v>5.0</v>
      </c>
      <c r="R89" s="57" t="s">
        <v>21</v>
      </c>
      <c r="S89" s="58" t="str">
        <f> if(isna(VLOOKUP($A89,processing!$A:$B,1,0)), "no", "yes")</f>
        <v>yes</v>
      </c>
      <c r="T89" s="58" t="str">
        <f> if(isna(VLOOKUP($A89,outputs!$A:$B,1,0)), "no", "yes")</f>
        <v>yes</v>
      </c>
      <c r="U89" s="58" t="str">
        <f> if(isna(VLOOKUP($A89,accuracy!$A:$B,1,0)), "no", "yes")</f>
        <v>yes</v>
      </c>
      <c r="V89" s="58" t="str">
        <f t="array" ref="V89"> index(publications!$A$1:$A$319, match($B89, publications!$B$1:$B$319, 0))</f>
        <v>Bob</v>
      </c>
    </row>
    <row r="90">
      <c r="A90" s="7" t="str">
        <f> concatenate(VLOOKUP($B90,publications!$B:$D,3,0), ".", $C90)</f>
        <v>A37E78PU.3</v>
      </c>
      <c r="B90" s="46" t="s">
        <v>1650</v>
      </c>
      <c r="C90" s="54">
        <f t="shared" si="1"/>
        <v>3</v>
      </c>
      <c r="D90" s="46" t="s">
        <v>1935</v>
      </c>
      <c r="E90" s="46" t="s">
        <v>2299</v>
      </c>
      <c r="F90" s="46" t="s">
        <v>2255</v>
      </c>
      <c r="G90" s="46" t="s">
        <v>21</v>
      </c>
      <c r="H90" s="46">
        <v>2005.0</v>
      </c>
      <c r="I90" s="46">
        <v>2005.0</v>
      </c>
      <c r="J90" s="46" t="s">
        <v>2274</v>
      </c>
      <c r="K90" s="55" t="s">
        <v>21</v>
      </c>
      <c r="L90" s="56" t="s">
        <v>21</v>
      </c>
      <c r="M90" s="57" t="s">
        <v>21</v>
      </c>
      <c r="N90" s="57" t="s">
        <v>2277</v>
      </c>
      <c r="O90" s="55">
        <v>14.0</v>
      </c>
      <c r="P90" s="46" t="s">
        <v>2259</v>
      </c>
      <c r="Q90" s="55">
        <v>8.0</v>
      </c>
      <c r="R90" s="46" t="s">
        <v>2381</v>
      </c>
      <c r="S90" s="58" t="str">
        <f> if(isna(VLOOKUP($A90,processing!$A:$B,1,0)), "no", "yes")</f>
        <v>yes</v>
      </c>
      <c r="T90" s="58" t="str">
        <f> if(isna(VLOOKUP($A90,outputs!$A:$B,1,0)), "no", "yes")</f>
        <v>yes</v>
      </c>
      <c r="U90" s="58" t="str">
        <f> if(isna(VLOOKUP($A90,accuracy!$A:$B,1,0)), "no", "yes")</f>
        <v>yes</v>
      </c>
      <c r="V90" s="58" t="str">
        <f t="array" ref="V90"> index(publications!$A$1:$A$319, match($B90, publications!$B$1:$B$319, 0))</f>
        <v>Bob</v>
      </c>
    </row>
    <row r="91">
      <c r="A91" s="7" t="str">
        <f> concatenate(VLOOKUP($B91,publications!$B:$D,3,0), ".", $C91)</f>
        <v>A8RIYP3A.1</v>
      </c>
      <c r="B91" s="46" t="s">
        <v>1725</v>
      </c>
      <c r="C91" s="54">
        <f t="shared" si="1"/>
        <v>1</v>
      </c>
      <c r="D91" s="46" t="s">
        <v>1935</v>
      </c>
      <c r="E91" s="46" t="s">
        <v>2323</v>
      </c>
      <c r="F91" s="46" t="s">
        <v>2255</v>
      </c>
      <c r="G91" s="46" t="s">
        <v>2324</v>
      </c>
      <c r="H91" s="46">
        <v>1996.0</v>
      </c>
      <c r="I91" s="46">
        <v>1996.0</v>
      </c>
      <c r="J91" s="46" t="s">
        <v>2274</v>
      </c>
      <c r="K91" s="55" t="s">
        <v>21</v>
      </c>
      <c r="L91" s="56" t="s">
        <v>21</v>
      </c>
      <c r="M91" s="57" t="s">
        <v>21</v>
      </c>
      <c r="N91" s="57" t="s">
        <v>2382</v>
      </c>
      <c r="O91" s="57" t="s">
        <v>21</v>
      </c>
      <c r="P91" s="57" t="s">
        <v>21</v>
      </c>
      <c r="Q91" s="55">
        <v>2.0</v>
      </c>
      <c r="R91" s="57" t="s">
        <v>21</v>
      </c>
      <c r="S91" s="58" t="str">
        <f> if(isna(VLOOKUP($A91,processing!$A:$B,1,0)), "no", "yes")</f>
        <v>yes</v>
      </c>
      <c r="T91" s="58" t="str">
        <f> if(isna(VLOOKUP($A91,outputs!$A:$B,1,0)), "no", "yes")</f>
        <v>yes</v>
      </c>
      <c r="U91" s="58" t="str">
        <f> if(isna(VLOOKUP($A91,accuracy!$A:$B,1,0)), "no", "yes")</f>
        <v>yes</v>
      </c>
      <c r="V91" s="58" t="str">
        <f t="array" ref="V91"> index(publications!$A$1:$A$319, match($B91, publications!$B$1:$B$319, 0))</f>
        <v>Bob</v>
      </c>
    </row>
    <row r="92">
      <c r="A92" s="7" t="str">
        <f> concatenate(VLOOKUP($B92,publications!$B:$D,3,0), ".", $C92)</f>
        <v>A8RIYP3A.2</v>
      </c>
      <c r="B92" s="46" t="s">
        <v>1725</v>
      </c>
      <c r="C92" s="54">
        <f t="shared" si="1"/>
        <v>2</v>
      </c>
      <c r="D92" s="46" t="s">
        <v>1935</v>
      </c>
      <c r="E92" s="46" t="s">
        <v>2323</v>
      </c>
      <c r="F92" s="46" t="s">
        <v>2255</v>
      </c>
      <c r="G92" s="46" t="s">
        <v>2324</v>
      </c>
      <c r="H92" s="46">
        <v>1998.0</v>
      </c>
      <c r="I92" s="46">
        <v>1998.0</v>
      </c>
      <c r="J92" s="46" t="s">
        <v>2274</v>
      </c>
      <c r="K92" s="55" t="s">
        <v>21</v>
      </c>
      <c r="L92" s="56" t="s">
        <v>21</v>
      </c>
      <c r="M92" s="57" t="s">
        <v>21</v>
      </c>
      <c r="N92" s="57" t="s">
        <v>2383</v>
      </c>
      <c r="O92" s="55">
        <v>1000.0</v>
      </c>
      <c r="P92" s="46" t="s">
        <v>2315</v>
      </c>
      <c r="Q92" s="55">
        <v>2.0</v>
      </c>
      <c r="R92" s="57" t="s">
        <v>21</v>
      </c>
      <c r="S92" s="58" t="str">
        <f> if(isna(VLOOKUP($A92,processing!$A:$B,1,0)), "no", "yes")</f>
        <v>yes</v>
      </c>
      <c r="T92" s="58" t="str">
        <f> if(isna(VLOOKUP($A92,outputs!$A:$B,1,0)), "no", "yes")</f>
        <v>yes</v>
      </c>
      <c r="U92" s="58" t="str">
        <f> if(isna(VLOOKUP($A92,accuracy!$A:$B,1,0)), "no", "yes")</f>
        <v>yes</v>
      </c>
      <c r="V92" s="58" t="str">
        <f t="array" ref="V92"> index(publications!$A$1:$A$319, match($B92, publications!$B$1:$B$319, 0))</f>
        <v>Bob</v>
      </c>
    </row>
    <row r="93">
      <c r="A93" s="7" t="str">
        <f> concatenate(VLOOKUP($B93,publications!$B:$D,3,0), ".", $C93)</f>
        <v>A8RIYP3A.3</v>
      </c>
      <c r="B93" s="46" t="s">
        <v>1725</v>
      </c>
      <c r="C93" s="54">
        <f t="shared" si="1"/>
        <v>3</v>
      </c>
      <c r="D93" s="46" t="s">
        <v>1935</v>
      </c>
      <c r="E93" s="46" t="s">
        <v>2323</v>
      </c>
      <c r="F93" s="46" t="s">
        <v>2255</v>
      </c>
      <c r="G93" s="46" t="s">
        <v>2324</v>
      </c>
      <c r="H93" s="46">
        <v>1998.0</v>
      </c>
      <c r="I93" s="46">
        <v>1998.0</v>
      </c>
      <c r="J93" s="46" t="s">
        <v>2274</v>
      </c>
      <c r="K93" s="55" t="s">
        <v>21</v>
      </c>
      <c r="L93" s="56" t="s">
        <v>21</v>
      </c>
      <c r="M93" s="57" t="s">
        <v>21</v>
      </c>
      <c r="N93" s="57" t="s">
        <v>2384</v>
      </c>
      <c r="O93" s="57" t="s">
        <v>21</v>
      </c>
      <c r="P93" s="57" t="s">
        <v>21</v>
      </c>
      <c r="Q93" s="55">
        <v>2.0</v>
      </c>
      <c r="R93" s="57" t="s">
        <v>21</v>
      </c>
      <c r="S93" s="58" t="str">
        <f> if(isna(VLOOKUP($A93,processing!$A:$B,1,0)), "no", "yes")</f>
        <v>yes</v>
      </c>
      <c r="T93" s="58" t="str">
        <f> if(isna(VLOOKUP($A93,outputs!$A:$B,1,0)), "no", "yes")</f>
        <v>yes</v>
      </c>
      <c r="U93" s="58" t="str">
        <f> if(isna(VLOOKUP($A93,accuracy!$A:$B,1,0)), "no", "yes")</f>
        <v>yes</v>
      </c>
      <c r="V93" s="58" t="str">
        <f t="array" ref="V93"> index(publications!$A$1:$A$319, match($B93, publications!$B$1:$B$319, 0))</f>
        <v>Bob</v>
      </c>
    </row>
    <row r="94">
      <c r="A94" s="7" t="str">
        <f> concatenate(VLOOKUP($B94,publications!$B:$D,3,0), ".", $C94)</f>
        <v>A8RIYP3A.4</v>
      </c>
      <c r="B94" s="46" t="s">
        <v>1725</v>
      </c>
      <c r="C94" s="54">
        <f t="shared" si="1"/>
        <v>4</v>
      </c>
      <c r="D94" s="46" t="s">
        <v>1935</v>
      </c>
      <c r="E94" s="46" t="s">
        <v>2323</v>
      </c>
      <c r="F94" s="46" t="s">
        <v>2255</v>
      </c>
      <c r="G94" s="46" t="s">
        <v>2324</v>
      </c>
      <c r="H94" s="46">
        <v>2000.0</v>
      </c>
      <c r="I94" s="46">
        <v>2000.0</v>
      </c>
      <c r="J94" s="46" t="s">
        <v>2274</v>
      </c>
      <c r="K94" s="55" t="s">
        <v>21</v>
      </c>
      <c r="L94" s="56" t="s">
        <v>21</v>
      </c>
      <c r="M94" s="57" t="s">
        <v>21</v>
      </c>
      <c r="N94" s="57" t="s">
        <v>2275</v>
      </c>
      <c r="O94" s="57" t="s">
        <v>21</v>
      </c>
      <c r="P94" s="57" t="s">
        <v>21</v>
      </c>
      <c r="Q94" s="55">
        <v>2.0</v>
      </c>
      <c r="R94" s="57" t="s">
        <v>21</v>
      </c>
      <c r="S94" s="58" t="str">
        <f> if(isna(VLOOKUP($A94,processing!$A:$B,1,0)), "no", "yes")</f>
        <v>yes</v>
      </c>
      <c r="T94" s="58" t="str">
        <f> if(isna(VLOOKUP($A94,outputs!$A:$B,1,0)), "no", "yes")</f>
        <v>yes</v>
      </c>
      <c r="U94" s="58" t="str">
        <f> if(isna(VLOOKUP($A94,accuracy!$A:$B,1,0)), "no", "yes")</f>
        <v>yes</v>
      </c>
      <c r="V94" s="58" t="str">
        <f t="array" ref="V94"> index(publications!$A$1:$A$319, match($B94, publications!$B$1:$B$319, 0))</f>
        <v>Bob</v>
      </c>
    </row>
    <row r="95">
      <c r="A95" s="7" t="str">
        <f> concatenate(VLOOKUP($B95,publications!$B:$D,3,0), ".", $C95)</f>
        <v>A8RIYP3A.5</v>
      </c>
      <c r="B95" s="46" t="s">
        <v>1725</v>
      </c>
      <c r="C95" s="54">
        <f t="shared" si="1"/>
        <v>5</v>
      </c>
      <c r="D95" s="46" t="s">
        <v>1935</v>
      </c>
      <c r="E95" s="46" t="s">
        <v>2323</v>
      </c>
      <c r="F95" s="46" t="s">
        <v>2255</v>
      </c>
      <c r="G95" s="46" t="s">
        <v>2324</v>
      </c>
      <c r="H95" s="46">
        <v>2002.0</v>
      </c>
      <c r="I95" s="46">
        <v>2002.0</v>
      </c>
      <c r="J95" s="46" t="s">
        <v>2274</v>
      </c>
      <c r="K95" s="55" t="s">
        <v>21</v>
      </c>
      <c r="L95" s="56" t="s">
        <v>21</v>
      </c>
      <c r="M95" s="57" t="s">
        <v>21</v>
      </c>
      <c r="N95" s="57" t="s">
        <v>2327</v>
      </c>
      <c r="O95" s="57" t="s">
        <v>21</v>
      </c>
      <c r="P95" s="57" t="s">
        <v>21</v>
      </c>
      <c r="Q95" s="55">
        <v>2.0</v>
      </c>
      <c r="R95" s="57" t="s">
        <v>21</v>
      </c>
      <c r="S95" s="58" t="str">
        <f> if(isna(VLOOKUP($A95,processing!$A:$B,1,0)), "no", "yes")</f>
        <v>yes</v>
      </c>
      <c r="T95" s="58" t="str">
        <f> if(isna(VLOOKUP($A95,outputs!$A:$B,1,0)), "no", "yes")</f>
        <v>yes</v>
      </c>
      <c r="U95" s="58" t="str">
        <f> if(isna(VLOOKUP($A95,accuracy!$A:$B,1,0)), "no", "yes")</f>
        <v>yes</v>
      </c>
      <c r="V95" s="58" t="str">
        <f t="array" ref="V95"> index(publications!$A$1:$A$319, match($B95, publications!$B$1:$B$319, 0))</f>
        <v>Bob</v>
      </c>
    </row>
    <row r="96">
      <c r="A96" s="7" t="str">
        <f> concatenate(VLOOKUP($B96,publications!$B:$D,3,0), ".", $C96)</f>
        <v>AD7WLXMF.1</v>
      </c>
      <c r="B96" s="46" t="s">
        <v>1510</v>
      </c>
      <c r="C96" s="54">
        <f t="shared" si="1"/>
        <v>1</v>
      </c>
      <c r="D96" s="46" t="s">
        <v>1935</v>
      </c>
      <c r="E96" s="46" t="s">
        <v>2323</v>
      </c>
      <c r="F96" s="46" t="s">
        <v>85</v>
      </c>
      <c r="G96" s="46" t="s">
        <v>2324</v>
      </c>
      <c r="H96" s="46">
        <v>1971.0</v>
      </c>
      <c r="I96" s="46">
        <v>1971.0</v>
      </c>
      <c r="J96" s="46" t="s">
        <v>2257</v>
      </c>
      <c r="K96" s="55">
        <v>2700.0</v>
      </c>
      <c r="L96" s="56" t="s">
        <v>21</v>
      </c>
      <c r="M96" s="55">
        <v>0.37</v>
      </c>
      <c r="N96" s="57" t="s">
        <v>2325</v>
      </c>
      <c r="O96" s="55">
        <v>21.0</v>
      </c>
      <c r="P96" s="46" t="s">
        <v>2259</v>
      </c>
      <c r="Q96" s="55">
        <v>61.0</v>
      </c>
      <c r="R96" s="46" t="s">
        <v>2385</v>
      </c>
      <c r="S96" s="58" t="str">
        <f> if(isna(VLOOKUP($A96,processing!$A:$B,1,0)), "no", "yes")</f>
        <v>yes</v>
      </c>
      <c r="T96" s="58" t="str">
        <f> if(isna(VLOOKUP($A96,outputs!$A:$B,1,0)), "no", "yes")</f>
        <v>yes</v>
      </c>
      <c r="U96" s="58" t="str">
        <f> if(isna(VLOOKUP($A96,accuracy!$A:$B,1,0)), "no", "yes")</f>
        <v>yes</v>
      </c>
      <c r="V96" s="58" t="str">
        <f t="array" ref="V96"> index(publications!$A$1:$A$319, match($B96, publications!$B$1:$B$319, 0))</f>
        <v>Melanie</v>
      </c>
    </row>
    <row r="97">
      <c r="A97" s="7" t="str">
        <f> concatenate(VLOOKUP($B97,publications!$B:$D,3,0), ".", $C97)</f>
        <v>AD7WLXMF.2</v>
      </c>
      <c r="B97" s="46" t="s">
        <v>1510</v>
      </c>
      <c r="C97" s="54">
        <f t="shared" si="1"/>
        <v>2</v>
      </c>
      <c r="D97" s="46" t="s">
        <v>1935</v>
      </c>
      <c r="E97" s="46" t="s">
        <v>2323</v>
      </c>
      <c r="F97" s="46" t="s">
        <v>85</v>
      </c>
      <c r="G97" s="46" t="s">
        <v>2324</v>
      </c>
      <c r="H97" s="46">
        <v>1981.0</v>
      </c>
      <c r="I97" s="46">
        <v>1981.0</v>
      </c>
      <c r="J97" s="46" t="s">
        <v>2257</v>
      </c>
      <c r="K97" s="55">
        <v>4800.0</v>
      </c>
      <c r="L97" s="56" t="s">
        <v>21</v>
      </c>
      <c r="M97" s="55">
        <v>0.66</v>
      </c>
      <c r="N97" s="57" t="s">
        <v>2326</v>
      </c>
      <c r="O97" s="55">
        <v>21.0</v>
      </c>
      <c r="P97" s="46" t="s">
        <v>2259</v>
      </c>
      <c r="Q97" s="55">
        <v>27.0</v>
      </c>
      <c r="R97" s="46" t="s">
        <v>2386</v>
      </c>
      <c r="S97" s="58" t="str">
        <f> if(isna(VLOOKUP($A97,processing!$A:$B,1,0)), "no", "yes")</f>
        <v>yes</v>
      </c>
      <c r="T97" s="58" t="str">
        <f> if(isna(VLOOKUP($A97,outputs!$A:$B,1,0)), "no", "yes")</f>
        <v>yes</v>
      </c>
      <c r="U97" s="58" t="str">
        <f> if(isna(VLOOKUP($A97,accuracy!$A:$B,1,0)), "no", "yes")</f>
        <v>yes</v>
      </c>
      <c r="V97" s="58" t="str">
        <f t="array" ref="V97"> index(publications!$A$1:$A$319, match($B97, publications!$B$1:$B$319, 0))</f>
        <v>Melanie</v>
      </c>
    </row>
    <row r="98">
      <c r="A98" s="7" t="str">
        <f> concatenate(VLOOKUP($B98,publications!$B:$D,3,0), ".", $C98)</f>
        <v>AD7WLXMF.3</v>
      </c>
      <c r="B98" s="46" t="s">
        <v>1510</v>
      </c>
      <c r="C98" s="54">
        <f t="shared" si="1"/>
        <v>3</v>
      </c>
      <c r="D98" s="46" t="s">
        <v>1935</v>
      </c>
      <c r="E98" s="46" t="s">
        <v>2323</v>
      </c>
      <c r="F98" s="46" t="s">
        <v>85</v>
      </c>
      <c r="G98" s="46" t="s">
        <v>2324</v>
      </c>
      <c r="H98" s="46">
        <v>1990.0</v>
      </c>
      <c r="I98" s="46">
        <v>1990.0</v>
      </c>
      <c r="J98" s="46" t="s">
        <v>2257</v>
      </c>
      <c r="K98" s="55">
        <v>5000.0</v>
      </c>
      <c r="L98" s="56" t="s">
        <v>21</v>
      </c>
      <c r="M98" s="55">
        <v>0.69</v>
      </c>
      <c r="N98" s="57" t="s">
        <v>2326</v>
      </c>
      <c r="O98" s="55">
        <v>21.0</v>
      </c>
      <c r="P98" s="46" t="s">
        <v>2259</v>
      </c>
      <c r="Q98" s="55">
        <v>31.0</v>
      </c>
      <c r="R98" s="46" t="s">
        <v>2387</v>
      </c>
      <c r="S98" s="58" t="str">
        <f> if(isna(VLOOKUP($A98,processing!$A:$B,1,0)), "no", "yes")</f>
        <v>yes</v>
      </c>
      <c r="T98" s="58" t="str">
        <f> if(isna(VLOOKUP($A98,outputs!$A:$B,1,0)), "no", "yes")</f>
        <v>yes</v>
      </c>
      <c r="U98" s="58" t="str">
        <f> if(isna(VLOOKUP($A98,accuracy!$A:$B,1,0)), "no", "yes")</f>
        <v>yes</v>
      </c>
      <c r="V98" s="58" t="str">
        <f t="array" ref="V98"> index(publications!$A$1:$A$319, match($B98, publications!$B$1:$B$319, 0))</f>
        <v>Melanie</v>
      </c>
    </row>
    <row r="99">
      <c r="A99" s="7" t="str">
        <f> concatenate(VLOOKUP($B99,publications!$B:$D,3,0), ".", $C99)</f>
        <v>AD7WLXMF.4</v>
      </c>
      <c r="B99" s="46" t="s">
        <v>1510</v>
      </c>
      <c r="C99" s="54">
        <f t="shared" si="1"/>
        <v>4</v>
      </c>
      <c r="D99" s="46" t="s">
        <v>1935</v>
      </c>
      <c r="E99" s="46" t="s">
        <v>2323</v>
      </c>
      <c r="F99" s="46" t="s">
        <v>85</v>
      </c>
      <c r="G99" s="46" t="s">
        <v>2324</v>
      </c>
      <c r="H99" s="46">
        <v>2001.0</v>
      </c>
      <c r="I99" s="46">
        <v>2001.0</v>
      </c>
      <c r="J99" s="46" t="s">
        <v>2257</v>
      </c>
      <c r="K99" s="55">
        <v>4000.0</v>
      </c>
      <c r="L99" s="56" t="s">
        <v>21</v>
      </c>
      <c r="M99" s="55">
        <v>0.55</v>
      </c>
      <c r="N99" s="57" t="s">
        <v>2327</v>
      </c>
      <c r="O99" s="55">
        <v>21.0</v>
      </c>
      <c r="P99" s="46" t="s">
        <v>2259</v>
      </c>
      <c r="Q99" s="55">
        <v>44.0</v>
      </c>
      <c r="R99" s="46" t="s">
        <v>2388</v>
      </c>
      <c r="S99" s="58" t="str">
        <f> if(isna(VLOOKUP($A99,processing!$A:$B,1,0)), "no", "yes")</f>
        <v>yes</v>
      </c>
      <c r="T99" s="58" t="str">
        <f> if(isna(VLOOKUP($A99,outputs!$A:$B,1,0)), "no", "yes")</f>
        <v>yes</v>
      </c>
      <c r="U99" s="58" t="str">
        <f> if(isna(VLOOKUP($A99,accuracy!$A:$B,1,0)), "no", "yes")</f>
        <v>yes</v>
      </c>
      <c r="V99" s="58" t="str">
        <f t="array" ref="V99"> index(publications!$A$1:$A$319, match($B99, publications!$B$1:$B$319, 0))</f>
        <v>Melanie</v>
      </c>
    </row>
    <row r="100">
      <c r="A100" s="7" t="str">
        <f> concatenate(VLOOKUP($B100,publications!$B:$D,3,0), ".", $C100)</f>
        <v>ANVHQVC3.1</v>
      </c>
      <c r="B100" s="46" t="s">
        <v>1460</v>
      </c>
      <c r="C100" s="54">
        <f t="shared" si="1"/>
        <v>1</v>
      </c>
      <c r="D100" s="46" t="s">
        <v>1935</v>
      </c>
      <c r="E100" s="46" t="s">
        <v>2278</v>
      </c>
      <c r="F100" s="46" t="s">
        <v>2255</v>
      </c>
      <c r="G100" s="19" t="s">
        <v>2389</v>
      </c>
      <c r="H100" s="46">
        <v>1957.0</v>
      </c>
      <c r="I100" s="46">
        <v>1957.0</v>
      </c>
      <c r="J100" s="46" t="s">
        <v>2257</v>
      </c>
      <c r="K100" s="55" t="s">
        <v>21</v>
      </c>
      <c r="L100" s="55" t="s">
        <v>21</v>
      </c>
      <c r="M100" s="55">
        <v>0.72</v>
      </c>
      <c r="N100" s="57" t="s">
        <v>2302</v>
      </c>
      <c r="O100" s="59" t="s">
        <v>21</v>
      </c>
      <c r="P100" s="59" t="s">
        <v>21</v>
      </c>
      <c r="Q100" s="59" t="s">
        <v>21</v>
      </c>
      <c r="R100" s="46" t="s">
        <v>2390</v>
      </c>
      <c r="S100" s="58" t="str">
        <f> if(isna(VLOOKUP($A100,processing!$A:$B,1,0)), "no", "yes")</f>
        <v>yes</v>
      </c>
      <c r="T100" s="58" t="str">
        <f> if(isna(VLOOKUP($A100,outputs!$A:$B,1,0)), "no", "yes")</f>
        <v>yes</v>
      </c>
      <c r="U100" s="58" t="str">
        <f> if(isna(VLOOKUP($A100,accuracy!$A:$B,1,0)), "no", "yes")</f>
        <v>yes</v>
      </c>
      <c r="V100" s="58" t="str">
        <f t="array" ref="V100"> index(publications!$A$1:$A$319, match($B100, publications!$B$1:$B$319, 0))</f>
        <v>Livia</v>
      </c>
    </row>
    <row r="101">
      <c r="A101" s="7" t="str">
        <f> concatenate(VLOOKUP($B101,publications!$B:$D,3,0), ".", $C101)</f>
        <v>ANVHQVC3.2</v>
      </c>
      <c r="B101" s="46" t="s">
        <v>1460</v>
      </c>
      <c r="C101" s="54">
        <f t="shared" si="1"/>
        <v>2</v>
      </c>
      <c r="D101" s="46" t="s">
        <v>1935</v>
      </c>
      <c r="E101" s="46" t="s">
        <v>2299</v>
      </c>
      <c r="F101" s="46" t="s">
        <v>2255</v>
      </c>
      <c r="G101" s="46" t="s">
        <v>21</v>
      </c>
      <c r="H101" s="46">
        <v>1970.0</v>
      </c>
      <c r="I101" s="46">
        <v>1970.0</v>
      </c>
      <c r="J101" s="46" t="s">
        <v>2257</v>
      </c>
      <c r="K101" s="55" t="s">
        <v>21</v>
      </c>
      <c r="L101" s="55" t="s">
        <v>21</v>
      </c>
      <c r="M101" s="55">
        <v>0.23</v>
      </c>
      <c r="N101" s="57" t="s">
        <v>2273</v>
      </c>
      <c r="O101" s="59" t="s">
        <v>21</v>
      </c>
      <c r="P101" s="59" t="s">
        <v>21</v>
      </c>
      <c r="Q101" s="59" t="s">
        <v>21</v>
      </c>
      <c r="R101" s="46" t="s">
        <v>2391</v>
      </c>
      <c r="S101" s="58" t="str">
        <f> if(isna(VLOOKUP($A101,processing!$A:$B,1,0)), "no", "yes")</f>
        <v>yes</v>
      </c>
      <c r="T101" s="58" t="str">
        <f> if(isna(VLOOKUP($A101,outputs!$A:$B,1,0)), "no", "yes")</f>
        <v>yes</v>
      </c>
      <c r="U101" s="58" t="str">
        <f> if(isna(VLOOKUP($A101,accuracy!$A:$B,1,0)), "no", "yes")</f>
        <v>yes</v>
      </c>
      <c r="V101" s="58" t="str">
        <f t="array" ref="V101"> index(publications!$A$1:$A$319, match($B101, publications!$B$1:$B$319, 0))</f>
        <v>Livia</v>
      </c>
    </row>
    <row r="102">
      <c r="A102" s="7" t="str">
        <f> concatenate(VLOOKUP($B102,publications!$B:$D,3,0), ".", $C102)</f>
        <v>ANVHQVC3.3</v>
      </c>
      <c r="B102" s="46" t="s">
        <v>1460</v>
      </c>
      <c r="C102" s="54">
        <f t="shared" si="1"/>
        <v>3</v>
      </c>
      <c r="D102" s="46" t="s">
        <v>1935</v>
      </c>
      <c r="E102" s="46" t="s">
        <v>2299</v>
      </c>
      <c r="F102" s="46" t="s">
        <v>2255</v>
      </c>
      <c r="G102" s="46" t="s">
        <v>21</v>
      </c>
      <c r="H102" s="46">
        <v>1988.0</v>
      </c>
      <c r="I102" s="46">
        <v>1988.0</v>
      </c>
      <c r="J102" s="46" t="s">
        <v>2257</v>
      </c>
      <c r="K102" s="55" t="s">
        <v>21</v>
      </c>
      <c r="L102" s="55" t="s">
        <v>21</v>
      </c>
      <c r="M102" s="55">
        <v>0.24</v>
      </c>
      <c r="N102" s="57" t="s">
        <v>2359</v>
      </c>
      <c r="O102" s="59" t="s">
        <v>21</v>
      </c>
      <c r="P102" s="59" t="s">
        <v>21</v>
      </c>
      <c r="Q102" s="59" t="s">
        <v>21</v>
      </c>
      <c r="R102" s="46" t="s">
        <v>2391</v>
      </c>
      <c r="S102" s="58" t="str">
        <f> if(isna(VLOOKUP($A102,processing!$A:$B,1,0)), "no", "yes")</f>
        <v>yes</v>
      </c>
      <c r="T102" s="58" t="str">
        <f> if(isna(VLOOKUP($A102,outputs!$A:$B,1,0)), "no", "yes")</f>
        <v>yes</v>
      </c>
      <c r="U102" s="58" t="str">
        <f> if(isna(VLOOKUP($A102,accuracy!$A:$B,1,0)), "no", "yes")</f>
        <v>yes</v>
      </c>
      <c r="V102" s="58" t="str">
        <f t="array" ref="V102"> index(publications!$A$1:$A$319, match($B102, publications!$B$1:$B$319, 0))</f>
        <v>Livia</v>
      </c>
    </row>
    <row r="103">
      <c r="A103" s="7" t="str">
        <f> concatenate(VLOOKUP($B103,publications!$B:$D,3,0), ".", $C103)</f>
        <v>ANVHQVC3.4</v>
      </c>
      <c r="B103" s="46" t="s">
        <v>1460</v>
      </c>
      <c r="C103" s="54">
        <f t="shared" si="1"/>
        <v>4</v>
      </c>
      <c r="D103" s="46" t="s">
        <v>1935</v>
      </c>
      <c r="E103" s="46" t="s">
        <v>2299</v>
      </c>
      <c r="F103" s="46" t="s">
        <v>2255</v>
      </c>
      <c r="G103" s="46" t="s">
        <v>21</v>
      </c>
      <c r="H103" s="46">
        <v>2003.0</v>
      </c>
      <c r="I103" s="46">
        <v>2003.0</v>
      </c>
      <c r="J103" s="46" t="s">
        <v>2257</v>
      </c>
      <c r="K103" s="55" t="s">
        <v>21</v>
      </c>
      <c r="L103" s="55" t="s">
        <v>21</v>
      </c>
      <c r="M103" s="55">
        <v>0.12</v>
      </c>
      <c r="N103" s="57" t="s">
        <v>2360</v>
      </c>
      <c r="O103" s="59" t="s">
        <v>21</v>
      </c>
      <c r="P103" s="59" t="s">
        <v>21</v>
      </c>
      <c r="Q103" s="59" t="s">
        <v>21</v>
      </c>
      <c r="R103" s="46" t="s">
        <v>2391</v>
      </c>
      <c r="S103" s="58" t="str">
        <f> if(isna(VLOOKUP($A103,processing!$A:$B,1,0)), "no", "yes")</f>
        <v>yes</v>
      </c>
      <c r="T103" s="58" t="str">
        <f> if(isna(VLOOKUP($A103,outputs!$A:$B,1,0)), "no", "yes")</f>
        <v>yes</v>
      </c>
      <c r="U103" s="58" t="str">
        <f> if(isna(VLOOKUP($A103,accuracy!$A:$B,1,0)), "no", "yes")</f>
        <v>yes</v>
      </c>
      <c r="V103" s="58" t="str">
        <f t="array" ref="V103"> index(publications!$A$1:$A$319, match($B103, publications!$B$1:$B$319, 0))</f>
        <v>Livia</v>
      </c>
    </row>
    <row r="104">
      <c r="A104" s="7" t="str">
        <f> concatenate(VLOOKUP($B104,publications!$B:$D,3,0), ".", $C104)</f>
        <v>ANVHQVC3.5</v>
      </c>
      <c r="B104" s="46" t="s">
        <v>1460</v>
      </c>
      <c r="C104" s="54">
        <f t="shared" si="1"/>
        <v>5</v>
      </c>
      <c r="D104" s="46" t="s">
        <v>1935</v>
      </c>
      <c r="E104" s="46" t="s">
        <v>2299</v>
      </c>
      <c r="F104" s="46" t="s">
        <v>2255</v>
      </c>
      <c r="G104" s="46" t="s">
        <v>21</v>
      </c>
      <c r="H104" s="46">
        <v>2004.0</v>
      </c>
      <c r="I104" s="46">
        <v>2004.0</v>
      </c>
      <c r="J104" s="46" t="s">
        <v>2257</v>
      </c>
      <c r="K104" s="55" t="s">
        <v>21</v>
      </c>
      <c r="L104" s="55" t="s">
        <v>21</v>
      </c>
      <c r="M104" s="55">
        <v>0.15</v>
      </c>
      <c r="N104" s="57" t="s">
        <v>2372</v>
      </c>
      <c r="O104" s="59" t="s">
        <v>21</v>
      </c>
      <c r="P104" s="59" t="s">
        <v>21</v>
      </c>
      <c r="Q104" s="59" t="s">
        <v>21</v>
      </c>
      <c r="R104" s="46" t="s">
        <v>2391</v>
      </c>
      <c r="S104" s="58" t="str">
        <f> if(isna(VLOOKUP($A104,processing!$A:$B,1,0)), "no", "yes")</f>
        <v>yes</v>
      </c>
      <c r="T104" s="58" t="str">
        <f> if(isna(VLOOKUP($A104,outputs!$A:$B,1,0)), "no", "yes")</f>
        <v>yes</v>
      </c>
      <c r="U104" s="58" t="str">
        <f> if(isna(VLOOKUP($A104,accuracy!$A:$B,1,0)), "no", "yes")</f>
        <v>yes</v>
      </c>
      <c r="V104" s="58" t="str">
        <f t="array" ref="V104"> index(publications!$A$1:$A$319, match($B104, publications!$B$1:$B$319, 0))</f>
        <v>Livia</v>
      </c>
    </row>
    <row r="105">
      <c r="A105" s="7" t="str">
        <f> concatenate(VLOOKUP($B105,publications!$B:$D,3,0), ".", $C105)</f>
        <v>AXLJGWNE.1</v>
      </c>
      <c r="B105" s="46" t="s">
        <v>1644</v>
      </c>
      <c r="C105" s="54">
        <f t="shared" si="1"/>
        <v>1</v>
      </c>
      <c r="D105" s="46" t="s">
        <v>1935</v>
      </c>
      <c r="E105" s="46" t="s">
        <v>1487</v>
      </c>
      <c r="F105" s="46" t="s">
        <v>2255</v>
      </c>
      <c r="G105" s="46" t="s">
        <v>2281</v>
      </c>
      <c r="H105" s="46">
        <v>1945.0</v>
      </c>
      <c r="I105" s="46">
        <v>1946.0</v>
      </c>
      <c r="J105" s="46" t="s">
        <v>2274</v>
      </c>
      <c r="K105" s="55" t="s">
        <v>21</v>
      </c>
      <c r="L105" s="56" t="s">
        <v>21</v>
      </c>
      <c r="M105" s="59" t="s">
        <v>21</v>
      </c>
      <c r="N105" s="57" t="s">
        <v>21</v>
      </c>
      <c r="O105" s="55">
        <v>15.0</v>
      </c>
      <c r="P105" s="46" t="s">
        <v>2259</v>
      </c>
      <c r="Q105" s="55">
        <v>20.0</v>
      </c>
      <c r="R105" s="46" t="s">
        <v>2392</v>
      </c>
      <c r="S105" s="58" t="str">
        <f> if(isna(VLOOKUP($A105,processing!$A:$B,1,0)), "no", "yes")</f>
        <v>yes</v>
      </c>
      <c r="T105" s="58" t="str">
        <f> if(isna(VLOOKUP($A105,outputs!$A:$B,1,0)), "no", "yes")</f>
        <v>yes</v>
      </c>
      <c r="U105" s="58" t="str">
        <f> if(isna(VLOOKUP($A105,accuracy!$A:$B,1,0)), "no", "yes")</f>
        <v>yes</v>
      </c>
      <c r="V105" s="58" t="str">
        <f t="array" ref="V105"> index(publications!$A$1:$A$319, match($B105, publications!$B$1:$B$319, 0))</f>
        <v>Livia</v>
      </c>
    </row>
    <row r="106">
      <c r="A106" s="7" t="str">
        <f> concatenate(VLOOKUP($B106,publications!$B:$D,3,0), ".", $C106)</f>
        <v>AXLJGWNE.2</v>
      </c>
      <c r="B106" s="46" t="s">
        <v>1644</v>
      </c>
      <c r="C106" s="54">
        <f t="shared" si="1"/>
        <v>2</v>
      </c>
      <c r="D106" s="46" t="s">
        <v>1935</v>
      </c>
      <c r="E106" s="46" t="s">
        <v>1487</v>
      </c>
      <c r="F106" s="46" t="s">
        <v>2255</v>
      </c>
      <c r="G106" s="46" t="s">
        <v>2281</v>
      </c>
      <c r="H106" s="46">
        <v>1960.0</v>
      </c>
      <c r="I106" s="46">
        <v>1960.0</v>
      </c>
      <c r="J106" s="46" t="s">
        <v>2274</v>
      </c>
      <c r="K106" s="55" t="s">
        <v>21</v>
      </c>
      <c r="L106" s="56" t="s">
        <v>21</v>
      </c>
      <c r="M106" s="59" t="s">
        <v>21</v>
      </c>
      <c r="N106" s="57" t="s">
        <v>21</v>
      </c>
      <c r="O106" s="55">
        <v>15.0</v>
      </c>
      <c r="P106" s="46" t="s">
        <v>2259</v>
      </c>
      <c r="Q106" s="55">
        <v>62.0</v>
      </c>
      <c r="R106" s="57" t="s">
        <v>21</v>
      </c>
      <c r="S106" s="58" t="str">
        <f> if(isna(VLOOKUP($A106,processing!$A:$B,1,0)), "no", "yes")</f>
        <v>yes</v>
      </c>
      <c r="T106" s="58" t="str">
        <f> if(isna(VLOOKUP($A106,outputs!$A:$B,1,0)), "no", "yes")</f>
        <v>yes</v>
      </c>
      <c r="U106" s="58" t="str">
        <f> if(isna(VLOOKUP($A106,accuracy!$A:$B,1,0)), "no", "yes")</f>
        <v>yes</v>
      </c>
      <c r="V106" s="58" t="str">
        <f t="array" ref="V106"> index(publications!$A$1:$A$319, match($B106, publications!$B$1:$B$319, 0))</f>
        <v>Livia</v>
      </c>
    </row>
    <row r="107">
      <c r="A107" s="7" t="str">
        <f> concatenate(VLOOKUP($B107,publications!$B:$D,3,0), ".", $C107)</f>
        <v>AXLJGWNE.3</v>
      </c>
      <c r="B107" s="46" t="s">
        <v>1644</v>
      </c>
      <c r="C107" s="54">
        <f t="shared" si="1"/>
        <v>3</v>
      </c>
      <c r="D107" s="46" t="s">
        <v>1935</v>
      </c>
      <c r="E107" s="46" t="s">
        <v>1487</v>
      </c>
      <c r="F107" s="46" t="s">
        <v>2255</v>
      </c>
      <c r="G107" s="46" t="s">
        <v>2281</v>
      </c>
      <c r="H107" s="46">
        <v>1979.0</v>
      </c>
      <c r="I107" s="46">
        <v>1979.0</v>
      </c>
      <c r="J107" s="46" t="s">
        <v>2274</v>
      </c>
      <c r="K107" s="55" t="s">
        <v>21</v>
      </c>
      <c r="L107" s="56" t="s">
        <v>21</v>
      </c>
      <c r="M107" s="59" t="s">
        <v>21</v>
      </c>
      <c r="N107" s="57" t="s">
        <v>21</v>
      </c>
      <c r="O107" s="55">
        <v>15.0</v>
      </c>
      <c r="P107" s="46" t="s">
        <v>2259</v>
      </c>
      <c r="Q107" s="55">
        <v>51.0</v>
      </c>
      <c r="R107" s="57" t="s">
        <v>21</v>
      </c>
      <c r="S107" s="58" t="str">
        <f> if(isna(VLOOKUP($A107,processing!$A:$B,1,0)), "no", "yes")</f>
        <v>yes</v>
      </c>
      <c r="T107" s="58" t="str">
        <f> if(isna(VLOOKUP($A107,outputs!$A:$B,1,0)), "no", "yes")</f>
        <v>yes</v>
      </c>
      <c r="U107" s="58" t="str">
        <f> if(isna(VLOOKUP($A107,accuracy!$A:$B,1,0)), "no", "yes")</f>
        <v>yes</v>
      </c>
      <c r="V107" s="58" t="str">
        <f t="array" ref="V107"> index(publications!$A$1:$A$319, match($B107, publications!$B$1:$B$319, 0))</f>
        <v>Livia</v>
      </c>
    </row>
    <row r="108">
      <c r="A108" s="7" t="str">
        <f> concatenate(VLOOKUP($B108,publications!$B:$D,3,0), ".", $C108)</f>
        <v>AXLJGWNE.4</v>
      </c>
      <c r="B108" s="46" t="s">
        <v>1644</v>
      </c>
      <c r="C108" s="54">
        <f t="shared" si="1"/>
        <v>4</v>
      </c>
      <c r="D108" s="46" t="s">
        <v>1935</v>
      </c>
      <c r="E108" s="46" t="s">
        <v>1487</v>
      </c>
      <c r="F108" s="46" t="s">
        <v>2255</v>
      </c>
      <c r="G108" s="46" t="s">
        <v>2281</v>
      </c>
      <c r="H108" s="46">
        <v>1984.0</v>
      </c>
      <c r="I108" s="46">
        <v>1987.0</v>
      </c>
      <c r="J108" s="46" t="s">
        <v>2274</v>
      </c>
      <c r="K108" s="55" t="s">
        <v>21</v>
      </c>
      <c r="L108" s="56" t="s">
        <v>21</v>
      </c>
      <c r="M108" s="59" t="s">
        <v>21</v>
      </c>
      <c r="N108" s="57" t="s">
        <v>21</v>
      </c>
      <c r="O108" s="55">
        <v>15.0</v>
      </c>
      <c r="P108" s="46" t="s">
        <v>2259</v>
      </c>
      <c r="Q108" s="55">
        <v>21.0</v>
      </c>
      <c r="R108" s="57" t="s">
        <v>21</v>
      </c>
      <c r="S108" s="58" t="str">
        <f> if(isna(VLOOKUP($A108,processing!$A:$B,1,0)), "no", "yes")</f>
        <v>yes</v>
      </c>
      <c r="T108" s="58" t="str">
        <f> if(isna(VLOOKUP($A108,outputs!$A:$B,1,0)), "no", "yes")</f>
        <v>yes</v>
      </c>
      <c r="U108" s="58" t="str">
        <f> if(isna(VLOOKUP($A108,accuracy!$A:$B,1,0)), "no", "yes")</f>
        <v>yes</v>
      </c>
      <c r="V108" s="58" t="str">
        <f t="array" ref="V108"> index(publications!$A$1:$A$319, match($B108, publications!$B$1:$B$319, 0))</f>
        <v>Livia</v>
      </c>
    </row>
    <row r="109">
      <c r="A109" s="7" t="str">
        <f> concatenate(VLOOKUP($B109,publications!$B:$D,3,0), ".", $C109)</f>
        <v>AXLJGWNE.5</v>
      </c>
      <c r="B109" s="46" t="s">
        <v>1644</v>
      </c>
      <c r="C109" s="54">
        <f t="shared" si="1"/>
        <v>5</v>
      </c>
      <c r="D109" s="46" t="s">
        <v>1935</v>
      </c>
      <c r="E109" s="46" t="s">
        <v>1487</v>
      </c>
      <c r="F109" s="46" t="s">
        <v>2255</v>
      </c>
      <c r="G109" s="46" t="s">
        <v>2281</v>
      </c>
      <c r="H109" s="46">
        <v>1992.0</v>
      </c>
      <c r="I109" s="46">
        <v>1992.0</v>
      </c>
      <c r="J109" s="46" t="s">
        <v>2274</v>
      </c>
      <c r="K109" s="55" t="s">
        <v>21</v>
      </c>
      <c r="L109" s="56" t="s">
        <v>21</v>
      </c>
      <c r="M109" s="59" t="s">
        <v>21</v>
      </c>
      <c r="N109" s="57" t="s">
        <v>21</v>
      </c>
      <c r="O109" s="55">
        <v>20.0</v>
      </c>
      <c r="P109" s="46" t="s">
        <v>2259</v>
      </c>
      <c r="Q109" s="55">
        <v>45.0</v>
      </c>
      <c r="R109" s="57" t="s">
        <v>21</v>
      </c>
      <c r="S109" s="58" t="str">
        <f> if(isna(VLOOKUP($A109,processing!$A:$B,1,0)), "no", "yes")</f>
        <v>yes</v>
      </c>
      <c r="T109" s="58" t="str">
        <f> if(isna(VLOOKUP($A109,outputs!$A:$B,1,0)), "no", "yes")</f>
        <v>yes</v>
      </c>
      <c r="U109" s="58" t="str">
        <f> if(isna(VLOOKUP($A109,accuracy!$A:$B,1,0)), "no", "yes")</f>
        <v>yes</v>
      </c>
      <c r="V109" s="58" t="str">
        <f t="array" ref="V109"> index(publications!$A$1:$A$319, match($B109, publications!$B$1:$B$319, 0))</f>
        <v>Livia</v>
      </c>
    </row>
    <row r="110">
      <c r="A110" s="7" t="str">
        <f> concatenate(VLOOKUP($B110,publications!$B:$D,3,0), ".", $C110)</f>
        <v>AXLJGWNE.6</v>
      </c>
      <c r="B110" s="46" t="s">
        <v>1644</v>
      </c>
      <c r="C110" s="54">
        <f t="shared" si="1"/>
        <v>6</v>
      </c>
      <c r="D110" s="46" t="s">
        <v>1935</v>
      </c>
      <c r="E110" s="46" t="s">
        <v>1487</v>
      </c>
      <c r="F110" s="46" t="s">
        <v>2255</v>
      </c>
      <c r="G110" s="46" t="s">
        <v>2281</v>
      </c>
      <c r="H110" s="46">
        <v>1998.0</v>
      </c>
      <c r="I110" s="46">
        <v>1998.0</v>
      </c>
      <c r="J110" s="46" t="s">
        <v>2274</v>
      </c>
      <c r="K110" s="55" t="s">
        <v>21</v>
      </c>
      <c r="L110" s="56" t="s">
        <v>21</v>
      </c>
      <c r="M110" s="59" t="s">
        <v>21</v>
      </c>
      <c r="N110" s="57" t="s">
        <v>21</v>
      </c>
      <c r="O110" s="55">
        <v>20.0</v>
      </c>
      <c r="P110" s="46" t="s">
        <v>2259</v>
      </c>
      <c r="Q110" s="59" t="s">
        <v>21</v>
      </c>
      <c r="R110" s="57" t="s">
        <v>21</v>
      </c>
      <c r="S110" s="58" t="str">
        <f> if(isna(VLOOKUP($A110,processing!$A:$B,1,0)), "no", "yes")</f>
        <v>yes</v>
      </c>
      <c r="T110" s="58" t="str">
        <f> if(isna(VLOOKUP($A110,outputs!$A:$B,1,0)), "no", "yes")</f>
        <v>yes</v>
      </c>
      <c r="U110" s="58" t="str">
        <f> if(isna(VLOOKUP($A110,accuracy!$A:$B,1,0)), "no", "yes")</f>
        <v>yes</v>
      </c>
      <c r="V110" s="58" t="str">
        <f t="array" ref="V110"> index(publications!$A$1:$A$319, match($B110, publications!$B$1:$B$319, 0))</f>
        <v>Livia</v>
      </c>
    </row>
    <row r="111">
      <c r="A111" s="7" t="str">
        <f> concatenate(VLOOKUP($B111,publications!$B:$D,3,0), ".", $C111)</f>
        <v>AYRB3XCS.1</v>
      </c>
      <c r="B111" s="46" t="s">
        <v>1552</v>
      </c>
      <c r="C111" s="54">
        <f t="shared" si="1"/>
        <v>1</v>
      </c>
      <c r="D111" s="46" t="s">
        <v>2022</v>
      </c>
      <c r="E111" s="46" t="s">
        <v>2320</v>
      </c>
      <c r="F111" s="46" t="s">
        <v>32</v>
      </c>
      <c r="G111" s="46" t="s">
        <v>2393</v>
      </c>
      <c r="H111" s="46">
        <v>1910.0</v>
      </c>
      <c r="I111" s="46">
        <v>1911.0</v>
      </c>
      <c r="J111" s="46" t="s">
        <v>2272</v>
      </c>
      <c r="K111" s="55" t="s">
        <v>21</v>
      </c>
      <c r="L111" s="56" t="s">
        <v>21</v>
      </c>
      <c r="M111" s="59" t="s">
        <v>21</v>
      </c>
      <c r="N111" s="59" t="s">
        <v>21</v>
      </c>
      <c r="O111" s="59" t="s">
        <v>21</v>
      </c>
      <c r="P111" s="59" t="s">
        <v>21</v>
      </c>
      <c r="Q111" s="55">
        <v>17.0</v>
      </c>
      <c r="R111" s="61" t="s">
        <v>2394</v>
      </c>
      <c r="S111" s="58" t="str">
        <f> if(isna(VLOOKUP($A111,processing!$A:$B,1,0)), "no", "yes")</f>
        <v>yes</v>
      </c>
      <c r="T111" s="58" t="str">
        <f> if(isna(VLOOKUP($A111,outputs!$A:$B,1,0)), "no", "yes")</f>
        <v>yes</v>
      </c>
      <c r="U111" s="58" t="str">
        <f> if(isna(VLOOKUP($A111,accuracy!$A:$B,1,0)), "no", "yes")</f>
        <v>yes</v>
      </c>
      <c r="V111" s="58" t="str">
        <f t="array" ref="V111"> index(publications!$A$1:$A$319, match($B111, publications!$B$1:$B$319, 0))</f>
        <v>Livia</v>
      </c>
    </row>
    <row r="112">
      <c r="A112" s="7" t="str">
        <f> concatenate(VLOOKUP($B112,publications!$B:$D,3,0), ".", $C112)</f>
        <v>AYRB3XCS.2</v>
      </c>
      <c r="B112" s="46" t="s">
        <v>1552</v>
      </c>
      <c r="C112" s="54">
        <f t="shared" si="1"/>
        <v>2</v>
      </c>
      <c r="D112" s="46" t="s">
        <v>1935</v>
      </c>
      <c r="E112" s="46" t="s">
        <v>2320</v>
      </c>
      <c r="F112" s="46" t="s">
        <v>32</v>
      </c>
      <c r="G112" s="46" t="s">
        <v>2321</v>
      </c>
      <c r="H112" s="46">
        <v>1936.0</v>
      </c>
      <c r="I112" s="46">
        <v>1936.0</v>
      </c>
      <c r="J112" s="46" t="s">
        <v>2272</v>
      </c>
      <c r="K112" s="55" t="s">
        <v>21</v>
      </c>
      <c r="L112" s="56" t="s">
        <v>21</v>
      </c>
      <c r="M112" s="59" t="s">
        <v>21</v>
      </c>
      <c r="N112" s="59" t="s">
        <v>21</v>
      </c>
      <c r="O112" s="59" t="s">
        <v>21</v>
      </c>
      <c r="P112" s="59" t="s">
        <v>21</v>
      </c>
      <c r="Q112" s="55">
        <v>44.0</v>
      </c>
      <c r="R112" s="59" t="s">
        <v>21</v>
      </c>
      <c r="S112" s="58" t="str">
        <f> if(isna(VLOOKUP($A112,processing!$A:$B,1,0)), "no", "yes")</f>
        <v>yes</v>
      </c>
      <c r="T112" s="58" t="str">
        <f> if(isna(VLOOKUP($A112,outputs!$A:$B,1,0)), "no", "yes")</f>
        <v>yes</v>
      </c>
      <c r="U112" s="58" t="str">
        <f> if(isna(VLOOKUP($A112,accuracy!$A:$B,1,0)), "no", "yes")</f>
        <v>yes</v>
      </c>
      <c r="V112" s="58" t="str">
        <f t="array" ref="V112"> index(publications!$A$1:$A$319, match($B112, publications!$B$1:$B$319, 0))</f>
        <v>Livia</v>
      </c>
    </row>
    <row r="113">
      <c r="A113" s="7" t="str">
        <f> concatenate(VLOOKUP($B113,publications!$B:$D,3,0), ".", $C113)</f>
        <v>AYRB3XCS.3</v>
      </c>
      <c r="B113" s="46" t="s">
        <v>1552</v>
      </c>
      <c r="C113" s="54">
        <f t="shared" si="1"/>
        <v>3</v>
      </c>
      <c r="D113" s="46" t="s">
        <v>1935</v>
      </c>
      <c r="E113" s="46" t="s">
        <v>2320</v>
      </c>
      <c r="F113" s="46" t="s">
        <v>32</v>
      </c>
      <c r="G113" s="46" t="s">
        <v>2321</v>
      </c>
      <c r="H113" s="46">
        <v>1960.0</v>
      </c>
      <c r="I113" s="46">
        <v>1961.0</v>
      </c>
      <c r="J113" s="46" t="s">
        <v>2272</v>
      </c>
      <c r="K113" s="55" t="s">
        <v>21</v>
      </c>
      <c r="L113" s="56" t="s">
        <v>21</v>
      </c>
      <c r="M113" s="59" t="s">
        <v>21</v>
      </c>
      <c r="N113" s="59" t="s">
        <v>21</v>
      </c>
      <c r="O113" s="59" t="s">
        <v>21</v>
      </c>
      <c r="P113" s="59" t="s">
        <v>21</v>
      </c>
      <c r="Q113" s="55">
        <v>7.0</v>
      </c>
      <c r="R113" s="59" t="s">
        <v>21</v>
      </c>
      <c r="S113" s="58" t="str">
        <f> if(isna(VLOOKUP($A113,processing!$A:$B,1,0)), "no", "yes")</f>
        <v>yes</v>
      </c>
      <c r="T113" s="58" t="str">
        <f> if(isna(VLOOKUP($A113,outputs!$A:$B,1,0)), "no", "yes")</f>
        <v>yes</v>
      </c>
      <c r="U113" s="58" t="str">
        <f> if(isna(VLOOKUP($A113,accuracy!$A:$B,1,0)), "no", "yes")</f>
        <v>yes</v>
      </c>
      <c r="V113" s="58" t="str">
        <f t="array" ref="V113"> index(publications!$A$1:$A$319, match($B113, publications!$B$1:$B$319, 0))</f>
        <v>Livia</v>
      </c>
    </row>
    <row r="114">
      <c r="A114" s="7" t="str">
        <f> concatenate(VLOOKUP($B114,publications!$B:$D,3,0), ".", $C114)</f>
        <v>AYRB3XCS.4</v>
      </c>
      <c r="B114" s="46" t="s">
        <v>1552</v>
      </c>
      <c r="C114" s="54">
        <f t="shared" si="1"/>
        <v>4</v>
      </c>
      <c r="D114" s="46" t="s">
        <v>1935</v>
      </c>
      <c r="E114" s="46" t="s">
        <v>2320</v>
      </c>
      <c r="F114" s="46" t="s">
        <v>32</v>
      </c>
      <c r="G114" s="46" t="s">
        <v>2321</v>
      </c>
      <c r="H114" s="46">
        <v>1990.0</v>
      </c>
      <c r="I114" s="46">
        <v>1990.0</v>
      </c>
      <c r="J114" s="46" t="s">
        <v>2272</v>
      </c>
      <c r="K114" s="55" t="s">
        <v>21</v>
      </c>
      <c r="L114" s="56" t="s">
        <v>21</v>
      </c>
      <c r="M114" s="59" t="s">
        <v>21</v>
      </c>
      <c r="N114" s="59" t="s">
        <v>21</v>
      </c>
      <c r="O114" s="59" t="s">
        <v>21</v>
      </c>
      <c r="P114" s="59" t="s">
        <v>21</v>
      </c>
      <c r="Q114" s="55">
        <v>11.0</v>
      </c>
      <c r="R114" s="59" t="s">
        <v>21</v>
      </c>
      <c r="S114" s="58" t="str">
        <f> if(isna(VLOOKUP($A114,processing!$A:$B,1,0)), "no", "yes")</f>
        <v>yes</v>
      </c>
      <c r="T114" s="58" t="str">
        <f> if(isna(VLOOKUP($A114,outputs!$A:$B,1,0)), "no", "yes")</f>
        <v>yes</v>
      </c>
      <c r="U114" s="58" t="str">
        <f> if(isna(VLOOKUP($A114,accuracy!$A:$B,1,0)), "no", "yes")</f>
        <v>yes</v>
      </c>
      <c r="V114" s="58" t="str">
        <f t="array" ref="V114"> index(publications!$A$1:$A$319, match($B114, publications!$B$1:$B$319, 0))</f>
        <v>Livia</v>
      </c>
    </row>
    <row r="115">
      <c r="A115" s="7" t="str">
        <f> concatenate(VLOOKUP($B115,publications!$B:$D,3,0), ".", $C115)</f>
        <v>B5ILGT3L.1</v>
      </c>
      <c r="B115" s="62" t="s">
        <v>1642</v>
      </c>
      <c r="C115" s="54">
        <f t="shared" si="1"/>
        <v>1</v>
      </c>
      <c r="D115" s="62" t="s">
        <v>1935</v>
      </c>
      <c r="E115" s="62" t="s">
        <v>2254</v>
      </c>
      <c r="F115" s="62" t="s">
        <v>2255</v>
      </c>
      <c r="G115" s="62" t="s">
        <v>2256</v>
      </c>
      <c r="H115" s="63">
        <v>1945.0</v>
      </c>
      <c r="I115" s="62">
        <v>1945.0</v>
      </c>
      <c r="J115" s="62" t="s">
        <v>2257</v>
      </c>
      <c r="K115" s="64">
        <v>2134.0</v>
      </c>
      <c r="L115" s="64" t="s">
        <v>21</v>
      </c>
      <c r="M115" s="64">
        <v>0.11</v>
      </c>
      <c r="N115" s="65" t="s">
        <v>2395</v>
      </c>
      <c r="O115" s="64">
        <v>2400.0</v>
      </c>
      <c r="P115" s="62" t="s">
        <v>2315</v>
      </c>
      <c r="Q115" s="59" t="s">
        <v>21</v>
      </c>
      <c r="R115" s="57" t="s">
        <v>21</v>
      </c>
      <c r="S115" s="58" t="str">
        <f> if(isna(VLOOKUP($A115,processing!$A:$B,1,0)), "no", "yes")</f>
        <v>yes</v>
      </c>
      <c r="T115" s="58" t="str">
        <f> if(isna(VLOOKUP($A115,outputs!$A:$B,1,0)), "no", "yes")</f>
        <v>yes</v>
      </c>
      <c r="U115" s="58" t="str">
        <f> if(isna(VLOOKUP($A115,accuracy!$A:$B,1,0)), "no", "yes")</f>
        <v>yes</v>
      </c>
      <c r="V115" s="58" t="str">
        <f t="array" ref="V115"> index(publications!$A$1:$A$319, match($B115, publications!$B$1:$B$319, 0))</f>
        <v>Anette</v>
      </c>
    </row>
    <row r="116">
      <c r="A116" s="7" t="str">
        <f> concatenate(VLOOKUP($B116,publications!$B:$D,3,0), ".", $C116)</f>
        <v>B5ILGT3L.2</v>
      </c>
      <c r="B116" s="62" t="s">
        <v>1642</v>
      </c>
      <c r="C116" s="54">
        <f t="shared" si="1"/>
        <v>2</v>
      </c>
      <c r="D116" s="62" t="s">
        <v>1935</v>
      </c>
      <c r="E116" s="62" t="s">
        <v>2254</v>
      </c>
      <c r="F116" s="62" t="s">
        <v>2255</v>
      </c>
      <c r="G116" s="62" t="s">
        <v>2256</v>
      </c>
      <c r="H116" s="63">
        <v>1948.0</v>
      </c>
      <c r="I116" s="62">
        <v>1948.0</v>
      </c>
      <c r="J116" s="62" t="s">
        <v>2257</v>
      </c>
      <c r="K116" s="64">
        <v>5029.0</v>
      </c>
      <c r="L116" s="64" t="s">
        <v>21</v>
      </c>
      <c r="M116" s="64">
        <v>0.104</v>
      </c>
      <c r="N116" s="66" t="s">
        <v>2372</v>
      </c>
      <c r="O116" s="64">
        <v>2400.0</v>
      </c>
      <c r="P116" s="62" t="s">
        <v>2315</v>
      </c>
      <c r="Q116" s="59" t="s">
        <v>21</v>
      </c>
      <c r="R116" s="57" t="s">
        <v>21</v>
      </c>
      <c r="S116" s="58" t="str">
        <f> if(isna(VLOOKUP($A116,processing!$A:$B,1,0)), "no", "yes")</f>
        <v>yes</v>
      </c>
      <c r="T116" s="58" t="str">
        <f> if(isna(VLOOKUP($A116,outputs!$A:$B,1,0)), "no", "yes")</f>
        <v>yes</v>
      </c>
      <c r="U116" s="58" t="str">
        <f> if(isna(VLOOKUP($A116,accuracy!$A:$B,1,0)), "no", "yes")</f>
        <v>yes</v>
      </c>
      <c r="V116" s="58" t="str">
        <f t="array" ref="V116"> index(publications!$A$1:$A$319, match($B116, publications!$B$1:$B$319, 0))</f>
        <v>Anette</v>
      </c>
    </row>
    <row r="117">
      <c r="A117" s="7" t="str">
        <f> concatenate(VLOOKUP($B117,publications!$B:$D,3,0), ".", $C117)</f>
        <v>B5ILGT3L.3</v>
      </c>
      <c r="B117" s="62" t="s">
        <v>1642</v>
      </c>
      <c r="C117" s="54">
        <f t="shared" si="1"/>
        <v>3</v>
      </c>
      <c r="D117" s="62" t="s">
        <v>1935</v>
      </c>
      <c r="E117" s="62" t="s">
        <v>2254</v>
      </c>
      <c r="F117" s="62" t="s">
        <v>2255</v>
      </c>
      <c r="G117" s="62" t="s">
        <v>2256</v>
      </c>
      <c r="H117" s="63">
        <v>1968.0</v>
      </c>
      <c r="I117" s="62">
        <v>1968.0</v>
      </c>
      <c r="J117" s="62" t="s">
        <v>2257</v>
      </c>
      <c r="K117" s="64">
        <v>1524.0</v>
      </c>
      <c r="L117" s="64" t="s">
        <v>21</v>
      </c>
      <c r="M117" s="64">
        <v>0.118</v>
      </c>
      <c r="N117" s="66" t="s">
        <v>2372</v>
      </c>
      <c r="O117" s="64">
        <v>2400.0</v>
      </c>
      <c r="P117" s="62" t="s">
        <v>2315</v>
      </c>
      <c r="Q117" s="59" t="s">
        <v>21</v>
      </c>
      <c r="R117" s="57" t="s">
        <v>21</v>
      </c>
      <c r="S117" s="58" t="str">
        <f> if(isna(VLOOKUP($A117,processing!$A:$B,1,0)), "no", "yes")</f>
        <v>yes</v>
      </c>
      <c r="T117" s="58" t="str">
        <f> if(isna(VLOOKUP($A117,outputs!$A:$B,1,0)), "no", "yes")</f>
        <v>yes</v>
      </c>
      <c r="U117" s="58" t="str">
        <f> if(isna(VLOOKUP($A117,accuracy!$A:$B,1,0)), "no", "yes")</f>
        <v>yes</v>
      </c>
      <c r="V117" s="58" t="str">
        <f t="array" ref="V117"> index(publications!$A$1:$A$319, match($B117, publications!$B$1:$B$319, 0))</f>
        <v>Anette</v>
      </c>
    </row>
    <row r="118">
      <c r="A118" s="7" t="str">
        <f> concatenate(VLOOKUP($B118,publications!$B:$D,3,0), ".", $C118)</f>
        <v>B5ILGT3L.4</v>
      </c>
      <c r="B118" s="62" t="s">
        <v>1642</v>
      </c>
      <c r="C118" s="54">
        <f t="shared" si="1"/>
        <v>4</v>
      </c>
      <c r="D118" s="62" t="s">
        <v>1935</v>
      </c>
      <c r="E118" s="62" t="s">
        <v>2254</v>
      </c>
      <c r="F118" s="62" t="s">
        <v>2255</v>
      </c>
      <c r="G118" s="62" t="s">
        <v>2256</v>
      </c>
      <c r="H118" s="63">
        <v>1969.0</v>
      </c>
      <c r="I118" s="62">
        <v>1969.0</v>
      </c>
      <c r="J118" s="62" t="s">
        <v>2257</v>
      </c>
      <c r="K118" s="64">
        <v>2286.0</v>
      </c>
      <c r="L118" s="64" t="s">
        <v>21</v>
      </c>
      <c r="M118" s="64">
        <v>0.072</v>
      </c>
      <c r="N118" s="65" t="s">
        <v>2396</v>
      </c>
      <c r="O118" s="64">
        <v>2400.0</v>
      </c>
      <c r="P118" s="62" t="s">
        <v>2315</v>
      </c>
      <c r="Q118" s="59" t="s">
        <v>21</v>
      </c>
      <c r="R118" s="57" t="s">
        <v>21</v>
      </c>
      <c r="S118" s="58" t="str">
        <f> if(isna(VLOOKUP($A118,processing!$A:$B,1,0)), "no", "yes")</f>
        <v>yes</v>
      </c>
      <c r="T118" s="58" t="str">
        <f> if(isna(VLOOKUP($A118,outputs!$A:$B,1,0)), "no", "yes")</f>
        <v>yes</v>
      </c>
      <c r="U118" s="58" t="str">
        <f> if(isna(VLOOKUP($A118,accuracy!$A:$B,1,0)), "no", "yes")</f>
        <v>yes</v>
      </c>
      <c r="V118" s="58" t="str">
        <f t="array" ref="V118"> index(publications!$A$1:$A$319, match($B118, publications!$B$1:$B$319, 0))</f>
        <v>Anette</v>
      </c>
    </row>
    <row r="119">
      <c r="A119" s="7" t="str">
        <f> concatenate(VLOOKUP($B119,publications!$B:$D,3,0), ".", $C119)</f>
        <v>B5ILGT3L.5</v>
      </c>
      <c r="B119" s="62" t="s">
        <v>1642</v>
      </c>
      <c r="C119" s="54">
        <f t="shared" si="1"/>
        <v>5</v>
      </c>
      <c r="D119" s="62" t="s">
        <v>1935</v>
      </c>
      <c r="E119" s="62" t="s">
        <v>2254</v>
      </c>
      <c r="F119" s="62" t="s">
        <v>2255</v>
      </c>
      <c r="G119" s="62" t="s">
        <v>2397</v>
      </c>
      <c r="H119" s="63">
        <v>1972.0</v>
      </c>
      <c r="I119" s="62">
        <v>1972.0</v>
      </c>
      <c r="J119" s="62" t="s">
        <v>2257</v>
      </c>
      <c r="K119" s="64">
        <v>1822.0</v>
      </c>
      <c r="L119" s="64" t="s">
        <v>21</v>
      </c>
      <c r="M119" s="64">
        <v>0.122</v>
      </c>
      <c r="N119" s="65" t="s">
        <v>2258</v>
      </c>
      <c r="O119" s="64">
        <v>2400.0</v>
      </c>
      <c r="P119" s="62" t="s">
        <v>2315</v>
      </c>
      <c r="Q119" s="59" t="s">
        <v>21</v>
      </c>
      <c r="R119" s="57" t="s">
        <v>21</v>
      </c>
      <c r="S119" s="58" t="str">
        <f> if(isna(VLOOKUP($A119,processing!$A:$B,1,0)), "no", "yes")</f>
        <v>yes</v>
      </c>
      <c r="T119" s="58" t="str">
        <f> if(isna(VLOOKUP($A119,outputs!$A:$B,1,0)), "no", "yes")</f>
        <v>yes</v>
      </c>
      <c r="U119" s="58" t="str">
        <f> if(isna(VLOOKUP($A119,accuracy!$A:$B,1,0)), "no", "yes")</f>
        <v>yes</v>
      </c>
      <c r="V119" s="58" t="str">
        <f t="array" ref="V119"> index(publications!$A$1:$A$319, match($B119, publications!$B$1:$B$319, 0))</f>
        <v>Anette</v>
      </c>
    </row>
    <row r="120">
      <c r="A120" s="7" t="str">
        <f> concatenate(VLOOKUP($B120,publications!$B:$D,3,0), ".", $C120)</f>
        <v>B5ILGT3L.6</v>
      </c>
      <c r="B120" s="62" t="s">
        <v>1642</v>
      </c>
      <c r="C120" s="54">
        <f t="shared" si="1"/>
        <v>6</v>
      </c>
      <c r="D120" s="62" t="s">
        <v>1935</v>
      </c>
      <c r="E120" s="62" t="s">
        <v>2254</v>
      </c>
      <c r="F120" s="62" t="s">
        <v>2255</v>
      </c>
      <c r="G120" s="62" t="s">
        <v>2256</v>
      </c>
      <c r="H120" s="63">
        <v>1982.0</v>
      </c>
      <c r="I120" s="62">
        <v>1982.0</v>
      </c>
      <c r="J120" s="62" t="s">
        <v>2257</v>
      </c>
      <c r="K120" s="64">
        <v>2438.0</v>
      </c>
      <c r="L120" s="64" t="s">
        <v>21</v>
      </c>
      <c r="M120" s="64">
        <v>0.081</v>
      </c>
      <c r="N120" s="65" t="s">
        <v>2287</v>
      </c>
      <c r="O120" s="64">
        <v>2400.0</v>
      </c>
      <c r="P120" s="62" t="s">
        <v>2315</v>
      </c>
      <c r="Q120" s="59" t="s">
        <v>21</v>
      </c>
      <c r="R120" s="57" t="s">
        <v>21</v>
      </c>
      <c r="S120" s="58" t="str">
        <f> if(isna(VLOOKUP($A120,processing!$A:$B,1,0)), "no", "yes")</f>
        <v>yes</v>
      </c>
      <c r="T120" s="58" t="str">
        <f> if(isna(VLOOKUP($A120,outputs!$A:$B,1,0)), "no", "yes")</f>
        <v>yes</v>
      </c>
      <c r="U120" s="58" t="str">
        <f> if(isna(VLOOKUP($A120,accuracy!$A:$B,1,0)), "no", "yes")</f>
        <v>yes</v>
      </c>
      <c r="V120" s="58" t="str">
        <f t="array" ref="V120"> index(publications!$A$1:$A$319, match($B120, publications!$B$1:$B$319, 0))</f>
        <v>Anette</v>
      </c>
    </row>
    <row r="121">
      <c r="A121" s="7" t="str">
        <f> concatenate(VLOOKUP($B121,publications!$B:$D,3,0), ".", $C121)</f>
        <v>B5ILGT3L.7</v>
      </c>
      <c r="B121" s="62" t="s">
        <v>1642</v>
      </c>
      <c r="C121" s="54">
        <f t="shared" si="1"/>
        <v>7</v>
      </c>
      <c r="D121" s="62" t="s">
        <v>1935</v>
      </c>
      <c r="E121" s="62" t="s">
        <v>2254</v>
      </c>
      <c r="F121" s="62" t="s">
        <v>2255</v>
      </c>
      <c r="G121" s="62" t="s">
        <v>2256</v>
      </c>
      <c r="H121" s="63">
        <v>1984.0</v>
      </c>
      <c r="I121" s="62">
        <v>1984.0</v>
      </c>
      <c r="J121" s="62" t="s">
        <v>2257</v>
      </c>
      <c r="K121" s="64">
        <v>2438.0</v>
      </c>
      <c r="L121" s="64" t="s">
        <v>21</v>
      </c>
      <c r="M121" s="64">
        <v>0.078</v>
      </c>
      <c r="N121" s="65" t="s">
        <v>2287</v>
      </c>
      <c r="O121" s="64">
        <v>2400.0</v>
      </c>
      <c r="P121" s="62" t="s">
        <v>2315</v>
      </c>
      <c r="Q121" s="59" t="s">
        <v>21</v>
      </c>
      <c r="R121" s="57" t="s">
        <v>21</v>
      </c>
      <c r="S121" s="58" t="str">
        <f> if(isna(VLOOKUP($A121,processing!$A:$B,1,0)), "no", "yes")</f>
        <v>yes</v>
      </c>
      <c r="T121" s="58" t="str">
        <f> if(isna(VLOOKUP($A121,outputs!$A:$B,1,0)), "no", "yes")</f>
        <v>yes</v>
      </c>
      <c r="U121" s="58" t="str">
        <f> if(isna(VLOOKUP($A121,accuracy!$A:$B,1,0)), "no", "yes")</f>
        <v>yes</v>
      </c>
      <c r="V121" s="58" t="str">
        <f t="array" ref="V121"> index(publications!$A$1:$A$319, match($B121, publications!$B$1:$B$319, 0))</f>
        <v>Anette</v>
      </c>
    </row>
    <row r="122">
      <c r="A122" s="7" t="str">
        <f> concatenate(VLOOKUP($B122,publications!$B:$D,3,0), ".", $C122)</f>
        <v>B5ILGT3L.8</v>
      </c>
      <c r="B122" s="62" t="s">
        <v>1642</v>
      </c>
      <c r="C122" s="54">
        <f t="shared" si="1"/>
        <v>8</v>
      </c>
      <c r="D122" s="62" t="s">
        <v>1935</v>
      </c>
      <c r="E122" s="62" t="s">
        <v>2254</v>
      </c>
      <c r="F122" s="62" t="s">
        <v>2255</v>
      </c>
      <c r="G122" s="62" t="s">
        <v>2256</v>
      </c>
      <c r="H122" s="63">
        <v>1989.0</v>
      </c>
      <c r="I122" s="62">
        <v>1989.0</v>
      </c>
      <c r="J122" s="62" t="s">
        <v>2257</v>
      </c>
      <c r="K122" s="64">
        <v>2499.0</v>
      </c>
      <c r="L122" s="64" t="s">
        <v>21</v>
      </c>
      <c r="M122" s="64">
        <v>0.084</v>
      </c>
      <c r="N122" s="65" t="s">
        <v>2398</v>
      </c>
      <c r="O122" s="64">
        <v>2400.0</v>
      </c>
      <c r="P122" s="62" t="s">
        <v>2315</v>
      </c>
      <c r="Q122" s="59" t="s">
        <v>21</v>
      </c>
      <c r="R122" s="57" t="s">
        <v>21</v>
      </c>
      <c r="S122" s="58" t="str">
        <f> if(isna(VLOOKUP($A122,processing!$A:$B,1,0)), "no", "yes")</f>
        <v>yes</v>
      </c>
      <c r="T122" s="58" t="str">
        <f> if(isna(VLOOKUP($A122,outputs!$A:$B,1,0)), "no", "yes")</f>
        <v>yes</v>
      </c>
      <c r="U122" s="58" t="str">
        <f> if(isna(VLOOKUP($A122,accuracy!$A:$B,1,0)), "no", "yes")</f>
        <v>yes</v>
      </c>
      <c r="V122" s="58" t="str">
        <f t="array" ref="V122"> index(publications!$A$1:$A$319, match($B122, publications!$B$1:$B$319, 0))</f>
        <v>Anette</v>
      </c>
    </row>
    <row r="123">
      <c r="A123" s="7" t="str">
        <f> concatenate(VLOOKUP($B123,publications!$B:$D,3,0), ".", $C123)</f>
        <v>B5ILGT3L.9</v>
      </c>
      <c r="B123" s="62" t="s">
        <v>1642</v>
      </c>
      <c r="C123" s="54">
        <f t="shared" si="1"/>
        <v>9</v>
      </c>
      <c r="D123" s="62" t="s">
        <v>1935</v>
      </c>
      <c r="E123" s="62" t="s">
        <v>2254</v>
      </c>
      <c r="F123" s="62" t="s">
        <v>2255</v>
      </c>
      <c r="G123" s="62" t="s">
        <v>2397</v>
      </c>
      <c r="H123" s="63">
        <v>1997.0</v>
      </c>
      <c r="I123" s="62">
        <v>1997.0</v>
      </c>
      <c r="J123" s="62" t="s">
        <v>2257</v>
      </c>
      <c r="K123" s="64">
        <v>1532.0</v>
      </c>
      <c r="L123" s="64" t="s">
        <v>21</v>
      </c>
      <c r="M123" s="64">
        <v>0.104</v>
      </c>
      <c r="N123" s="66" t="s">
        <v>2372</v>
      </c>
      <c r="O123" s="64">
        <v>2400.0</v>
      </c>
      <c r="P123" s="62" t="s">
        <v>2315</v>
      </c>
      <c r="Q123" s="59" t="s">
        <v>21</v>
      </c>
      <c r="R123" s="57" t="s">
        <v>21</v>
      </c>
      <c r="S123" s="58" t="str">
        <f> if(isna(VLOOKUP($A123,processing!$A:$B,1,0)), "no", "yes")</f>
        <v>yes</v>
      </c>
      <c r="T123" s="58" t="str">
        <f> if(isna(VLOOKUP($A123,outputs!$A:$B,1,0)), "no", "yes")</f>
        <v>yes</v>
      </c>
      <c r="U123" s="58" t="str">
        <f> if(isna(VLOOKUP($A123,accuracy!$A:$B,1,0)), "no", "yes")</f>
        <v>yes</v>
      </c>
      <c r="V123" s="58" t="str">
        <f t="array" ref="V123"> index(publications!$A$1:$A$319, match($B123, publications!$B$1:$B$319, 0))</f>
        <v>Anette</v>
      </c>
    </row>
    <row r="124">
      <c r="A124" s="7" t="str">
        <f> concatenate(VLOOKUP($B124,publications!$B:$D,3,0), ".", $C124)</f>
        <v>B9WB4IEJ.1</v>
      </c>
      <c r="B124" s="46" t="s">
        <v>1667</v>
      </c>
      <c r="C124" s="54">
        <f t="shared" si="1"/>
        <v>1</v>
      </c>
      <c r="D124" s="46" t="s">
        <v>1935</v>
      </c>
      <c r="E124" s="46" t="s">
        <v>2328</v>
      </c>
      <c r="F124" s="46" t="s">
        <v>2255</v>
      </c>
      <c r="G124" s="46" t="s">
        <v>2399</v>
      </c>
      <c r="H124" s="46">
        <v>1947.0</v>
      </c>
      <c r="I124" s="46">
        <v>1947.0</v>
      </c>
      <c r="J124" s="46" t="s">
        <v>2257</v>
      </c>
      <c r="K124" s="55" t="s">
        <v>21</v>
      </c>
      <c r="L124" s="56" t="s">
        <v>21</v>
      </c>
      <c r="M124" s="59" t="s">
        <v>21</v>
      </c>
      <c r="N124" s="57" t="s">
        <v>2400</v>
      </c>
      <c r="O124" s="55">
        <v>21.0</v>
      </c>
      <c r="P124" s="46" t="s">
        <v>2259</v>
      </c>
      <c r="Q124" s="55">
        <v>74.0</v>
      </c>
      <c r="R124" s="46" t="s">
        <v>2401</v>
      </c>
      <c r="S124" s="58" t="str">
        <f> if(isna(VLOOKUP($A124,processing!$A:$B,1,0)), "no", "yes")</f>
        <v>yes</v>
      </c>
      <c r="T124" s="58" t="str">
        <f> if(isna(VLOOKUP($A124,outputs!$A:$B,1,0)), "no", "yes")</f>
        <v>yes</v>
      </c>
      <c r="U124" s="58" t="str">
        <f> if(isna(VLOOKUP($A124,accuracy!$A:$B,1,0)), "no", "yes")</f>
        <v>yes</v>
      </c>
      <c r="V124" s="58" t="str">
        <f t="array" ref="V124"> index(publications!$A$1:$A$319, match($B124, publications!$B$1:$B$319, 0))</f>
        <v>Thomas</v>
      </c>
    </row>
    <row r="125">
      <c r="A125" s="7" t="str">
        <f> concatenate(VLOOKUP($B125,publications!$B:$D,3,0), ".", $C125)</f>
        <v>BQWUAZPY.1</v>
      </c>
      <c r="B125" s="46" t="s">
        <v>1582</v>
      </c>
      <c r="C125" s="54">
        <f t="shared" si="1"/>
        <v>1</v>
      </c>
      <c r="D125" s="46" t="s">
        <v>1935</v>
      </c>
      <c r="E125" s="46" t="s">
        <v>1455</v>
      </c>
      <c r="F125" s="46" t="s">
        <v>2255</v>
      </c>
      <c r="G125" s="46" t="s">
        <v>2402</v>
      </c>
      <c r="H125" s="46">
        <v>1971.0</v>
      </c>
      <c r="I125" s="46">
        <v>1971.0</v>
      </c>
      <c r="J125" s="46" t="s">
        <v>2257</v>
      </c>
      <c r="K125" s="55" t="s">
        <v>21</v>
      </c>
      <c r="L125" s="56" t="s">
        <v>21</v>
      </c>
      <c r="M125" s="55">
        <v>0.19</v>
      </c>
      <c r="N125" s="66" t="s">
        <v>2325</v>
      </c>
      <c r="O125" s="59" t="s">
        <v>21</v>
      </c>
      <c r="P125" s="59" t="s">
        <v>21</v>
      </c>
      <c r="Q125" s="55">
        <v>12.0</v>
      </c>
      <c r="R125" s="59" t="s">
        <v>2403</v>
      </c>
      <c r="S125" s="58" t="str">
        <f> if(isna(VLOOKUP($A125,processing!$A:$B,1,0)), "no", "yes")</f>
        <v>yes</v>
      </c>
      <c r="T125" s="58" t="str">
        <f> if(isna(VLOOKUP($A125,outputs!$A:$B,1,0)), "no", "yes")</f>
        <v>yes</v>
      </c>
      <c r="U125" s="58" t="str">
        <f> if(isna(VLOOKUP($A125,accuracy!$A:$B,1,0)), "no", "yes")</f>
        <v>yes</v>
      </c>
      <c r="V125" s="58" t="str">
        <f t="array" ref="V125"> index(publications!$A$1:$A$319, match($B125, publications!$B$1:$B$319, 0))</f>
        <v>Livia</v>
      </c>
    </row>
    <row r="126">
      <c r="A126" s="7" t="str">
        <f> concatenate(VLOOKUP($B126,publications!$B:$D,3,0), ".", $C126)</f>
        <v>BQWUAZPY.2</v>
      </c>
      <c r="B126" s="46" t="s">
        <v>1582</v>
      </c>
      <c r="C126" s="54">
        <f t="shared" si="1"/>
        <v>2</v>
      </c>
      <c r="D126" s="46" t="s">
        <v>1935</v>
      </c>
      <c r="E126" s="46" t="s">
        <v>1455</v>
      </c>
      <c r="F126" s="46" t="s">
        <v>2255</v>
      </c>
      <c r="G126" s="46" t="s">
        <v>2402</v>
      </c>
      <c r="H126" s="46">
        <v>1996.0</v>
      </c>
      <c r="I126" s="46">
        <v>1996.0</v>
      </c>
      <c r="J126" s="46" t="s">
        <v>2257</v>
      </c>
      <c r="K126" s="55" t="s">
        <v>21</v>
      </c>
      <c r="L126" s="56" t="s">
        <v>21</v>
      </c>
      <c r="M126" s="55">
        <v>0.36</v>
      </c>
      <c r="N126" s="66" t="s">
        <v>2327</v>
      </c>
      <c r="O126" s="59" t="s">
        <v>21</v>
      </c>
      <c r="P126" s="59" t="s">
        <v>21</v>
      </c>
      <c r="Q126" s="55">
        <v>4.0</v>
      </c>
      <c r="R126" s="46" t="s">
        <v>2404</v>
      </c>
      <c r="S126" s="58" t="str">
        <f> if(isna(VLOOKUP($A126,processing!$A:$B,1,0)), "no", "yes")</f>
        <v>yes</v>
      </c>
      <c r="T126" s="58" t="str">
        <f> if(isna(VLOOKUP($A126,outputs!$A:$B,1,0)), "no", "yes")</f>
        <v>yes</v>
      </c>
      <c r="U126" s="58" t="str">
        <f> if(isna(VLOOKUP($A126,accuracy!$A:$B,1,0)), "no", "yes")</f>
        <v>yes</v>
      </c>
      <c r="V126" s="58" t="str">
        <f t="array" ref="V126"> index(publications!$A$1:$A$319, match($B126, publications!$B$1:$B$319, 0))</f>
        <v>Livia</v>
      </c>
    </row>
    <row r="127">
      <c r="A127" s="7" t="str">
        <f> concatenate(VLOOKUP($B127,publications!$B:$D,3,0), ".", $C127)</f>
        <v>BQWUAZPY.3</v>
      </c>
      <c r="B127" s="46" t="s">
        <v>1582</v>
      </c>
      <c r="C127" s="54">
        <f t="shared" si="1"/>
        <v>3</v>
      </c>
      <c r="D127" s="46" t="s">
        <v>1935</v>
      </c>
      <c r="E127" s="46" t="s">
        <v>1455</v>
      </c>
      <c r="F127" s="46" t="s">
        <v>2255</v>
      </c>
      <c r="G127" s="46" t="s">
        <v>2402</v>
      </c>
      <c r="H127" s="46">
        <v>2003.0</v>
      </c>
      <c r="I127" s="46">
        <v>2003.0</v>
      </c>
      <c r="J127" s="46" t="s">
        <v>2257</v>
      </c>
      <c r="K127" s="55" t="s">
        <v>21</v>
      </c>
      <c r="L127" s="56" t="s">
        <v>21</v>
      </c>
      <c r="M127" s="55">
        <v>0.18</v>
      </c>
      <c r="N127" s="66" t="s">
        <v>2286</v>
      </c>
      <c r="O127" s="59" t="s">
        <v>21</v>
      </c>
      <c r="P127" s="59" t="s">
        <v>21</v>
      </c>
      <c r="Q127" s="55">
        <v>14.0</v>
      </c>
      <c r="R127" s="46" t="s">
        <v>2403</v>
      </c>
      <c r="S127" s="58" t="str">
        <f> if(isna(VLOOKUP($A127,processing!$A:$B,1,0)), "no", "yes")</f>
        <v>yes</v>
      </c>
      <c r="T127" s="58" t="str">
        <f> if(isna(VLOOKUP($A127,outputs!$A:$B,1,0)), "no", "yes")</f>
        <v>yes</v>
      </c>
      <c r="U127" s="58" t="str">
        <f> if(isna(VLOOKUP($A127,accuracy!$A:$B,1,0)), "no", "yes")</f>
        <v>yes</v>
      </c>
      <c r="V127" s="58" t="str">
        <f t="array" ref="V127"> index(publications!$A$1:$A$319, match($B127, publications!$B$1:$B$319, 0))</f>
        <v>Livia</v>
      </c>
    </row>
    <row r="128">
      <c r="A128" s="7" t="str">
        <f> concatenate(VLOOKUP($B128,publications!$B:$D,3,0), ".", $C128)</f>
        <v>BRUM54LP.1</v>
      </c>
      <c r="B128" s="46" t="s">
        <v>1517</v>
      </c>
      <c r="C128" s="54">
        <f t="shared" si="1"/>
        <v>1</v>
      </c>
      <c r="D128" s="46" t="s">
        <v>1935</v>
      </c>
      <c r="E128" s="46" t="s">
        <v>1696</v>
      </c>
      <c r="F128" s="46" t="s">
        <v>32</v>
      </c>
      <c r="G128" s="46" t="s">
        <v>2405</v>
      </c>
      <c r="H128" s="46">
        <v>1953.0</v>
      </c>
      <c r="I128" s="46">
        <v>1954.0</v>
      </c>
      <c r="J128" s="46" t="s">
        <v>2274</v>
      </c>
      <c r="K128" s="55">
        <v>3500.0</v>
      </c>
      <c r="L128" s="56" t="s">
        <v>21</v>
      </c>
      <c r="M128" s="59" t="s">
        <v>21</v>
      </c>
      <c r="N128" s="59" t="s">
        <v>21</v>
      </c>
      <c r="O128" s="55">
        <v>15.0</v>
      </c>
      <c r="P128" s="46" t="s">
        <v>2259</v>
      </c>
      <c r="Q128" s="55">
        <v>160.0</v>
      </c>
      <c r="R128" s="46" t="s">
        <v>2406</v>
      </c>
      <c r="S128" s="58" t="str">
        <f> if(isna(VLOOKUP($A128,processing!$A:$B,1,0)), "no", "yes")</f>
        <v>yes</v>
      </c>
      <c r="T128" s="58" t="str">
        <f> if(isna(VLOOKUP($A128,outputs!$A:$B,1,0)), "no", "yes")</f>
        <v>yes</v>
      </c>
      <c r="U128" s="58" t="str">
        <f> if(isna(VLOOKUP($A128,accuracy!$A:$B,1,0)), "no", "yes")</f>
        <v>yes</v>
      </c>
      <c r="V128" s="58" t="str">
        <f t="array" ref="V128"> index(publications!$A$1:$A$319, match($B128, publications!$B$1:$B$319, 0))</f>
        <v>Livia</v>
      </c>
    </row>
    <row r="129">
      <c r="A129" s="7" t="str">
        <f> concatenate(VLOOKUP($B129,publications!$B:$D,3,0), ".", $C129)</f>
        <v>BRUM54LP.2</v>
      </c>
      <c r="B129" s="46" t="s">
        <v>1517</v>
      </c>
      <c r="C129" s="54">
        <f t="shared" si="1"/>
        <v>2</v>
      </c>
      <c r="D129" s="46" t="s">
        <v>1935</v>
      </c>
      <c r="E129" s="46" t="s">
        <v>1696</v>
      </c>
      <c r="F129" s="46" t="s">
        <v>32</v>
      </c>
      <c r="G129" s="67" t="s">
        <v>2407</v>
      </c>
      <c r="H129" s="46">
        <v>1970.0</v>
      </c>
      <c r="I129" s="46">
        <v>1970.0</v>
      </c>
      <c r="J129" s="46" t="s">
        <v>2274</v>
      </c>
      <c r="K129" s="55">
        <v>3590.0</v>
      </c>
      <c r="L129" s="56" t="s">
        <v>21</v>
      </c>
      <c r="M129" s="59" t="s">
        <v>21</v>
      </c>
      <c r="N129" s="59" t="s">
        <v>21</v>
      </c>
      <c r="O129" s="55">
        <v>12.0</v>
      </c>
      <c r="P129" s="46" t="s">
        <v>2259</v>
      </c>
      <c r="Q129" s="55">
        <v>32.0</v>
      </c>
      <c r="R129" s="57" t="s">
        <v>21</v>
      </c>
      <c r="S129" s="58" t="str">
        <f> if(isna(VLOOKUP($A129,processing!$A:$B,1,0)), "no", "yes")</f>
        <v>yes</v>
      </c>
      <c r="T129" s="58" t="str">
        <f> if(isna(VLOOKUP($A129,outputs!$A:$B,1,0)), "no", "yes")</f>
        <v>yes</v>
      </c>
      <c r="U129" s="58" t="str">
        <f> if(isna(VLOOKUP($A129,accuracy!$A:$B,1,0)), "no", "yes")</f>
        <v>yes</v>
      </c>
      <c r="V129" s="58" t="str">
        <f t="array" ref="V129"> index(publications!$A$1:$A$319, match($B129, publications!$B$1:$B$319, 0))</f>
        <v>Livia</v>
      </c>
    </row>
    <row r="130">
      <c r="A130" s="7" t="str">
        <f> concatenate(VLOOKUP($B130,publications!$B:$D,3,0), ".", $C130)</f>
        <v>BRUM54LP.3</v>
      </c>
      <c r="B130" s="46" t="s">
        <v>1517</v>
      </c>
      <c r="C130" s="54">
        <f t="shared" si="1"/>
        <v>3</v>
      </c>
      <c r="D130" s="46" t="s">
        <v>1935</v>
      </c>
      <c r="E130" s="46" t="s">
        <v>1696</v>
      </c>
      <c r="F130" s="46" t="s">
        <v>32</v>
      </c>
      <c r="G130" s="67" t="s">
        <v>2407</v>
      </c>
      <c r="H130" s="46">
        <v>1971.0</v>
      </c>
      <c r="I130" s="46">
        <v>1971.0</v>
      </c>
      <c r="J130" s="46" t="s">
        <v>2274</v>
      </c>
      <c r="K130" s="55">
        <v>3120.0</v>
      </c>
      <c r="L130" s="56" t="s">
        <v>21</v>
      </c>
      <c r="M130" s="59" t="s">
        <v>21</v>
      </c>
      <c r="N130" s="59" t="s">
        <v>21</v>
      </c>
      <c r="O130" s="55">
        <v>12.0</v>
      </c>
      <c r="P130" s="46" t="s">
        <v>2259</v>
      </c>
      <c r="Q130" s="55">
        <v>91.0</v>
      </c>
      <c r="R130" s="57" t="s">
        <v>21</v>
      </c>
      <c r="S130" s="58" t="str">
        <f> if(isna(VLOOKUP($A130,processing!$A:$B,1,0)), "no", "yes")</f>
        <v>yes</v>
      </c>
      <c r="T130" s="58" t="str">
        <f> if(isna(VLOOKUP($A130,outputs!$A:$B,1,0)), "no", "yes")</f>
        <v>yes</v>
      </c>
      <c r="U130" s="58" t="str">
        <f> if(isna(VLOOKUP($A130,accuracy!$A:$B,1,0)), "no", "yes")</f>
        <v>yes</v>
      </c>
      <c r="V130" s="58" t="str">
        <f t="array" ref="V130"> index(publications!$A$1:$A$319, match($B130, publications!$B$1:$B$319, 0))</f>
        <v>Livia</v>
      </c>
    </row>
    <row r="131">
      <c r="A131" s="7" t="str">
        <f> concatenate(VLOOKUP($B131,publications!$B:$D,3,0), ".", $C131)</f>
        <v>BRUM54LP.4</v>
      </c>
      <c r="B131" s="46" t="s">
        <v>1517</v>
      </c>
      <c r="C131" s="54">
        <f t="shared" si="1"/>
        <v>4</v>
      </c>
      <c r="D131" s="46" t="s">
        <v>1935</v>
      </c>
      <c r="E131" s="46" t="s">
        <v>1696</v>
      </c>
      <c r="F131" s="46" t="s">
        <v>32</v>
      </c>
      <c r="G131" s="46" t="s">
        <v>2405</v>
      </c>
      <c r="H131" s="46">
        <v>1982.0</v>
      </c>
      <c r="I131" s="46">
        <v>1982.0</v>
      </c>
      <c r="J131" s="46" t="s">
        <v>2274</v>
      </c>
      <c r="K131" s="55">
        <v>6030.0</v>
      </c>
      <c r="L131" s="56" t="s">
        <v>21</v>
      </c>
      <c r="M131" s="59" t="s">
        <v>21</v>
      </c>
      <c r="N131" s="59" t="s">
        <v>21</v>
      </c>
      <c r="O131" s="55">
        <v>15.0</v>
      </c>
      <c r="P131" s="46" t="s">
        <v>2259</v>
      </c>
      <c r="Q131" s="55">
        <v>34.0</v>
      </c>
      <c r="R131" s="57" t="s">
        <v>21</v>
      </c>
      <c r="S131" s="58" t="str">
        <f> if(isna(VLOOKUP($A131,processing!$A:$B,1,0)), "no", "yes")</f>
        <v>yes</v>
      </c>
      <c r="T131" s="58" t="str">
        <f> if(isna(VLOOKUP($A131,outputs!$A:$B,1,0)), "no", "yes")</f>
        <v>yes</v>
      </c>
      <c r="U131" s="58" t="str">
        <f> if(isna(VLOOKUP($A131,accuracy!$A:$B,1,0)), "no", "yes")</f>
        <v>yes</v>
      </c>
      <c r="V131" s="58" t="str">
        <f t="array" ref="V131"> index(publications!$A$1:$A$319, match($B131, publications!$B$1:$B$319, 0))</f>
        <v>Livia</v>
      </c>
    </row>
    <row r="132">
      <c r="A132" s="7" t="str">
        <f> concatenate(VLOOKUP($B132,publications!$B:$D,3,0), ".", $C132)</f>
        <v>BRUM54LP.5</v>
      </c>
      <c r="B132" s="46" t="s">
        <v>1517</v>
      </c>
      <c r="C132" s="54">
        <f t="shared" si="1"/>
        <v>5</v>
      </c>
      <c r="D132" s="46" t="s">
        <v>1935</v>
      </c>
      <c r="E132" s="46" t="s">
        <v>1696</v>
      </c>
      <c r="F132" s="46" t="s">
        <v>32</v>
      </c>
      <c r="G132" s="46" t="s">
        <v>2405</v>
      </c>
      <c r="H132" s="46">
        <v>1997.0</v>
      </c>
      <c r="I132" s="46">
        <v>1997.0</v>
      </c>
      <c r="J132" s="46" t="s">
        <v>2274</v>
      </c>
      <c r="K132" s="55">
        <v>5860.0</v>
      </c>
      <c r="L132" s="56" t="s">
        <v>21</v>
      </c>
      <c r="M132" s="59" t="s">
        <v>21</v>
      </c>
      <c r="N132" s="59" t="s">
        <v>21</v>
      </c>
      <c r="O132" s="55">
        <v>15.0</v>
      </c>
      <c r="P132" s="46" t="s">
        <v>2259</v>
      </c>
      <c r="Q132" s="55">
        <v>25.0</v>
      </c>
      <c r="R132" s="57" t="s">
        <v>21</v>
      </c>
      <c r="S132" s="58" t="str">
        <f> if(isna(VLOOKUP($A132,processing!$A:$B,1,0)), "no", "yes")</f>
        <v>yes</v>
      </c>
      <c r="T132" s="58" t="str">
        <f> if(isna(VLOOKUP($A132,outputs!$A:$B,1,0)), "no", "yes")</f>
        <v>yes</v>
      </c>
      <c r="U132" s="58" t="str">
        <f> if(isna(VLOOKUP($A132,accuracy!$A:$B,1,0)), "no", "yes")</f>
        <v>yes</v>
      </c>
      <c r="V132" s="58" t="str">
        <f t="array" ref="V132"> index(publications!$A$1:$A$319, match($B132, publications!$B$1:$B$319, 0))</f>
        <v>Livia</v>
      </c>
    </row>
    <row r="133">
      <c r="A133" s="7" t="str">
        <f> concatenate(VLOOKUP($B133,publications!$B:$D,3,0), ".", $C133)</f>
        <v>BUHU8ZK4.1</v>
      </c>
      <c r="B133" s="46" t="s">
        <v>1734</v>
      </c>
      <c r="C133" s="54">
        <f t="shared" si="1"/>
        <v>1</v>
      </c>
      <c r="D133" s="46" t="s">
        <v>1935</v>
      </c>
      <c r="E133" s="46" t="s">
        <v>2254</v>
      </c>
      <c r="F133" s="46" t="s">
        <v>2255</v>
      </c>
      <c r="G133" s="46" t="s">
        <v>2408</v>
      </c>
      <c r="H133" s="46">
        <v>1945.0</v>
      </c>
      <c r="I133" s="46">
        <v>1945.0</v>
      </c>
      <c r="J133" s="46" t="s">
        <v>2272</v>
      </c>
      <c r="K133" s="55" t="s">
        <v>21</v>
      </c>
      <c r="L133" s="56" t="s">
        <v>21</v>
      </c>
      <c r="M133" s="59" t="s">
        <v>21</v>
      </c>
      <c r="N133" s="57" t="s">
        <v>2395</v>
      </c>
      <c r="O133" s="55">
        <v>1200.0</v>
      </c>
      <c r="P133" s="46" t="s">
        <v>2315</v>
      </c>
      <c r="Q133" s="55">
        <v>20.0</v>
      </c>
      <c r="R133" s="57" t="s">
        <v>21</v>
      </c>
      <c r="S133" s="58" t="str">
        <f> if(isna(VLOOKUP($A133,processing!$A:$B,1,0)), "no", "yes")</f>
        <v>yes</v>
      </c>
      <c r="T133" s="58" t="str">
        <f> if(isna(VLOOKUP($A133,outputs!$A:$B,1,0)), "no", "yes")</f>
        <v>yes</v>
      </c>
      <c r="U133" s="58" t="str">
        <f> if(isna(VLOOKUP($A133,accuracy!$A:$B,1,0)), "no", "yes")</f>
        <v>yes</v>
      </c>
      <c r="V133" s="58" t="str">
        <f t="array" ref="V133"> index(publications!$A$1:$A$319, match($B133, publications!$B$1:$B$319, 0))</f>
        <v>Bob</v>
      </c>
    </row>
    <row r="134">
      <c r="A134" s="7" t="str">
        <f> concatenate(VLOOKUP($B134,publications!$B:$D,3,0), ".", $C134)</f>
        <v>C5WD2SYT.1</v>
      </c>
      <c r="B134" s="46" t="s">
        <v>1500</v>
      </c>
      <c r="C134" s="54">
        <f t="shared" si="1"/>
        <v>1</v>
      </c>
      <c r="D134" s="46" t="s">
        <v>1935</v>
      </c>
      <c r="E134" s="46" t="s">
        <v>2409</v>
      </c>
      <c r="F134" s="46" t="s">
        <v>2255</v>
      </c>
      <c r="G134" s="46" t="s">
        <v>21</v>
      </c>
      <c r="H134" s="46">
        <v>1975.0</v>
      </c>
      <c r="I134" s="46">
        <v>1975.0</v>
      </c>
      <c r="J134" s="46" t="s">
        <v>2272</v>
      </c>
      <c r="K134" s="55">
        <v>3800.0</v>
      </c>
      <c r="L134" s="56" t="s">
        <v>21</v>
      </c>
      <c r="M134" s="55">
        <v>0.89</v>
      </c>
      <c r="N134" s="57" t="s">
        <v>2326</v>
      </c>
      <c r="O134" s="55">
        <v>2400.0</v>
      </c>
      <c r="P134" s="46" t="s">
        <v>2315</v>
      </c>
      <c r="Q134" s="55">
        <v>23.0</v>
      </c>
      <c r="R134" s="19" t="s">
        <v>2410</v>
      </c>
      <c r="S134" s="58" t="str">
        <f> if(isna(VLOOKUP($A134,processing!$A:$B,1,0)), "no", "yes")</f>
        <v>yes</v>
      </c>
      <c r="T134" s="58" t="str">
        <f> if(isna(VLOOKUP($A134,outputs!$A:$B,1,0)), "no", "yes")</f>
        <v>yes</v>
      </c>
      <c r="U134" s="58" t="str">
        <f> if(isna(VLOOKUP($A134,accuracy!$A:$B,1,0)), "no", "yes")</f>
        <v>yes</v>
      </c>
      <c r="V134" s="58" t="str">
        <f t="array" ref="V134"> index(publications!$A$1:$A$319, match($B134, publications!$B$1:$B$319, 0))</f>
        <v>Livia</v>
      </c>
    </row>
    <row r="135">
      <c r="A135" s="7" t="str">
        <f> concatenate(VLOOKUP($B135,publications!$B:$D,3,0), ".", $C135)</f>
        <v>C97XPXE6.1</v>
      </c>
      <c r="B135" s="46" t="s">
        <v>1440</v>
      </c>
      <c r="C135" s="54">
        <f t="shared" si="1"/>
        <v>1</v>
      </c>
      <c r="D135" s="46" t="s">
        <v>1935</v>
      </c>
      <c r="E135" s="46" t="s">
        <v>2311</v>
      </c>
      <c r="F135" s="46" t="s">
        <v>32</v>
      </c>
      <c r="G135" s="46" t="s">
        <v>2312</v>
      </c>
      <c r="H135" s="46">
        <v>1959.0</v>
      </c>
      <c r="I135" s="46">
        <v>1959.0</v>
      </c>
      <c r="J135" s="46" t="s">
        <v>2257</v>
      </c>
      <c r="K135" s="55">
        <v>5050.0</v>
      </c>
      <c r="L135" s="56" t="s">
        <v>21</v>
      </c>
      <c r="M135" s="59" t="s">
        <v>21</v>
      </c>
      <c r="N135" s="57" t="s">
        <v>2411</v>
      </c>
      <c r="O135" s="59" t="s">
        <v>21</v>
      </c>
      <c r="P135" s="59" t="s">
        <v>21</v>
      </c>
      <c r="Q135" s="55">
        <v>15.0</v>
      </c>
      <c r="R135" s="46" t="s">
        <v>2412</v>
      </c>
      <c r="S135" s="58" t="str">
        <f> if(isna(VLOOKUP($A135,processing!$A:$B,1,0)), "no", "yes")</f>
        <v>yes</v>
      </c>
      <c r="T135" s="58" t="str">
        <f> if(isna(VLOOKUP($A135,outputs!$A:$B,1,0)), "no", "yes")</f>
        <v>yes</v>
      </c>
      <c r="U135" s="58" t="str">
        <f> if(isna(VLOOKUP($A135,accuracy!$A:$B,1,0)), "no", "yes")</f>
        <v>yes</v>
      </c>
      <c r="V135" s="58" t="str">
        <f t="array" ref="V135"> index(publications!$A$1:$A$319, match($B135, publications!$B$1:$B$319, 0))</f>
        <v>Anette</v>
      </c>
    </row>
    <row r="136">
      <c r="A136" s="7" t="str">
        <f> concatenate(VLOOKUP($B136,publications!$B:$D,3,0), ".", $C136)</f>
        <v>CBLF77TD.1</v>
      </c>
      <c r="B136" s="46" t="s">
        <v>1669</v>
      </c>
      <c r="C136" s="54">
        <f t="shared" si="1"/>
        <v>1</v>
      </c>
      <c r="D136" s="46" t="s">
        <v>1935</v>
      </c>
      <c r="E136" s="46" t="s">
        <v>2311</v>
      </c>
      <c r="F136" s="46" t="s">
        <v>2255</v>
      </c>
      <c r="G136" s="46" t="s">
        <v>2312</v>
      </c>
      <c r="H136" s="46">
        <v>1995.0</v>
      </c>
      <c r="I136" s="46">
        <v>1995.0</v>
      </c>
      <c r="J136" s="46" t="s">
        <v>2272</v>
      </c>
      <c r="K136" s="55">
        <v>5000.0</v>
      </c>
      <c r="L136" s="55" t="s">
        <v>2301</v>
      </c>
      <c r="M136" s="55">
        <v>0.7</v>
      </c>
      <c r="N136" s="57" t="s">
        <v>21</v>
      </c>
      <c r="O136" s="55">
        <v>1200.0</v>
      </c>
      <c r="P136" s="46" t="s">
        <v>2315</v>
      </c>
      <c r="Q136" s="55">
        <v>12.0</v>
      </c>
      <c r="R136" s="57" t="s">
        <v>21</v>
      </c>
      <c r="S136" s="58" t="str">
        <f> if(isna(VLOOKUP($A136,processing!$A:$B,1,0)), "no", "yes")</f>
        <v>yes</v>
      </c>
      <c r="T136" s="58" t="str">
        <f> if(isna(VLOOKUP($A136,outputs!$A:$B,1,0)), "no", "yes")</f>
        <v>yes</v>
      </c>
      <c r="U136" s="58" t="str">
        <f> if(isna(VLOOKUP($A136,accuracy!$A:$B,1,0)), "no", "yes")</f>
        <v>yes</v>
      </c>
      <c r="V136" s="58" t="str">
        <f t="array" ref="V136"> index(publications!$A$1:$A$319, match($B136, publications!$B$1:$B$319, 0))</f>
        <v>Bob</v>
      </c>
    </row>
    <row r="137">
      <c r="A137" s="7" t="str">
        <f> concatenate(VLOOKUP($B137,publications!$B:$D,3,0), ".", $C137)</f>
        <v>CJDLGEZ6.1</v>
      </c>
      <c r="B137" s="46" t="s">
        <v>1605</v>
      </c>
      <c r="C137" s="54">
        <f t="shared" si="1"/>
        <v>1</v>
      </c>
      <c r="D137" s="46" t="s">
        <v>1931</v>
      </c>
      <c r="E137" s="46" t="s">
        <v>2278</v>
      </c>
      <c r="F137" s="46" t="s">
        <v>85</v>
      </c>
      <c r="G137" s="46" t="s">
        <v>2279</v>
      </c>
      <c r="H137" s="46">
        <v>1973.0</v>
      </c>
      <c r="I137" s="46">
        <v>1973.0</v>
      </c>
      <c r="J137" s="46" t="s">
        <v>2272</v>
      </c>
      <c r="K137" s="55" t="s">
        <v>21</v>
      </c>
      <c r="L137" s="56" t="s">
        <v>21</v>
      </c>
      <c r="M137" s="55">
        <v>8.0</v>
      </c>
      <c r="N137" s="57" t="s">
        <v>21</v>
      </c>
      <c r="O137" s="55">
        <v>7.0</v>
      </c>
      <c r="P137" s="46" t="s">
        <v>2259</v>
      </c>
      <c r="Q137" s="59" t="s">
        <v>21</v>
      </c>
      <c r="R137" s="46" t="s">
        <v>2413</v>
      </c>
      <c r="S137" s="58" t="str">
        <f> if(isna(VLOOKUP($A137,processing!$A:$B,1,0)), "no", "yes")</f>
        <v>yes</v>
      </c>
      <c r="T137" s="58" t="str">
        <f> if(isna(VLOOKUP($A137,outputs!$A:$B,1,0)), "no", "yes")</f>
        <v>yes</v>
      </c>
      <c r="U137" s="58" t="str">
        <f> if(isna(VLOOKUP($A137,accuracy!$A:$B,1,0)), "no", "yes")</f>
        <v>yes</v>
      </c>
      <c r="V137" s="58" t="str">
        <f t="array" ref="V137"> index(publications!$A$1:$A$319, match($B137, publications!$B$1:$B$319, 0))</f>
        <v>Melanie</v>
      </c>
    </row>
    <row r="138">
      <c r="A138" s="7" t="str">
        <f> concatenate(VLOOKUP($B138,publications!$B:$D,3,0), ".", $C138)</f>
        <v>CJDLGEZ6.2</v>
      </c>
      <c r="B138" s="46" t="s">
        <v>1605</v>
      </c>
      <c r="C138" s="54">
        <f t="shared" si="1"/>
        <v>2</v>
      </c>
      <c r="D138" s="46" t="s">
        <v>1931</v>
      </c>
      <c r="E138" s="46" t="s">
        <v>2278</v>
      </c>
      <c r="F138" s="46" t="s">
        <v>85</v>
      </c>
      <c r="G138" s="46" t="s">
        <v>2279</v>
      </c>
      <c r="H138" s="46">
        <v>1974.0</v>
      </c>
      <c r="I138" s="46">
        <v>1974.0</v>
      </c>
      <c r="J138" s="46" t="s">
        <v>2272</v>
      </c>
      <c r="K138" s="55" t="s">
        <v>21</v>
      </c>
      <c r="L138" s="56" t="s">
        <v>21</v>
      </c>
      <c r="M138" s="55">
        <v>8.0</v>
      </c>
      <c r="N138" s="57" t="s">
        <v>21</v>
      </c>
      <c r="O138" s="55">
        <v>7.0</v>
      </c>
      <c r="P138" s="46" t="s">
        <v>2259</v>
      </c>
      <c r="Q138" s="59" t="s">
        <v>21</v>
      </c>
      <c r="R138" s="46" t="s">
        <v>2414</v>
      </c>
      <c r="S138" s="58" t="str">
        <f> if(isna(VLOOKUP($A138,processing!$A:$B,1,0)), "no", "yes")</f>
        <v>yes</v>
      </c>
      <c r="T138" s="58" t="str">
        <f> if(isna(VLOOKUP($A138,outputs!$A:$B,1,0)), "no", "yes")</f>
        <v>yes</v>
      </c>
      <c r="U138" s="58" t="str">
        <f> if(isna(VLOOKUP($A138,accuracy!$A:$B,1,0)), "no", "yes")</f>
        <v>yes</v>
      </c>
      <c r="V138" s="58" t="str">
        <f t="array" ref="V138"> index(publications!$A$1:$A$319, match($B138, publications!$B$1:$B$319, 0))</f>
        <v>Melanie</v>
      </c>
    </row>
    <row r="139">
      <c r="A139" s="7" t="str">
        <f> concatenate(VLOOKUP($B139,publications!$B:$D,3,0), ".", $C139)</f>
        <v>CJDLGEZ6.3</v>
      </c>
      <c r="B139" s="46" t="s">
        <v>1605</v>
      </c>
      <c r="C139" s="54">
        <f t="shared" si="1"/>
        <v>3</v>
      </c>
      <c r="D139" s="46" t="s">
        <v>1931</v>
      </c>
      <c r="E139" s="46" t="s">
        <v>2278</v>
      </c>
      <c r="F139" s="46" t="s">
        <v>85</v>
      </c>
      <c r="G139" s="46" t="s">
        <v>2279</v>
      </c>
      <c r="H139" s="46">
        <v>1980.0</v>
      </c>
      <c r="I139" s="46">
        <v>1980.0</v>
      </c>
      <c r="J139" s="46" t="s">
        <v>2272</v>
      </c>
      <c r="K139" s="55" t="s">
        <v>21</v>
      </c>
      <c r="L139" s="56" t="s">
        <v>21</v>
      </c>
      <c r="M139" s="55">
        <v>8.0</v>
      </c>
      <c r="N139" s="57" t="s">
        <v>21</v>
      </c>
      <c r="O139" s="55">
        <v>7.0</v>
      </c>
      <c r="P139" s="46" t="s">
        <v>2259</v>
      </c>
      <c r="Q139" s="59" t="s">
        <v>21</v>
      </c>
      <c r="R139" s="46" t="s">
        <v>2415</v>
      </c>
      <c r="S139" s="58" t="str">
        <f> if(isna(VLOOKUP($A139,processing!$A:$B,1,0)), "no", "yes")</f>
        <v>yes</v>
      </c>
      <c r="T139" s="58" t="str">
        <f> if(isna(VLOOKUP($A139,outputs!$A:$B,1,0)), "no", "yes")</f>
        <v>yes</v>
      </c>
      <c r="U139" s="58" t="str">
        <f> if(isna(VLOOKUP($A139,accuracy!$A:$B,1,0)), "no", "yes")</f>
        <v>yes</v>
      </c>
      <c r="V139" s="58" t="str">
        <f t="array" ref="V139"> index(publications!$A$1:$A$319, match($B139, publications!$B$1:$B$319, 0))</f>
        <v>Melanie</v>
      </c>
    </row>
    <row r="140">
      <c r="A140" s="7" t="str">
        <f> concatenate(VLOOKUP($B140,publications!$B:$D,3,0), ".", $C140)</f>
        <v>CZ6H3CWC.1</v>
      </c>
      <c r="B140" s="46" t="s">
        <v>1677</v>
      </c>
      <c r="C140" s="54">
        <f t="shared" si="1"/>
        <v>1</v>
      </c>
      <c r="D140" s="46" t="s">
        <v>1931</v>
      </c>
      <c r="E140" s="46" t="s">
        <v>2278</v>
      </c>
      <c r="F140" s="46" t="s">
        <v>32</v>
      </c>
      <c r="G140" s="46" t="s">
        <v>2279</v>
      </c>
      <c r="H140" s="46">
        <v>1967.0</v>
      </c>
      <c r="I140" s="46">
        <v>1967.0</v>
      </c>
      <c r="J140" s="46" t="s">
        <v>2305</v>
      </c>
      <c r="K140" s="55">
        <v>150000.0</v>
      </c>
      <c r="L140" s="56" t="s">
        <v>21</v>
      </c>
      <c r="M140" s="55">
        <v>7.6</v>
      </c>
      <c r="N140" s="57" t="s">
        <v>2416</v>
      </c>
      <c r="O140" s="55">
        <v>7.0</v>
      </c>
      <c r="P140" s="46" t="s">
        <v>2259</v>
      </c>
      <c r="Q140" s="55">
        <v>18.0</v>
      </c>
      <c r="R140" s="46" t="s">
        <v>2417</v>
      </c>
      <c r="S140" s="58" t="str">
        <f> if(isna(VLOOKUP($A140,processing!$A:$B,1,0)), "no", "yes")</f>
        <v>yes</v>
      </c>
      <c r="T140" s="58" t="str">
        <f> if(isna(VLOOKUP($A140,outputs!$A:$B,1,0)), "no", "yes")</f>
        <v>yes</v>
      </c>
      <c r="U140" s="58" t="str">
        <f> if(isna(VLOOKUP($A140,accuracy!$A:$B,1,0)), "no", "yes")</f>
        <v>yes</v>
      </c>
      <c r="V140" s="58" t="str">
        <f t="array" ref="V140"> index(publications!$A$1:$A$319, match($B140, publications!$B$1:$B$319, 0))</f>
        <v>Livia</v>
      </c>
    </row>
    <row r="141">
      <c r="A141" s="7" t="str">
        <f> concatenate(VLOOKUP($B141,publications!$B:$D,3,0), ".", $C141)</f>
        <v>D28F7QAG.1</v>
      </c>
      <c r="B141" s="46" t="s">
        <v>1514</v>
      </c>
      <c r="C141" s="54">
        <f t="shared" si="1"/>
        <v>1</v>
      </c>
      <c r="D141" s="46" t="s">
        <v>1935</v>
      </c>
      <c r="E141" s="46" t="s">
        <v>2254</v>
      </c>
      <c r="F141" s="46" t="s">
        <v>2255</v>
      </c>
      <c r="G141" s="46" t="s">
        <v>2418</v>
      </c>
      <c r="H141" s="46">
        <v>1940.0</v>
      </c>
      <c r="I141" s="46">
        <v>1949.0</v>
      </c>
      <c r="J141" s="46" t="s">
        <v>2305</v>
      </c>
      <c r="K141" s="55" t="s">
        <v>21</v>
      </c>
      <c r="L141" s="56" t="s">
        <v>21</v>
      </c>
      <c r="M141" s="59" t="s">
        <v>21</v>
      </c>
      <c r="N141" s="59" t="s">
        <v>21</v>
      </c>
      <c r="O141" s="55">
        <v>600.0</v>
      </c>
      <c r="P141" s="46" t="s">
        <v>2315</v>
      </c>
      <c r="Q141" s="59" t="s">
        <v>21</v>
      </c>
      <c r="R141" s="46" t="s">
        <v>2419</v>
      </c>
      <c r="S141" s="58" t="str">
        <f> if(isna(VLOOKUP($A141,processing!$A:$B,1,0)), "no", "yes")</f>
        <v>yes</v>
      </c>
      <c r="T141" s="58" t="str">
        <f> if(isna(VLOOKUP($A141,outputs!$A:$B,1,0)), "no", "yes")</f>
        <v>yes</v>
      </c>
      <c r="U141" s="58" t="str">
        <f> if(isna(VLOOKUP($A141,accuracy!$A:$B,1,0)), "no", "yes")</f>
        <v>yes</v>
      </c>
      <c r="V141" s="58" t="str">
        <f t="array" ref="V141"> index(publications!$A$1:$A$319, match($B141, publications!$B$1:$B$319, 0))</f>
        <v>Anette</v>
      </c>
    </row>
    <row r="142">
      <c r="A142" s="7" t="str">
        <f> concatenate(VLOOKUP($B142,publications!$B:$D,3,0), ".", $C142)</f>
        <v>D28F7QAG.2</v>
      </c>
      <c r="B142" s="46" t="s">
        <v>1514</v>
      </c>
      <c r="C142" s="54">
        <f t="shared" si="1"/>
        <v>2</v>
      </c>
      <c r="D142" s="46" t="s">
        <v>1935</v>
      </c>
      <c r="E142" s="46" t="s">
        <v>2254</v>
      </c>
      <c r="F142" s="46" t="s">
        <v>2255</v>
      </c>
      <c r="G142" s="46" t="s">
        <v>2418</v>
      </c>
      <c r="H142" s="46">
        <v>1980.0</v>
      </c>
      <c r="I142" s="46">
        <v>1999.0</v>
      </c>
      <c r="J142" s="46" t="s">
        <v>2305</v>
      </c>
      <c r="K142" s="55" t="s">
        <v>21</v>
      </c>
      <c r="L142" s="56" t="s">
        <v>21</v>
      </c>
      <c r="M142" s="59" t="s">
        <v>21</v>
      </c>
      <c r="N142" s="59" t="s">
        <v>21</v>
      </c>
      <c r="O142" s="55">
        <v>2000.0</v>
      </c>
      <c r="P142" s="46" t="s">
        <v>2315</v>
      </c>
      <c r="Q142" s="59" t="s">
        <v>21</v>
      </c>
      <c r="R142" s="46" t="s">
        <v>2419</v>
      </c>
      <c r="S142" s="58" t="str">
        <f> if(isna(VLOOKUP($A142,processing!$A:$B,1,0)), "no", "yes")</f>
        <v>yes</v>
      </c>
      <c r="T142" s="58" t="str">
        <f> if(isna(VLOOKUP($A142,outputs!$A:$B,1,0)), "no", "yes")</f>
        <v>yes</v>
      </c>
      <c r="U142" s="58" t="str">
        <f> if(isna(VLOOKUP($A142,accuracy!$A:$B,1,0)), "no", "yes")</f>
        <v>yes</v>
      </c>
      <c r="V142" s="58" t="str">
        <f t="array" ref="V142"> index(publications!$A$1:$A$319, match($B142, publications!$B$1:$B$319, 0))</f>
        <v>Anette</v>
      </c>
    </row>
    <row r="143">
      <c r="A143" s="7" t="str">
        <f> concatenate(VLOOKUP($B143,publications!$B:$D,3,0), ".", $C143)</f>
        <v>D54J7ZC4.1</v>
      </c>
      <c r="B143" s="46" t="s">
        <v>1615</v>
      </c>
      <c r="C143" s="54">
        <f t="shared" si="1"/>
        <v>1</v>
      </c>
      <c r="D143" s="46" t="s">
        <v>1935</v>
      </c>
      <c r="E143" s="46" t="s">
        <v>1549</v>
      </c>
      <c r="F143" s="46" t="s">
        <v>2255</v>
      </c>
      <c r="G143" s="46" t="s">
        <v>2420</v>
      </c>
      <c r="H143" s="46">
        <v>1967.0</v>
      </c>
      <c r="I143" s="46">
        <v>1976.0</v>
      </c>
      <c r="J143" s="46" t="s">
        <v>2274</v>
      </c>
      <c r="K143" s="55">
        <v>6000.0</v>
      </c>
      <c r="L143" s="56" t="s">
        <v>21</v>
      </c>
      <c r="M143" s="59" t="s">
        <v>21</v>
      </c>
      <c r="N143" s="57" t="s">
        <v>2421</v>
      </c>
      <c r="O143" s="55">
        <v>14.0</v>
      </c>
      <c r="P143" s="46" t="s">
        <v>2259</v>
      </c>
      <c r="Q143" s="59" t="s">
        <v>21</v>
      </c>
      <c r="R143" s="46" t="s">
        <v>2422</v>
      </c>
      <c r="S143" s="58" t="str">
        <f> if(isna(VLOOKUP($A143,processing!$A:$B,1,0)), "no", "yes")</f>
        <v>yes</v>
      </c>
      <c r="T143" s="58" t="str">
        <f> if(isna(VLOOKUP($A143,outputs!$A:$B,1,0)), "no", "yes")</f>
        <v>yes</v>
      </c>
      <c r="U143" s="58" t="str">
        <f> if(isna(VLOOKUP($A143,accuracy!$A:$B,1,0)), "no", "yes")</f>
        <v>yes</v>
      </c>
      <c r="V143" s="58" t="str">
        <f t="array" ref="V143"> index(publications!$A$1:$A$319, match($B143, publications!$B$1:$B$319, 0))</f>
        <v>Anette</v>
      </c>
    </row>
    <row r="144">
      <c r="A144" s="7" t="str">
        <f> concatenate(VLOOKUP($B144,publications!$B:$D,3,0), ".", $C144)</f>
        <v>D54J7ZC4.2</v>
      </c>
      <c r="B144" s="46" t="s">
        <v>1615</v>
      </c>
      <c r="C144" s="54">
        <f t="shared" si="1"/>
        <v>2</v>
      </c>
      <c r="D144" s="46" t="s">
        <v>1935</v>
      </c>
      <c r="E144" s="46" t="s">
        <v>1549</v>
      </c>
      <c r="F144" s="46" t="s">
        <v>2255</v>
      </c>
      <c r="G144" s="46" t="s">
        <v>2420</v>
      </c>
      <c r="H144" s="46">
        <v>1977.0</v>
      </c>
      <c r="I144" s="46">
        <v>1977.0</v>
      </c>
      <c r="J144" s="46" t="s">
        <v>2274</v>
      </c>
      <c r="K144" s="55">
        <v>6000.0</v>
      </c>
      <c r="L144" s="56" t="s">
        <v>21</v>
      </c>
      <c r="M144" s="59" t="s">
        <v>21</v>
      </c>
      <c r="N144" s="57" t="s">
        <v>2423</v>
      </c>
      <c r="O144" s="55">
        <v>14.0</v>
      </c>
      <c r="P144" s="46" t="s">
        <v>2259</v>
      </c>
      <c r="Q144" s="59" t="s">
        <v>21</v>
      </c>
      <c r="R144" s="46" t="s">
        <v>2422</v>
      </c>
      <c r="S144" s="58" t="str">
        <f> if(isna(VLOOKUP($A144,processing!$A:$B,1,0)), "no", "yes")</f>
        <v>yes</v>
      </c>
      <c r="T144" s="58" t="str">
        <f> if(isna(VLOOKUP($A144,outputs!$A:$B,1,0)), "no", "yes")</f>
        <v>yes</v>
      </c>
      <c r="U144" s="58" t="str">
        <f> if(isna(VLOOKUP($A144,accuracy!$A:$B,1,0)), "no", "yes")</f>
        <v>yes</v>
      </c>
      <c r="V144" s="58" t="str">
        <f t="array" ref="V144"> index(publications!$A$1:$A$319, match($B144, publications!$B$1:$B$319, 0))</f>
        <v>Anette</v>
      </c>
    </row>
    <row r="145">
      <c r="A145" s="7" t="str">
        <f> concatenate(VLOOKUP($B145,publications!$B:$D,3,0), ".", $C145)</f>
        <v>D54J7ZC4.3</v>
      </c>
      <c r="B145" s="46" t="s">
        <v>1615</v>
      </c>
      <c r="C145" s="54">
        <f t="shared" si="1"/>
        <v>3</v>
      </c>
      <c r="D145" s="46" t="s">
        <v>1935</v>
      </c>
      <c r="E145" s="46" t="s">
        <v>1549</v>
      </c>
      <c r="F145" s="46" t="s">
        <v>2255</v>
      </c>
      <c r="G145" s="46" t="s">
        <v>2420</v>
      </c>
      <c r="H145" s="46">
        <v>1983.0</v>
      </c>
      <c r="I145" s="46">
        <v>1983.0</v>
      </c>
      <c r="J145" s="46" t="s">
        <v>2274</v>
      </c>
      <c r="K145" s="55">
        <v>6000.0</v>
      </c>
      <c r="L145" s="56" t="s">
        <v>21</v>
      </c>
      <c r="M145" s="59" t="s">
        <v>21</v>
      </c>
      <c r="N145" s="57" t="s">
        <v>2424</v>
      </c>
      <c r="O145" s="55">
        <v>14.0</v>
      </c>
      <c r="P145" s="46" t="s">
        <v>2259</v>
      </c>
      <c r="Q145" s="59" t="s">
        <v>21</v>
      </c>
      <c r="R145" s="46" t="s">
        <v>2422</v>
      </c>
      <c r="S145" s="58" t="str">
        <f> if(isna(VLOOKUP($A145,processing!$A:$B,1,0)), "no", "yes")</f>
        <v>yes</v>
      </c>
      <c r="T145" s="58" t="str">
        <f> if(isna(VLOOKUP($A145,outputs!$A:$B,1,0)), "no", "yes")</f>
        <v>yes</v>
      </c>
      <c r="U145" s="58" t="str">
        <f> if(isna(VLOOKUP($A145,accuracy!$A:$B,1,0)), "no", "yes")</f>
        <v>yes</v>
      </c>
      <c r="V145" s="58" t="str">
        <f t="array" ref="V145"> index(publications!$A$1:$A$319, match($B145, publications!$B$1:$B$319, 0))</f>
        <v>Anette</v>
      </c>
    </row>
    <row r="146">
      <c r="A146" s="7" t="str">
        <f> concatenate(VLOOKUP($B146,publications!$B:$D,3,0), ".", $C146)</f>
        <v>D54J7ZC4.4</v>
      </c>
      <c r="B146" s="46" t="s">
        <v>1615</v>
      </c>
      <c r="C146" s="54">
        <f t="shared" si="1"/>
        <v>4</v>
      </c>
      <c r="D146" s="46" t="s">
        <v>1935</v>
      </c>
      <c r="E146" s="46" t="s">
        <v>1549</v>
      </c>
      <c r="F146" s="46" t="s">
        <v>2255</v>
      </c>
      <c r="G146" s="46" t="s">
        <v>2420</v>
      </c>
      <c r="H146" s="46">
        <v>1983.0</v>
      </c>
      <c r="I146" s="46">
        <v>1983.0</v>
      </c>
      <c r="J146" s="46" t="s">
        <v>2274</v>
      </c>
      <c r="K146" s="55">
        <v>6000.0</v>
      </c>
      <c r="L146" s="56" t="s">
        <v>21</v>
      </c>
      <c r="M146" s="59" t="s">
        <v>21</v>
      </c>
      <c r="N146" s="57" t="s">
        <v>2423</v>
      </c>
      <c r="O146" s="55">
        <v>14.0</v>
      </c>
      <c r="P146" s="46" t="s">
        <v>2259</v>
      </c>
      <c r="Q146" s="59" t="s">
        <v>21</v>
      </c>
      <c r="R146" s="46" t="s">
        <v>2422</v>
      </c>
      <c r="S146" s="58" t="str">
        <f> if(isna(VLOOKUP($A146,processing!$A:$B,1,0)), "no", "yes")</f>
        <v>yes</v>
      </c>
      <c r="T146" s="58" t="str">
        <f> if(isna(VLOOKUP($A146,outputs!$A:$B,1,0)), "no", "yes")</f>
        <v>yes</v>
      </c>
      <c r="U146" s="58" t="str">
        <f> if(isna(VLOOKUP($A146,accuracy!$A:$B,1,0)), "no", "yes")</f>
        <v>yes</v>
      </c>
      <c r="V146" s="58" t="str">
        <f t="array" ref="V146"> index(publications!$A$1:$A$319, match($B146, publications!$B$1:$B$319, 0))</f>
        <v>Anette</v>
      </c>
    </row>
    <row r="147">
      <c r="A147" s="7" t="str">
        <f> concatenate(VLOOKUP($B147,publications!$B:$D,3,0), ".", $C147)</f>
        <v>D54J7ZC4.5</v>
      </c>
      <c r="B147" s="46" t="s">
        <v>1615</v>
      </c>
      <c r="C147" s="54">
        <f t="shared" si="1"/>
        <v>5</v>
      </c>
      <c r="D147" s="46" t="s">
        <v>1935</v>
      </c>
      <c r="E147" s="46" t="s">
        <v>1549</v>
      </c>
      <c r="F147" s="46" t="s">
        <v>2255</v>
      </c>
      <c r="G147" s="46" t="s">
        <v>2420</v>
      </c>
      <c r="H147" s="46">
        <v>1988.0</v>
      </c>
      <c r="I147" s="46">
        <v>1988.0</v>
      </c>
      <c r="J147" s="46" t="s">
        <v>2274</v>
      </c>
      <c r="K147" s="55">
        <v>6000.0</v>
      </c>
      <c r="L147" s="56" t="s">
        <v>21</v>
      </c>
      <c r="M147" s="59" t="s">
        <v>21</v>
      </c>
      <c r="N147" s="57" t="s">
        <v>2425</v>
      </c>
      <c r="O147" s="55">
        <v>14.0</v>
      </c>
      <c r="P147" s="46" t="s">
        <v>2259</v>
      </c>
      <c r="Q147" s="59" t="s">
        <v>21</v>
      </c>
      <c r="R147" s="46" t="s">
        <v>2422</v>
      </c>
      <c r="S147" s="58" t="str">
        <f> if(isna(VLOOKUP($A147,processing!$A:$B,1,0)), "no", "yes")</f>
        <v>yes</v>
      </c>
      <c r="T147" s="58" t="str">
        <f> if(isna(VLOOKUP($A147,outputs!$A:$B,1,0)), "no", "yes")</f>
        <v>yes</v>
      </c>
      <c r="U147" s="58" t="str">
        <f> if(isna(VLOOKUP($A147,accuracy!$A:$B,1,0)), "no", "yes")</f>
        <v>yes</v>
      </c>
      <c r="V147" s="58" t="str">
        <f t="array" ref="V147"> index(publications!$A$1:$A$319, match($B147, publications!$B$1:$B$319, 0))</f>
        <v>Anette</v>
      </c>
    </row>
    <row r="148">
      <c r="A148" s="7" t="str">
        <f> concatenate(VLOOKUP($B148,publications!$B:$D,3,0), ".", $C148)</f>
        <v>D54J7ZC4.6</v>
      </c>
      <c r="B148" s="46" t="s">
        <v>1615</v>
      </c>
      <c r="C148" s="54">
        <f t="shared" si="1"/>
        <v>6</v>
      </c>
      <c r="D148" s="46" t="s">
        <v>1935</v>
      </c>
      <c r="E148" s="46" t="s">
        <v>1549</v>
      </c>
      <c r="F148" s="46" t="s">
        <v>2255</v>
      </c>
      <c r="G148" s="46" t="s">
        <v>2420</v>
      </c>
      <c r="H148" s="46">
        <v>1995.0</v>
      </c>
      <c r="I148" s="46">
        <v>1995.0</v>
      </c>
      <c r="J148" s="46" t="s">
        <v>2274</v>
      </c>
      <c r="K148" s="55">
        <v>6000.0</v>
      </c>
      <c r="L148" s="56" t="s">
        <v>21</v>
      </c>
      <c r="M148" s="59" t="s">
        <v>21</v>
      </c>
      <c r="N148" s="57" t="s">
        <v>2426</v>
      </c>
      <c r="O148" s="55">
        <v>14.0</v>
      </c>
      <c r="P148" s="46" t="s">
        <v>2259</v>
      </c>
      <c r="Q148" s="59" t="s">
        <v>21</v>
      </c>
      <c r="R148" s="46" t="s">
        <v>2422</v>
      </c>
      <c r="S148" s="58" t="str">
        <f> if(isna(VLOOKUP($A148,processing!$A:$B,1,0)), "no", "yes")</f>
        <v>yes</v>
      </c>
      <c r="T148" s="58" t="str">
        <f> if(isna(VLOOKUP($A148,outputs!$A:$B,1,0)), "no", "yes")</f>
        <v>yes</v>
      </c>
      <c r="U148" s="58" t="str">
        <f> if(isna(VLOOKUP($A148,accuracy!$A:$B,1,0)), "no", "yes")</f>
        <v>yes</v>
      </c>
      <c r="V148" s="58" t="str">
        <f t="array" ref="V148"> index(publications!$A$1:$A$319, match($B148, publications!$B$1:$B$319, 0))</f>
        <v>Anette</v>
      </c>
    </row>
    <row r="149">
      <c r="A149" s="7" t="str">
        <f> concatenate(VLOOKUP($B149,publications!$B:$D,3,0), ".", $C149)</f>
        <v>D54J7ZC4.7</v>
      </c>
      <c r="B149" s="46" t="s">
        <v>1615</v>
      </c>
      <c r="C149" s="54">
        <f t="shared" si="1"/>
        <v>7</v>
      </c>
      <c r="D149" s="46" t="s">
        <v>1935</v>
      </c>
      <c r="E149" s="46" t="s">
        <v>1549</v>
      </c>
      <c r="F149" s="46" t="s">
        <v>2255</v>
      </c>
      <c r="G149" s="46" t="s">
        <v>2420</v>
      </c>
      <c r="H149" s="46">
        <v>1999.0</v>
      </c>
      <c r="I149" s="46">
        <v>1999.0</v>
      </c>
      <c r="J149" s="46" t="s">
        <v>2274</v>
      </c>
      <c r="K149" s="55">
        <v>6000.0</v>
      </c>
      <c r="L149" s="56" t="s">
        <v>21</v>
      </c>
      <c r="M149" s="59" t="s">
        <v>21</v>
      </c>
      <c r="N149" s="57" t="s">
        <v>2427</v>
      </c>
      <c r="O149" s="55">
        <v>14.0</v>
      </c>
      <c r="P149" s="46" t="s">
        <v>2259</v>
      </c>
      <c r="Q149" s="59" t="s">
        <v>21</v>
      </c>
      <c r="R149" s="46" t="s">
        <v>2422</v>
      </c>
      <c r="S149" s="58" t="str">
        <f> if(isna(VLOOKUP($A149,processing!$A:$B,1,0)), "no", "yes")</f>
        <v>yes</v>
      </c>
      <c r="T149" s="58" t="str">
        <f> if(isna(VLOOKUP($A149,outputs!$A:$B,1,0)), "no", "yes")</f>
        <v>yes</v>
      </c>
      <c r="U149" s="58" t="str">
        <f> if(isna(VLOOKUP($A149,accuracy!$A:$B,1,0)), "no", "yes")</f>
        <v>yes</v>
      </c>
      <c r="V149" s="58" t="str">
        <f t="array" ref="V149"> index(publications!$A$1:$A$319, match($B149, publications!$B$1:$B$319, 0))</f>
        <v>Anette</v>
      </c>
    </row>
    <row r="150">
      <c r="A150" s="7" t="str">
        <f> concatenate(VLOOKUP($B150,publications!$B:$D,3,0), ".", $C150)</f>
        <v>D54J7ZC4.8</v>
      </c>
      <c r="B150" s="46" t="s">
        <v>1615</v>
      </c>
      <c r="C150" s="54">
        <f t="shared" si="1"/>
        <v>8</v>
      </c>
      <c r="D150" s="46" t="s">
        <v>1935</v>
      </c>
      <c r="E150" s="46" t="s">
        <v>1549</v>
      </c>
      <c r="F150" s="46" t="s">
        <v>2255</v>
      </c>
      <c r="G150" s="46" t="s">
        <v>2420</v>
      </c>
      <c r="H150" s="46">
        <v>2005.0</v>
      </c>
      <c r="I150" s="46">
        <v>2005.0</v>
      </c>
      <c r="J150" s="46" t="s">
        <v>2274</v>
      </c>
      <c r="K150" s="55">
        <v>6000.0</v>
      </c>
      <c r="L150" s="56" t="s">
        <v>21</v>
      </c>
      <c r="M150" s="59" t="s">
        <v>21</v>
      </c>
      <c r="N150" s="57" t="s">
        <v>2428</v>
      </c>
      <c r="O150" s="55">
        <v>14.0</v>
      </c>
      <c r="P150" s="46" t="s">
        <v>2259</v>
      </c>
      <c r="Q150" s="59" t="s">
        <v>21</v>
      </c>
      <c r="R150" s="46" t="s">
        <v>2422</v>
      </c>
      <c r="S150" s="58" t="str">
        <f> if(isna(VLOOKUP($A150,processing!$A:$B,1,0)), "no", "yes")</f>
        <v>yes</v>
      </c>
      <c r="T150" s="58" t="str">
        <f> if(isna(VLOOKUP($A150,outputs!$A:$B,1,0)), "no", "yes")</f>
        <v>yes</v>
      </c>
      <c r="U150" s="58" t="str">
        <f> if(isna(VLOOKUP($A150,accuracy!$A:$B,1,0)), "no", "yes")</f>
        <v>yes</v>
      </c>
      <c r="V150" s="58" t="str">
        <f t="array" ref="V150"> index(publications!$A$1:$A$319, match($B150, publications!$B$1:$B$319, 0))</f>
        <v>Anette</v>
      </c>
    </row>
    <row r="151">
      <c r="A151" s="7" t="str">
        <f> concatenate(VLOOKUP($B151,publications!$B:$D,3,0), ".", $C151)</f>
        <v>D5BPHY87.1</v>
      </c>
      <c r="B151" s="46" t="s">
        <v>1448</v>
      </c>
      <c r="C151" s="54">
        <f t="shared" si="1"/>
        <v>1</v>
      </c>
      <c r="D151" s="46" t="s">
        <v>1931</v>
      </c>
      <c r="E151" s="46" t="s">
        <v>2278</v>
      </c>
      <c r="F151" s="46" t="s">
        <v>85</v>
      </c>
      <c r="G151" s="46" t="s">
        <v>2279</v>
      </c>
      <c r="H151" s="46">
        <v>1962.0</v>
      </c>
      <c r="I151" s="46">
        <v>1962.0</v>
      </c>
      <c r="J151" s="46" t="s">
        <v>2272</v>
      </c>
      <c r="K151" s="55" t="s">
        <v>21</v>
      </c>
      <c r="L151" s="55" t="s">
        <v>21</v>
      </c>
      <c r="M151" s="55">
        <v>7.6</v>
      </c>
      <c r="N151" s="59" t="s">
        <v>21</v>
      </c>
      <c r="O151" s="59" t="s">
        <v>21</v>
      </c>
      <c r="P151" s="59" t="s">
        <v>21</v>
      </c>
      <c r="Q151" s="55">
        <v>2.0</v>
      </c>
      <c r="R151" s="46" t="s">
        <v>2429</v>
      </c>
      <c r="S151" s="58" t="str">
        <f> if(isna(VLOOKUP($A151,processing!$A:$B,1,0)), "no", "yes")</f>
        <v>yes</v>
      </c>
      <c r="T151" s="58" t="str">
        <f> if(isna(VLOOKUP($A151,outputs!$A:$B,1,0)), "no", "yes")</f>
        <v>yes</v>
      </c>
      <c r="U151" s="58" t="str">
        <f> if(isna(VLOOKUP($A151,accuracy!$A:$B,1,0)), "no", "yes")</f>
        <v>yes</v>
      </c>
      <c r="V151" s="58" t="str">
        <f t="array" ref="V151"> index(publications!$A$1:$A$319, match($B151, publications!$B$1:$B$319, 0))</f>
        <v>Amaury</v>
      </c>
    </row>
    <row r="152">
      <c r="A152" s="7" t="str">
        <f> concatenate(VLOOKUP($B152,publications!$B:$D,3,0), ".", $C152)</f>
        <v>D5BPHY87.2</v>
      </c>
      <c r="B152" s="46" t="s">
        <v>1448</v>
      </c>
      <c r="C152" s="54">
        <f t="shared" si="1"/>
        <v>2</v>
      </c>
      <c r="D152" s="46" t="s">
        <v>1931</v>
      </c>
      <c r="E152" s="46" t="s">
        <v>2278</v>
      </c>
      <c r="F152" s="46" t="s">
        <v>85</v>
      </c>
      <c r="G152" s="46" t="s">
        <v>2279</v>
      </c>
      <c r="H152" s="46">
        <v>1970.0</v>
      </c>
      <c r="I152" s="46">
        <v>1970.0</v>
      </c>
      <c r="J152" s="46" t="s">
        <v>2272</v>
      </c>
      <c r="K152" s="55" t="s">
        <v>21</v>
      </c>
      <c r="L152" s="55" t="s">
        <v>21</v>
      </c>
      <c r="M152" s="55">
        <v>5.2</v>
      </c>
      <c r="N152" s="59" t="s">
        <v>21</v>
      </c>
      <c r="O152" s="59" t="s">
        <v>21</v>
      </c>
      <c r="P152" s="59" t="s">
        <v>21</v>
      </c>
      <c r="Q152" s="55">
        <v>2.0</v>
      </c>
      <c r="R152" s="46" t="s">
        <v>2429</v>
      </c>
      <c r="S152" s="58" t="str">
        <f> if(isna(VLOOKUP($A152,processing!$A:$B,1,0)), "no", "yes")</f>
        <v>yes</v>
      </c>
      <c r="T152" s="58" t="str">
        <f> if(isna(VLOOKUP($A152,outputs!$A:$B,1,0)), "no", "yes")</f>
        <v>yes</v>
      </c>
      <c r="U152" s="58" t="str">
        <f> if(isna(VLOOKUP($A152,accuracy!$A:$B,1,0)), "no", "yes")</f>
        <v>yes</v>
      </c>
      <c r="V152" s="58" t="str">
        <f t="array" ref="V152"> index(publications!$A$1:$A$319, match($B152, publications!$B$1:$B$319, 0))</f>
        <v>Amaury</v>
      </c>
    </row>
    <row r="153">
      <c r="A153" s="7" t="str">
        <f> concatenate(VLOOKUP($B153,publications!$B:$D,3,0), ".", $C153)</f>
        <v>D5BPHY87.3</v>
      </c>
      <c r="B153" s="46" t="s">
        <v>1448</v>
      </c>
      <c r="C153" s="54">
        <f t="shared" si="1"/>
        <v>3</v>
      </c>
      <c r="D153" s="46" t="s">
        <v>1935</v>
      </c>
      <c r="E153" s="46" t="s">
        <v>1549</v>
      </c>
      <c r="F153" s="46" t="s">
        <v>32</v>
      </c>
      <c r="G153" s="46" t="s">
        <v>21</v>
      </c>
      <c r="H153" s="46">
        <v>1984.0</v>
      </c>
      <c r="I153" s="46">
        <v>1984.0</v>
      </c>
      <c r="J153" s="46" t="s">
        <v>2257</v>
      </c>
      <c r="K153" s="55" t="s">
        <v>21</v>
      </c>
      <c r="L153" s="55" t="s">
        <v>21</v>
      </c>
      <c r="M153" s="55">
        <v>0.5</v>
      </c>
      <c r="N153" s="59" t="s">
        <v>21</v>
      </c>
      <c r="O153" s="59" t="s">
        <v>21</v>
      </c>
      <c r="P153" s="59" t="s">
        <v>21</v>
      </c>
      <c r="Q153" s="55">
        <v>4.0</v>
      </c>
      <c r="R153" s="46" t="s">
        <v>2430</v>
      </c>
      <c r="S153" s="58" t="str">
        <f> if(isna(VLOOKUP($A153,processing!$A:$B,1,0)), "no", "yes")</f>
        <v>yes</v>
      </c>
      <c r="T153" s="58" t="str">
        <f> if(isna(VLOOKUP($A153,outputs!$A:$B,1,0)), "no", "yes")</f>
        <v>yes</v>
      </c>
      <c r="U153" s="58" t="str">
        <f> if(isna(VLOOKUP($A153,accuracy!$A:$B,1,0)), "no", "yes")</f>
        <v>yes</v>
      </c>
      <c r="V153" s="58" t="str">
        <f t="array" ref="V153"> index(publications!$A$1:$A$319, match($B153, publications!$B$1:$B$319, 0))</f>
        <v>Amaury</v>
      </c>
    </row>
    <row r="154">
      <c r="A154" s="7" t="str">
        <f> concatenate(VLOOKUP($B154,publications!$B:$D,3,0), ".", $C154)</f>
        <v>D6TCSWWR.1</v>
      </c>
      <c r="B154" s="46" t="s">
        <v>1572</v>
      </c>
      <c r="C154" s="54">
        <f t="shared" si="1"/>
        <v>1</v>
      </c>
      <c r="D154" s="46" t="s">
        <v>1935</v>
      </c>
      <c r="E154" s="46" t="s">
        <v>2431</v>
      </c>
      <c r="F154" s="46" t="s">
        <v>2255</v>
      </c>
      <c r="G154" s="46" t="s">
        <v>2432</v>
      </c>
      <c r="H154" s="46">
        <v>1959.0</v>
      </c>
      <c r="I154" s="46">
        <v>1959.0</v>
      </c>
      <c r="J154" s="46" t="s">
        <v>2274</v>
      </c>
      <c r="K154" s="55" t="s">
        <v>21</v>
      </c>
      <c r="L154" s="56" t="s">
        <v>21</v>
      </c>
      <c r="M154" s="59" t="s">
        <v>21</v>
      </c>
      <c r="N154" s="60" t="s">
        <v>2277</v>
      </c>
      <c r="O154" s="55">
        <v>12.0</v>
      </c>
      <c r="P154" s="46" t="s">
        <v>2259</v>
      </c>
      <c r="Q154" s="55">
        <v>3.0</v>
      </c>
      <c r="R154" s="59" t="s">
        <v>21</v>
      </c>
      <c r="S154" s="58" t="str">
        <f> if(isna(VLOOKUP($A154,processing!$A:$B,1,0)), "no", "yes")</f>
        <v>yes</v>
      </c>
      <c r="T154" s="58" t="str">
        <f> if(isna(VLOOKUP($A154,outputs!$A:$B,1,0)), "no", "yes")</f>
        <v>yes</v>
      </c>
      <c r="U154" s="58" t="str">
        <f> if(isna(VLOOKUP($A154,accuracy!$A:$B,1,0)), "no", "yes")</f>
        <v>yes</v>
      </c>
      <c r="V154" s="58" t="str">
        <f t="array" ref="V154"> index(publications!$A$1:$A$319, match($B154, publications!$B$1:$B$319, 0))</f>
        <v>Livia</v>
      </c>
    </row>
    <row r="155">
      <c r="A155" s="7" t="str">
        <f> concatenate(VLOOKUP($B155,publications!$B:$D,3,0), ".", $C155)</f>
        <v>D6TCSWWR.2</v>
      </c>
      <c r="B155" s="46" t="s">
        <v>1572</v>
      </c>
      <c r="C155" s="54">
        <f t="shared" si="1"/>
        <v>2</v>
      </c>
      <c r="D155" s="46" t="s">
        <v>1935</v>
      </c>
      <c r="E155" s="46" t="s">
        <v>2431</v>
      </c>
      <c r="F155" s="46" t="s">
        <v>2255</v>
      </c>
      <c r="G155" s="46" t="s">
        <v>2432</v>
      </c>
      <c r="H155" s="46">
        <v>1969.0</v>
      </c>
      <c r="I155" s="46">
        <v>1969.0</v>
      </c>
      <c r="J155" s="46" t="s">
        <v>2274</v>
      </c>
      <c r="K155" s="55" t="s">
        <v>21</v>
      </c>
      <c r="L155" s="56" t="s">
        <v>21</v>
      </c>
      <c r="M155" s="59" t="s">
        <v>21</v>
      </c>
      <c r="N155" s="60" t="s">
        <v>2433</v>
      </c>
      <c r="O155" s="55">
        <v>12.0</v>
      </c>
      <c r="P155" s="46" t="s">
        <v>2259</v>
      </c>
      <c r="Q155" s="55">
        <v>3.0</v>
      </c>
      <c r="R155" s="59" t="s">
        <v>21</v>
      </c>
      <c r="S155" s="58" t="str">
        <f> if(isna(VLOOKUP($A155,processing!$A:$B,1,0)), "no", "yes")</f>
        <v>yes</v>
      </c>
      <c r="T155" s="58" t="str">
        <f> if(isna(VLOOKUP($A155,outputs!$A:$B,1,0)), "no", "yes")</f>
        <v>yes</v>
      </c>
      <c r="U155" s="58" t="str">
        <f> if(isna(VLOOKUP($A155,accuracy!$A:$B,1,0)), "no", "yes")</f>
        <v>yes</v>
      </c>
      <c r="V155" s="58" t="str">
        <f t="array" ref="V155"> index(publications!$A$1:$A$319, match($B155, publications!$B$1:$B$319, 0))</f>
        <v>Livia</v>
      </c>
    </row>
    <row r="156">
      <c r="A156" s="7" t="str">
        <f> concatenate(VLOOKUP($B156,publications!$B:$D,3,0), ".", $C156)</f>
        <v>D6TCSWWR.3</v>
      </c>
      <c r="B156" s="46" t="s">
        <v>1572</v>
      </c>
      <c r="C156" s="54">
        <f t="shared" si="1"/>
        <v>3</v>
      </c>
      <c r="D156" s="46" t="s">
        <v>1935</v>
      </c>
      <c r="E156" s="46" t="s">
        <v>2431</v>
      </c>
      <c r="F156" s="46" t="s">
        <v>2255</v>
      </c>
      <c r="G156" s="46" t="s">
        <v>2432</v>
      </c>
      <c r="H156" s="46">
        <v>1980.0</v>
      </c>
      <c r="I156" s="46">
        <v>1980.0</v>
      </c>
      <c r="J156" s="46" t="s">
        <v>2274</v>
      </c>
      <c r="K156" s="55" t="s">
        <v>21</v>
      </c>
      <c r="L156" s="56" t="s">
        <v>21</v>
      </c>
      <c r="M156" s="59" t="s">
        <v>21</v>
      </c>
      <c r="N156" s="60" t="s">
        <v>2277</v>
      </c>
      <c r="O156" s="55">
        <v>12.0</v>
      </c>
      <c r="P156" s="46" t="s">
        <v>2259</v>
      </c>
      <c r="Q156" s="55">
        <v>3.0</v>
      </c>
      <c r="R156" s="59" t="s">
        <v>21</v>
      </c>
      <c r="S156" s="58" t="str">
        <f> if(isna(VLOOKUP($A156,processing!$A:$B,1,0)), "no", "yes")</f>
        <v>yes</v>
      </c>
      <c r="T156" s="58" t="str">
        <f> if(isna(VLOOKUP($A156,outputs!$A:$B,1,0)), "no", "yes")</f>
        <v>yes</v>
      </c>
      <c r="U156" s="58" t="str">
        <f> if(isna(VLOOKUP($A156,accuracy!$A:$B,1,0)), "no", "yes")</f>
        <v>yes</v>
      </c>
      <c r="V156" s="58" t="str">
        <f t="array" ref="V156"> index(publications!$A$1:$A$319, match($B156, publications!$B$1:$B$319, 0))</f>
        <v>Livia</v>
      </c>
    </row>
    <row r="157">
      <c r="A157" s="7" t="str">
        <f> concatenate(VLOOKUP($B157,publications!$B:$D,3,0), ".", $C157)</f>
        <v>D6TCSWWR.4</v>
      </c>
      <c r="B157" s="46" t="s">
        <v>1572</v>
      </c>
      <c r="C157" s="54">
        <f t="shared" si="1"/>
        <v>4</v>
      </c>
      <c r="D157" s="46" t="s">
        <v>1935</v>
      </c>
      <c r="E157" s="46" t="s">
        <v>2431</v>
      </c>
      <c r="F157" s="46" t="s">
        <v>2255</v>
      </c>
      <c r="G157" s="46" t="s">
        <v>2432</v>
      </c>
      <c r="H157" s="46">
        <v>1990.0</v>
      </c>
      <c r="I157" s="46">
        <v>1990.0</v>
      </c>
      <c r="J157" s="46" t="s">
        <v>2274</v>
      </c>
      <c r="K157" s="55" t="s">
        <v>21</v>
      </c>
      <c r="L157" s="56" t="s">
        <v>21</v>
      </c>
      <c r="M157" s="59" t="s">
        <v>21</v>
      </c>
      <c r="N157" s="60" t="s">
        <v>2277</v>
      </c>
      <c r="O157" s="55">
        <v>12.0</v>
      </c>
      <c r="P157" s="46" t="s">
        <v>2259</v>
      </c>
      <c r="Q157" s="55">
        <v>3.0</v>
      </c>
      <c r="R157" s="59" t="s">
        <v>21</v>
      </c>
      <c r="S157" s="58" t="str">
        <f> if(isna(VLOOKUP($A157,processing!$A:$B,1,0)), "no", "yes")</f>
        <v>yes</v>
      </c>
      <c r="T157" s="58" t="str">
        <f> if(isna(VLOOKUP($A157,outputs!$A:$B,1,0)), "no", "yes")</f>
        <v>yes</v>
      </c>
      <c r="U157" s="58" t="str">
        <f> if(isna(VLOOKUP($A157,accuracy!$A:$B,1,0)), "no", "yes")</f>
        <v>yes</v>
      </c>
      <c r="V157" s="58" t="str">
        <f t="array" ref="V157"> index(publications!$A$1:$A$319, match($B157, publications!$B$1:$B$319, 0))</f>
        <v>Livia</v>
      </c>
    </row>
    <row r="158">
      <c r="A158" s="7" t="str">
        <f> concatenate(VLOOKUP($B158,publications!$B:$D,3,0), ".", $C158)</f>
        <v>D6TCSWWR.5</v>
      </c>
      <c r="B158" s="46" t="s">
        <v>1572</v>
      </c>
      <c r="C158" s="54">
        <f t="shared" si="1"/>
        <v>5</v>
      </c>
      <c r="D158" s="46" t="s">
        <v>1935</v>
      </c>
      <c r="E158" s="46" t="s">
        <v>2431</v>
      </c>
      <c r="F158" s="46" t="s">
        <v>2255</v>
      </c>
      <c r="G158" s="46" t="s">
        <v>2432</v>
      </c>
      <c r="H158" s="46">
        <v>1999.0</v>
      </c>
      <c r="I158" s="46">
        <v>1999.0</v>
      </c>
      <c r="J158" s="46" t="s">
        <v>2274</v>
      </c>
      <c r="K158" s="55" t="s">
        <v>21</v>
      </c>
      <c r="L158" s="56" t="s">
        <v>21</v>
      </c>
      <c r="M158" s="59" t="s">
        <v>21</v>
      </c>
      <c r="N158" s="60" t="s">
        <v>2277</v>
      </c>
      <c r="O158" s="55">
        <v>12.0</v>
      </c>
      <c r="P158" s="46" t="s">
        <v>2259</v>
      </c>
      <c r="Q158" s="55">
        <v>4.0</v>
      </c>
      <c r="R158" s="59" t="s">
        <v>21</v>
      </c>
      <c r="S158" s="58" t="str">
        <f> if(isna(VLOOKUP($A158,processing!$A:$B,1,0)), "no", "yes")</f>
        <v>yes</v>
      </c>
      <c r="T158" s="58" t="str">
        <f> if(isna(VLOOKUP($A158,outputs!$A:$B,1,0)), "no", "yes")</f>
        <v>yes</v>
      </c>
      <c r="U158" s="58" t="str">
        <f> if(isna(VLOOKUP($A158,accuracy!$A:$B,1,0)), "no", "yes")</f>
        <v>yes</v>
      </c>
      <c r="V158" s="58" t="str">
        <f t="array" ref="V158"> index(publications!$A$1:$A$319, match($B158, publications!$B$1:$B$319, 0))</f>
        <v>Livia</v>
      </c>
    </row>
    <row r="159">
      <c r="A159" s="7" t="str">
        <f> concatenate(VLOOKUP($B159,publications!$B:$D,3,0), ".", $C159)</f>
        <v>DIS2XCPI.1</v>
      </c>
      <c r="B159" s="46" t="s">
        <v>1464</v>
      </c>
      <c r="C159" s="54">
        <f t="shared" si="1"/>
        <v>1</v>
      </c>
      <c r="D159" s="46" t="s">
        <v>1935</v>
      </c>
      <c r="E159" s="46" t="s">
        <v>2434</v>
      </c>
      <c r="F159" s="46" t="s">
        <v>2255</v>
      </c>
      <c r="G159" s="46" t="s">
        <v>2435</v>
      </c>
      <c r="H159" s="46">
        <v>1946.0</v>
      </c>
      <c r="I159" s="46">
        <v>1946.0</v>
      </c>
      <c r="J159" s="46" t="s">
        <v>2272</v>
      </c>
      <c r="K159" s="55">
        <v>11200.0</v>
      </c>
      <c r="L159" s="55" t="s">
        <v>21</v>
      </c>
      <c r="M159" s="55">
        <v>0.51</v>
      </c>
      <c r="N159" s="57" t="s">
        <v>2436</v>
      </c>
      <c r="O159" s="59" t="s">
        <v>21</v>
      </c>
      <c r="P159" s="59" t="s">
        <v>21</v>
      </c>
      <c r="Q159" s="55">
        <v>15.0</v>
      </c>
      <c r="R159" s="46" t="s">
        <v>2437</v>
      </c>
      <c r="S159" s="58" t="str">
        <f> if(isna(VLOOKUP($A159,processing!$A:$B,1,0)), "no", "yes")</f>
        <v>yes</v>
      </c>
      <c r="T159" s="58" t="str">
        <f> if(isna(VLOOKUP($A159,outputs!$A:$B,1,0)), "no", "yes")</f>
        <v>yes</v>
      </c>
      <c r="U159" s="58" t="str">
        <f> if(isna(VLOOKUP($A159,accuracy!$A:$B,1,0)), "no", "yes")</f>
        <v>yes</v>
      </c>
      <c r="V159" s="58" t="str">
        <f t="array" ref="V159"> index(publications!$A$1:$A$319, match($B159, publications!$B$1:$B$319, 0))</f>
        <v>Camillo</v>
      </c>
    </row>
    <row r="160">
      <c r="A160" s="7" t="str">
        <f> concatenate(VLOOKUP($B160,publications!$B:$D,3,0), ".", $C160)</f>
        <v>DIS2XCPI.2</v>
      </c>
      <c r="B160" s="46" t="s">
        <v>1464</v>
      </c>
      <c r="C160" s="54">
        <f t="shared" si="1"/>
        <v>2</v>
      </c>
      <c r="D160" s="46" t="s">
        <v>1935</v>
      </c>
      <c r="E160" s="46" t="s">
        <v>2434</v>
      </c>
      <c r="F160" s="46" t="s">
        <v>2255</v>
      </c>
      <c r="G160" s="46" t="s">
        <v>2435</v>
      </c>
      <c r="H160" s="46">
        <v>1966.0</v>
      </c>
      <c r="I160" s="46">
        <v>1966.0</v>
      </c>
      <c r="J160" s="46" t="s">
        <v>2272</v>
      </c>
      <c r="K160" s="55">
        <v>5400.0</v>
      </c>
      <c r="L160" s="55" t="s">
        <v>21</v>
      </c>
      <c r="M160" s="55">
        <v>0.12</v>
      </c>
      <c r="N160" s="57" t="s">
        <v>2438</v>
      </c>
      <c r="O160" s="59" t="s">
        <v>21</v>
      </c>
      <c r="P160" s="59" t="s">
        <v>21</v>
      </c>
      <c r="Q160" s="55">
        <v>11.0</v>
      </c>
      <c r="R160" s="46" t="s">
        <v>2439</v>
      </c>
      <c r="S160" s="58" t="str">
        <f> if(isna(VLOOKUP($A160,processing!$A:$B,1,0)), "no", "yes")</f>
        <v>yes</v>
      </c>
      <c r="T160" s="58" t="str">
        <f> if(isna(VLOOKUP($A160,outputs!$A:$B,1,0)), "no", "yes")</f>
        <v>yes</v>
      </c>
      <c r="U160" s="58" t="str">
        <f> if(isna(VLOOKUP($A160,accuracy!$A:$B,1,0)), "no", "yes")</f>
        <v>yes</v>
      </c>
      <c r="V160" s="58" t="str">
        <f t="array" ref="V160"> index(publications!$A$1:$A$319, match($B160, publications!$B$1:$B$319, 0))</f>
        <v>Camillo</v>
      </c>
    </row>
    <row r="161">
      <c r="A161" s="7" t="str">
        <f> concatenate(VLOOKUP($B161,publications!$B:$D,3,0), ".", $C161)</f>
        <v>DIS2XCPI.3</v>
      </c>
      <c r="B161" s="46" t="s">
        <v>1464</v>
      </c>
      <c r="C161" s="54">
        <f t="shared" si="1"/>
        <v>3</v>
      </c>
      <c r="D161" s="46" t="s">
        <v>1935</v>
      </c>
      <c r="E161" s="46" t="s">
        <v>2434</v>
      </c>
      <c r="F161" s="46" t="s">
        <v>2255</v>
      </c>
      <c r="G161" s="46" t="s">
        <v>2435</v>
      </c>
      <c r="H161" s="46">
        <v>1971.0</v>
      </c>
      <c r="I161" s="46">
        <v>1971.0</v>
      </c>
      <c r="J161" s="46" t="s">
        <v>2272</v>
      </c>
      <c r="K161" s="55">
        <v>4000.0</v>
      </c>
      <c r="L161" s="55" t="s">
        <v>21</v>
      </c>
      <c r="M161" s="55">
        <v>0.12</v>
      </c>
      <c r="N161" s="57" t="s">
        <v>2440</v>
      </c>
      <c r="O161" s="59" t="s">
        <v>21</v>
      </c>
      <c r="P161" s="59" t="s">
        <v>21</v>
      </c>
      <c r="Q161" s="55">
        <v>19.0</v>
      </c>
      <c r="R161" s="46" t="s">
        <v>2441</v>
      </c>
      <c r="S161" s="58" t="str">
        <f> if(isna(VLOOKUP($A161,processing!$A:$B,1,0)), "no", "yes")</f>
        <v>yes</v>
      </c>
      <c r="T161" s="58" t="str">
        <f> if(isna(VLOOKUP($A161,outputs!$A:$B,1,0)), "no", "yes")</f>
        <v>yes</v>
      </c>
      <c r="U161" s="58" t="str">
        <f> if(isna(VLOOKUP($A161,accuracy!$A:$B,1,0)), "no", "yes")</f>
        <v>yes</v>
      </c>
      <c r="V161" s="58" t="str">
        <f t="array" ref="V161"> index(publications!$A$1:$A$319, match($B161, publications!$B$1:$B$319, 0))</f>
        <v>Camillo</v>
      </c>
    </row>
    <row r="162">
      <c r="A162" s="7" t="str">
        <f> concatenate(VLOOKUP($B162,publications!$B:$D,3,0), ".", $C162)</f>
        <v>DIS2XCPI.4</v>
      </c>
      <c r="B162" s="46" t="s">
        <v>1464</v>
      </c>
      <c r="C162" s="54">
        <f t="shared" si="1"/>
        <v>4</v>
      </c>
      <c r="D162" s="46" t="s">
        <v>1935</v>
      </c>
      <c r="E162" s="46" t="s">
        <v>2434</v>
      </c>
      <c r="F162" s="46" t="s">
        <v>2255</v>
      </c>
      <c r="G162" s="46" t="s">
        <v>2435</v>
      </c>
      <c r="H162" s="46">
        <v>1977.0</v>
      </c>
      <c r="I162" s="46">
        <v>1977.0</v>
      </c>
      <c r="J162" s="46" t="s">
        <v>2272</v>
      </c>
      <c r="K162" s="55">
        <v>5000.0</v>
      </c>
      <c r="L162" s="55" t="s">
        <v>21</v>
      </c>
      <c r="M162" s="55">
        <v>0.16</v>
      </c>
      <c r="N162" s="57" t="s">
        <v>2372</v>
      </c>
      <c r="O162" s="59" t="s">
        <v>21</v>
      </c>
      <c r="P162" s="59" t="s">
        <v>21</v>
      </c>
      <c r="Q162" s="55">
        <v>16.0</v>
      </c>
      <c r="R162" s="46" t="s">
        <v>2441</v>
      </c>
      <c r="S162" s="58" t="str">
        <f> if(isna(VLOOKUP($A162,processing!$A:$B,1,0)), "no", "yes")</f>
        <v>yes</v>
      </c>
      <c r="T162" s="58" t="str">
        <f> if(isna(VLOOKUP($A162,outputs!$A:$B,1,0)), "no", "yes")</f>
        <v>yes</v>
      </c>
      <c r="U162" s="58" t="str">
        <f> if(isna(VLOOKUP($A162,accuracy!$A:$B,1,0)), "no", "yes")</f>
        <v>yes</v>
      </c>
      <c r="V162" s="58" t="str">
        <f t="array" ref="V162"> index(publications!$A$1:$A$319, match($B162, publications!$B$1:$B$319, 0))</f>
        <v>Camillo</v>
      </c>
    </row>
    <row r="163">
      <c r="A163" s="7" t="str">
        <f> concatenate(VLOOKUP($B163,publications!$B:$D,3,0), ".", $C163)</f>
        <v>DIS2XCPI.5</v>
      </c>
      <c r="B163" s="46" t="s">
        <v>1464</v>
      </c>
      <c r="C163" s="54">
        <f t="shared" si="1"/>
        <v>5</v>
      </c>
      <c r="D163" s="46" t="s">
        <v>1935</v>
      </c>
      <c r="E163" s="46" t="s">
        <v>2434</v>
      </c>
      <c r="F163" s="46" t="s">
        <v>2255</v>
      </c>
      <c r="G163" s="46" t="s">
        <v>2435</v>
      </c>
      <c r="H163" s="46">
        <v>1986.0</v>
      </c>
      <c r="I163" s="46">
        <v>1986.0</v>
      </c>
      <c r="J163" s="46" t="s">
        <v>2272</v>
      </c>
      <c r="K163" s="55">
        <v>10000.0</v>
      </c>
      <c r="L163" s="55" t="s">
        <v>21</v>
      </c>
      <c r="M163" s="55">
        <v>0.15</v>
      </c>
      <c r="N163" s="57" t="s">
        <v>2372</v>
      </c>
      <c r="O163" s="59" t="s">
        <v>21</v>
      </c>
      <c r="P163" s="59" t="s">
        <v>21</v>
      </c>
      <c r="Q163" s="55">
        <v>11.0</v>
      </c>
      <c r="R163" s="46" t="s">
        <v>2442</v>
      </c>
      <c r="S163" s="58" t="str">
        <f> if(isna(VLOOKUP($A163,processing!$A:$B,1,0)), "no", "yes")</f>
        <v>yes</v>
      </c>
      <c r="T163" s="58" t="str">
        <f> if(isna(VLOOKUP($A163,outputs!$A:$B,1,0)), "no", "yes")</f>
        <v>yes</v>
      </c>
      <c r="U163" s="58" t="str">
        <f> if(isna(VLOOKUP($A163,accuracy!$A:$B,1,0)), "no", "yes")</f>
        <v>yes</v>
      </c>
      <c r="V163" s="58" t="str">
        <f t="array" ref="V163"> index(publications!$A$1:$A$319, match($B163, publications!$B$1:$B$319, 0))</f>
        <v>Camillo</v>
      </c>
    </row>
    <row r="164">
      <c r="A164" s="7" t="str">
        <f> concatenate(VLOOKUP($B164,publications!$B:$D,3,0), ".", $C164)</f>
        <v>E5HRBYHP.1</v>
      </c>
      <c r="B164" s="46" t="s">
        <v>2443</v>
      </c>
      <c r="C164" s="54">
        <f t="shared" si="1"/>
        <v>1</v>
      </c>
      <c r="D164" s="46" t="s">
        <v>2022</v>
      </c>
      <c r="E164" s="46" t="s">
        <v>2444</v>
      </c>
      <c r="F164" s="46" t="s">
        <v>2255</v>
      </c>
      <c r="G164" s="46" t="s">
        <v>2445</v>
      </c>
      <c r="H164" s="46">
        <v>1976.0</v>
      </c>
      <c r="I164" s="46">
        <v>2005.0</v>
      </c>
      <c r="J164" s="46" t="s">
        <v>2274</v>
      </c>
      <c r="K164" s="55" t="s">
        <v>21</v>
      </c>
      <c r="L164" s="56" t="s">
        <v>21</v>
      </c>
      <c r="M164" s="57" t="s">
        <v>21</v>
      </c>
      <c r="N164" s="57" t="s">
        <v>21</v>
      </c>
      <c r="O164" s="57" t="s">
        <v>21</v>
      </c>
      <c r="P164" s="57" t="s">
        <v>21</v>
      </c>
      <c r="Q164" s="57" t="s">
        <v>21</v>
      </c>
      <c r="R164" s="57" t="s">
        <v>21</v>
      </c>
      <c r="S164" s="58" t="str">
        <f> if(isna(VLOOKUP($A164,processing!$A:$B,1,0)), "no", "yes")</f>
        <v>yes</v>
      </c>
      <c r="T164" s="58" t="str">
        <f> if(isna(VLOOKUP($A164,outputs!$A:$B,1,0)), "no", "yes")</f>
        <v>yes</v>
      </c>
      <c r="U164" s="58" t="str">
        <f> if(isna(VLOOKUP($A164,accuracy!$A:$B,1,0)), "no", "yes")</f>
        <v>yes</v>
      </c>
      <c r="V164" s="58" t="str">
        <f t="array" ref="V164"> index(publications!$A$1:$A$319, match($B164, publications!$B$1:$B$319, 0))</f>
        <v>Bob</v>
      </c>
    </row>
    <row r="165">
      <c r="A165" s="7" t="str">
        <f> concatenate(VLOOKUP($B165,publications!$B:$D,3,0), ".", $C165)</f>
        <v>E675XV2W.1</v>
      </c>
      <c r="B165" s="46" t="s">
        <v>1472</v>
      </c>
      <c r="C165" s="54">
        <f t="shared" si="1"/>
        <v>1</v>
      </c>
      <c r="D165" s="46" t="s">
        <v>1935</v>
      </c>
      <c r="E165" s="46" t="s">
        <v>2278</v>
      </c>
      <c r="F165" s="46" t="s">
        <v>2255</v>
      </c>
      <c r="G165" s="46" t="s">
        <v>2279</v>
      </c>
      <c r="H165" s="46">
        <v>1978.0</v>
      </c>
      <c r="I165" s="46">
        <v>1978.0</v>
      </c>
      <c r="J165" s="46" t="s">
        <v>2272</v>
      </c>
      <c r="K165" s="55">
        <v>7000.0</v>
      </c>
      <c r="L165" s="55" t="s">
        <v>21</v>
      </c>
      <c r="M165" s="55">
        <v>1.5</v>
      </c>
      <c r="N165" s="57" t="s">
        <v>2446</v>
      </c>
      <c r="O165" s="55">
        <v>25.0</v>
      </c>
      <c r="P165" s="46" t="s">
        <v>2259</v>
      </c>
      <c r="Q165" s="55">
        <v>141.0</v>
      </c>
      <c r="R165" s="46" t="s">
        <v>2447</v>
      </c>
      <c r="S165" s="58" t="str">
        <f> if(isna(VLOOKUP($A165,processing!$A:$B,1,0)), "no", "yes")</f>
        <v>yes</v>
      </c>
      <c r="T165" s="58" t="str">
        <f> if(isna(VLOOKUP($A165,outputs!$A:$B,1,0)), "no", "yes")</f>
        <v>yes</v>
      </c>
      <c r="U165" s="58" t="str">
        <f> if(isna(VLOOKUP($A165,accuracy!$A:$B,1,0)), "no", "yes")</f>
        <v>yes</v>
      </c>
      <c r="V165" s="58" t="str">
        <f t="array" ref="V165"> index(publications!$A$1:$A$319, match($B165, publications!$B$1:$B$319, 0))</f>
        <v>Melanie</v>
      </c>
    </row>
    <row r="166">
      <c r="A166" s="7" t="str">
        <f> concatenate(VLOOKUP($B166,publications!$B:$D,3,0), ".", $C166)</f>
        <v>E675XV2W.2</v>
      </c>
      <c r="B166" s="46" t="s">
        <v>1472</v>
      </c>
      <c r="C166" s="54">
        <f t="shared" si="1"/>
        <v>2</v>
      </c>
      <c r="D166" s="46" t="s">
        <v>1935</v>
      </c>
      <c r="E166" s="46" t="s">
        <v>2278</v>
      </c>
      <c r="F166" s="46" t="s">
        <v>2255</v>
      </c>
      <c r="G166" s="46" t="s">
        <v>2279</v>
      </c>
      <c r="H166" s="46">
        <v>1979.0</v>
      </c>
      <c r="I166" s="46">
        <v>1979.0</v>
      </c>
      <c r="J166" s="46" t="s">
        <v>2272</v>
      </c>
      <c r="K166" s="55">
        <v>7000.0</v>
      </c>
      <c r="L166" s="55" t="s">
        <v>21</v>
      </c>
      <c r="M166" s="55">
        <v>1.5</v>
      </c>
      <c r="N166" s="57" t="s">
        <v>2446</v>
      </c>
      <c r="O166" s="55">
        <v>25.0</v>
      </c>
      <c r="P166" s="46" t="s">
        <v>2259</v>
      </c>
      <c r="Q166" s="55">
        <v>162.0</v>
      </c>
      <c r="R166" s="46" t="s">
        <v>2447</v>
      </c>
      <c r="S166" s="58" t="str">
        <f> if(isna(VLOOKUP($A166,processing!$A:$B,1,0)), "no", "yes")</f>
        <v>yes</v>
      </c>
      <c r="T166" s="58" t="str">
        <f> if(isna(VLOOKUP($A166,outputs!$A:$B,1,0)), "no", "yes")</f>
        <v>yes</v>
      </c>
      <c r="U166" s="58" t="str">
        <f> if(isna(VLOOKUP($A166,accuracy!$A:$B,1,0)), "no", "yes")</f>
        <v>yes</v>
      </c>
      <c r="V166" s="58" t="str">
        <f t="array" ref="V166"> index(publications!$A$1:$A$319, match($B166, publications!$B$1:$B$319, 0))</f>
        <v>Melanie</v>
      </c>
    </row>
    <row r="167">
      <c r="A167" s="7" t="str">
        <f> concatenate(VLOOKUP($B167,publications!$B:$D,3,0), ".", $C167)</f>
        <v>E6FMSYH2.1</v>
      </c>
      <c r="B167" s="46" t="s">
        <v>1665</v>
      </c>
      <c r="C167" s="54">
        <f t="shared" si="1"/>
        <v>1</v>
      </c>
      <c r="D167" s="46" t="s">
        <v>1931</v>
      </c>
      <c r="E167" s="46" t="s">
        <v>2278</v>
      </c>
      <c r="F167" s="46" t="s">
        <v>85</v>
      </c>
      <c r="G167" s="46" t="s">
        <v>2279</v>
      </c>
      <c r="H167" s="46">
        <v>1976.0</v>
      </c>
      <c r="I167" s="46">
        <v>1976.0</v>
      </c>
      <c r="J167" s="46" t="s">
        <v>2272</v>
      </c>
      <c r="K167" s="55" t="s">
        <v>21</v>
      </c>
      <c r="L167" s="55" t="s">
        <v>21</v>
      </c>
      <c r="M167" s="55">
        <v>7.6</v>
      </c>
      <c r="N167" s="57" t="s">
        <v>21</v>
      </c>
      <c r="O167" s="55">
        <v>14.0</v>
      </c>
      <c r="P167" s="46" t="s">
        <v>2259</v>
      </c>
      <c r="Q167" s="55">
        <v>2.0</v>
      </c>
      <c r="R167" s="46" t="s">
        <v>2448</v>
      </c>
      <c r="S167" s="58" t="str">
        <f> if(isna(VLOOKUP($A167,processing!$A:$B,1,0)), "no", "yes")</f>
        <v>yes</v>
      </c>
      <c r="T167" s="58" t="str">
        <f> if(isna(VLOOKUP($A167,outputs!$A:$B,1,0)), "no", "yes")</f>
        <v>yes</v>
      </c>
      <c r="U167" s="58" t="str">
        <f> if(isna(VLOOKUP($A167,accuracy!$A:$B,1,0)), "no", "yes")</f>
        <v>yes</v>
      </c>
      <c r="V167" s="58" t="str">
        <f t="array" ref="V167"> index(publications!$A$1:$A$319, match($B167, publications!$B$1:$B$319, 0))</f>
        <v>Melanie</v>
      </c>
    </row>
    <row r="168">
      <c r="A168" s="7" t="str">
        <f> concatenate(VLOOKUP($B168,publications!$B:$D,3,0), ".", $C168)</f>
        <v>E8CED4N3.1</v>
      </c>
      <c r="B168" s="46" t="s">
        <v>1586</v>
      </c>
      <c r="C168" s="54">
        <f t="shared" si="1"/>
        <v>1</v>
      </c>
      <c r="D168" s="46" t="s">
        <v>1935</v>
      </c>
      <c r="E168" s="46" t="s">
        <v>2278</v>
      </c>
      <c r="F168" s="46" t="s">
        <v>85</v>
      </c>
      <c r="G168" s="46" t="s">
        <v>2279</v>
      </c>
      <c r="H168" s="46">
        <v>1992.0</v>
      </c>
      <c r="I168" s="46">
        <v>1992.0</v>
      </c>
      <c r="J168" s="46" t="s">
        <v>2257</v>
      </c>
      <c r="K168" s="55" t="s">
        <v>21</v>
      </c>
      <c r="L168" s="56" t="s">
        <v>21</v>
      </c>
      <c r="M168" s="59" t="s">
        <v>21</v>
      </c>
      <c r="N168" s="57" t="s">
        <v>2357</v>
      </c>
      <c r="O168" s="59" t="s">
        <v>21</v>
      </c>
      <c r="P168" s="59" t="s">
        <v>21</v>
      </c>
      <c r="Q168" s="55">
        <v>365.0</v>
      </c>
      <c r="R168" s="46" t="s">
        <v>2449</v>
      </c>
      <c r="S168" s="58" t="str">
        <f> if(isna(VLOOKUP($A168,processing!$A:$B,1,0)), "no", "yes")</f>
        <v>yes</v>
      </c>
      <c r="T168" s="58" t="str">
        <f> if(isna(VLOOKUP($A168,outputs!$A:$B,1,0)), "no", "yes")</f>
        <v>yes</v>
      </c>
      <c r="U168" s="58" t="str">
        <f> if(isna(VLOOKUP($A168,accuracy!$A:$B,1,0)), "no", "yes")</f>
        <v>yes</v>
      </c>
      <c r="V168" s="58" t="str">
        <f t="array" ref="V168"> index(publications!$A$1:$A$319, match($B168, publications!$B$1:$B$319, 0))</f>
        <v>Livia</v>
      </c>
    </row>
    <row r="169">
      <c r="A169" s="7" t="str">
        <f> concatenate(VLOOKUP($B169,publications!$B:$D,3,0), ".", $C169)</f>
        <v>E9FLCYRK.1</v>
      </c>
      <c r="B169" s="46" t="s">
        <v>1548</v>
      </c>
      <c r="C169" s="54">
        <f t="shared" si="1"/>
        <v>1</v>
      </c>
      <c r="D169" s="46" t="s">
        <v>1935</v>
      </c>
      <c r="E169" s="46" t="s">
        <v>1549</v>
      </c>
      <c r="F169" s="46" t="s">
        <v>85</v>
      </c>
      <c r="G169" s="46" t="s">
        <v>2420</v>
      </c>
      <c r="H169" s="46">
        <v>1985.0</v>
      </c>
      <c r="I169" s="46">
        <v>1991.0</v>
      </c>
      <c r="J169" s="46" t="s">
        <v>2274</v>
      </c>
      <c r="K169" s="55">
        <v>4000.0</v>
      </c>
      <c r="L169" s="55" t="s">
        <v>2301</v>
      </c>
      <c r="M169" s="55">
        <v>0.35</v>
      </c>
      <c r="N169" s="57" t="s">
        <v>2450</v>
      </c>
      <c r="O169" s="55">
        <v>14.0</v>
      </c>
      <c r="P169" s="46" t="s">
        <v>2259</v>
      </c>
      <c r="Q169" s="55">
        <v>8507.0</v>
      </c>
      <c r="R169" s="46" t="s">
        <v>2451</v>
      </c>
      <c r="S169" s="58" t="str">
        <f> if(isna(VLOOKUP($A169,processing!$A:$B,1,0)), "no", "yes")</f>
        <v>yes</v>
      </c>
      <c r="T169" s="58" t="str">
        <f> if(isna(VLOOKUP($A169,outputs!$A:$B,1,0)), "no", "yes")</f>
        <v>yes</v>
      </c>
      <c r="U169" s="58" t="str">
        <f> if(isna(VLOOKUP($A169,accuracy!$A:$B,1,0)), "no", "yes")</f>
        <v>yes</v>
      </c>
      <c r="V169" s="58" t="str">
        <f t="array" ref="V169"> index(publications!$A$1:$A$319, match($B169, publications!$B$1:$B$319, 0))</f>
        <v>Camillo</v>
      </c>
    </row>
    <row r="170">
      <c r="A170" s="7" t="str">
        <f> concatenate(VLOOKUP($B170,publications!$B:$D,3,0), ".", $C170)</f>
        <v>ERBERDB6.1</v>
      </c>
      <c r="B170" s="46" t="s">
        <v>1528</v>
      </c>
      <c r="C170" s="54">
        <f t="shared" si="1"/>
        <v>1</v>
      </c>
      <c r="D170" s="46" t="s">
        <v>1935</v>
      </c>
      <c r="E170" s="46" t="s">
        <v>2323</v>
      </c>
      <c r="F170" s="46" t="s">
        <v>85</v>
      </c>
      <c r="G170" s="46" t="s">
        <v>2324</v>
      </c>
      <c r="H170" s="46">
        <v>1942.0</v>
      </c>
      <c r="I170" s="46">
        <v>1942.0</v>
      </c>
      <c r="J170" s="46" t="s">
        <v>2272</v>
      </c>
      <c r="K170" s="55">
        <v>3400.0</v>
      </c>
      <c r="L170" s="56" t="s">
        <v>21</v>
      </c>
      <c r="M170" s="55">
        <v>0.66</v>
      </c>
      <c r="N170" s="57" t="s">
        <v>2273</v>
      </c>
      <c r="O170" s="55">
        <v>768.0</v>
      </c>
      <c r="P170" s="46" t="s">
        <v>2315</v>
      </c>
      <c r="Q170" s="55">
        <v>55.0</v>
      </c>
      <c r="R170" s="46" t="s">
        <v>2452</v>
      </c>
      <c r="S170" s="58" t="str">
        <f> if(isna(VLOOKUP($A170,processing!$A:$B,1,0)), "no", "yes")</f>
        <v>yes</v>
      </c>
      <c r="T170" s="58" t="str">
        <f> if(isna(VLOOKUP($A170,outputs!$A:$B,1,0)), "no", "yes")</f>
        <v>yes</v>
      </c>
      <c r="U170" s="58" t="str">
        <f> if(isna(VLOOKUP($A170,accuracy!$A:$B,1,0)), "no", "yes")</f>
        <v>yes</v>
      </c>
      <c r="V170" s="58" t="str">
        <f t="array" ref="V170"> index(publications!$A$1:$A$319, match($B170, publications!$B$1:$B$319, 0))</f>
        <v>Livia</v>
      </c>
    </row>
    <row r="171">
      <c r="A171" s="7" t="str">
        <f> concatenate(VLOOKUP($B171,publications!$B:$D,3,0), ".", $C171)</f>
        <v>ERBERDB6.2</v>
      </c>
      <c r="B171" s="46" t="s">
        <v>1528</v>
      </c>
      <c r="C171" s="54">
        <f t="shared" si="1"/>
        <v>2</v>
      </c>
      <c r="D171" s="46" t="s">
        <v>1935</v>
      </c>
      <c r="E171" s="46" t="s">
        <v>2323</v>
      </c>
      <c r="F171" s="46" t="s">
        <v>85</v>
      </c>
      <c r="G171" s="46" t="s">
        <v>2324</v>
      </c>
      <c r="H171" s="46">
        <v>1992.0</v>
      </c>
      <c r="I171" s="46">
        <v>1992.0</v>
      </c>
      <c r="J171" s="46" t="s">
        <v>2272</v>
      </c>
      <c r="K171" s="55">
        <v>3900.0</v>
      </c>
      <c r="L171" s="56" t="s">
        <v>21</v>
      </c>
      <c r="M171" s="55">
        <v>0.64</v>
      </c>
      <c r="N171" s="57" t="s">
        <v>2277</v>
      </c>
      <c r="O171" s="55">
        <v>1200.0</v>
      </c>
      <c r="P171" s="46" t="s">
        <v>2315</v>
      </c>
      <c r="Q171" s="55">
        <v>25.0</v>
      </c>
      <c r="R171" s="61" t="s">
        <v>2453</v>
      </c>
      <c r="S171" s="58" t="str">
        <f> if(isna(VLOOKUP($A171,processing!$A:$B,1,0)), "no", "yes")</f>
        <v>yes</v>
      </c>
      <c r="T171" s="58" t="str">
        <f> if(isna(VLOOKUP($A171,outputs!$A:$B,1,0)), "no", "yes")</f>
        <v>yes</v>
      </c>
      <c r="U171" s="58" t="str">
        <f> if(isna(VLOOKUP($A171,accuracy!$A:$B,1,0)), "no", "yes")</f>
        <v>yes</v>
      </c>
      <c r="V171" s="58" t="str">
        <f t="array" ref="V171"> index(publications!$A$1:$A$319, match($B171, publications!$B$1:$B$319, 0))</f>
        <v>Livia</v>
      </c>
    </row>
    <row r="172">
      <c r="A172" s="7" t="str">
        <f> concatenate(VLOOKUP($B172,publications!$B:$D,3,0), ".", $C172)</f>
        <v>ERBERDB6.3</v>
      </c>
      <c r="B172" s="46" t="s">
        <v>1528</v>
      </c>
      <c r="C172" s="54">
        <f t="shared" si="1"/>
        <v>3</v>
      </c>
      <c r="D172" s="46" t="s">
        <v>1935</v>
      </c>
      <c r="E172" s="46" t="s">
        <v>2323</v>
      </c>
      <c r="F172" s="46" t="s">
        <v>85</v>
      </c>
      <c r="G172" s="46" t="s">
        <v>2324</v>
      </c>
      <c r="H172" s="46">
        <v>1954.0</v>
      </c>
      <c r="I172" s="46">
        <v>1954.0</v>
      </c>
      <c r="J172" s="46" t="s">
        <v>2272</v>
      </c>
      <c r="K172" s="55">
        <v>2530.0</v>
      </c>
      <c r="L172" s="56" t="s">
        <v>21</v>
      </c>
      <c r="M172" s="55">
        <v>0.36</v>
      </c>
      <c r="N172" s="57" t="s">
        <v>2314</v>
      </c>
      <c r="O172" s="55">
        <v>1200.0</v>
      </c>
      <c r="P172" s="46" t="s">
        <v>2315</v>
      </c>
      <c r="Q172" s="55">
        <v>36.0</v>
      </c>
      <c r="R172" s="61" t="s">
        <v>2453</v>
      </c>
      <c r="S172" s="58" t="str">
        <f> if(isna(VLOOKUP($A172,processing!$A:$B,1,0)), "no", "yes")</f>
        <v>yes</v>
      </c>
      <c r="T172" s="58" t="str">
        <f> if(isna(VLOOKUP($A172,outputs!$A:$B,1,0)), "no", "yes")</f>
        <v>yes</v>
      </c>
      <c r="U172" s="58" t="str">
        <f> if(isna(VLOOKUP($A172,accuracy!$A:$B,1,0)), "no", "yes")</f>
        <v>yes</v>
      </c>
      <c r="V172" s="58" t="str">
        <f t="array" ref="V172"> index(publications!$A$1:$A$319, match($B172, publications!$B$1:$B$319, 0))</f>
        <v>Livia</v>
      </c>
    </row>
    <row r="173">
      <c r="A173" s="7" t="str">
        <f> concatenate(VLOOKUP($B173,publications!$B:$D,3,0), ".", $C173)</f>
        <v>ERBERDB6.4</v>
      </c>
      <c r="B173" s="46" t="s">
        <v>1528</v>
      </c>
      <c r="C173" s="54">
        <f t="shared" si="1"/>
        <v>4</v>
      </c>
      <c r="D173" s="46" t="s">
        <v>1935</v>
      </c>
      <c r="E173" s="46" t="s">
        <v>2323</v>
      </c>
      <c r="F173" s="46" t="s">
        <v>85</v>
      </c>
      <c r="G173" s="46" t="s">
        <v>2324</v>
      </c>
      <c r="H173" s="46">
        <v>1962.0</v>
      </c>
      <c r="I173" s="46">
        <v>1962.0</v>
      </c>
      <c r="J173" s="46" t="s">
        <v>2272</v>
      </c>
      <c r="K173" s="55">
        <v>3425.0</v>
      </c>
      <c r="L173" s="56" t="s">
        <v>21</v>
      </c>
      <c r="M173" s="55">
        <v>0.31</v>
      </c>
      <c r="N173" s="57" t="s">
        <v>2454</v>
      </c>
      <c r="O173" s="55">
        <v>1200.0</v>
      </c>
      <c r="P173" s="46" t="s">
        <v>2315</v>
      </c>
      <c r="Q173" s="55">
        <v>10.0</v>
      </c>
      <c r="R173" s="61" t="s">
        <v>2455</v>
      </c>
      <c r="S173" s="58" t="str">
        <f> if(isna(VLOOKUP($A173,processing!$A:$B,1,0)), "no", "yes")</f>
        <v>yes</v>
      </c>
      <c r="T173" s="58" t="str">
        <f> if(isna(VLOOKUP($A173,outputs!$A:$B,1,0)), "no", "yes")</f>
        <v>yes</v>
      </c>
      <c r="U173" s="58" t="str">
        <f> if(isna(VLOOKUP($A173,accuracy!$A:$B,1,0)), "no", "yes")</f>
        <v>yes</v>
      </c>
      <c r="V173" s="58" t="str">
        <f t="array" ref="V173"> index(publications!$A$1:$A$319, match($B173, publications!$B$1:$B$319, 0))</f>
        <v>Livia</v>
      </c>
    </row>
    <row r="174">
      <c r="A174" s="7" t="str">
        <f> concatenate(VLOOKUP($B174,publications!$B:$D,3,0), ".", $C174)</f>
        <v>ERBERDB6.5</v>
      </c>
      <c r="B174" s="46" t="s">
        <v>1528</v>
      </c>
      <c r="C174" s="54">
        <f t="shared" si="1"/>
        <v>5</v>
      </c>
      <c r="D174" s="46" t="s">
        <v>1935</v>
      </c>
      <c r="E174" s="46" t="s">
        <v>2323</v>
      </c>
      <c r="F174" s="46" t="s">
        <v>85</v>
      </c>
      <c r="G174" s="46" t="s">
        <v>2324</v>
      </c>
      <c r="H174" s="46">
        <v>1966.0</v>
      </c>
      <c r="I174" s="46">
        <v>1966.0</v>
      </c>
      <c r="J174" s="46" t="s">
        <v>2272</v>
      </c>
      <c r="K174" s="55">
        <v>1780.0</v>
      </c>
      <c r="L174" s="56" t="s">
        <v>21</v>
      </c>
      <c r="M174" s="55">
        <v>0.53</v>
      </c>
      <c r="N174" s="57" t="s">
        <v>2347</v>
      </c>
      <c r="O174" s="55">
        <v>1200.0</v>
      </c>
      <c r="P174" s="46" t="s">
        <v>2315</v>
      </c>
      <c r="Q174" s="55">
        <v>23.0</v>
      </c>
      <c r="R174" s="61" t="s">
        <v>2453</v>
      </c>
      <c r="S174" s="58" t="str">
        <f> if(isna(VLOOKUP($A174,processing!$A:$B,1,0)), "no", "yes")</f>
        <v>yes</v>
      </c>
      <c r="T174" s="58" t="str">
        <f> if(isna(VLOOKUP($A174,outputs!$A:$B,1,0)), "no", "yes")</f>
        <v>yes</v>
      </c>
      <c r="U174" s="58" t="str">
        <f> if(isna(VLOOKUP($A174,accuracy!$A:$B,1,0)), "no", "yes")</f>
        <v>yes</v>
      </c>
      <c r="V174" s="58" t="str">
        <f t="array" ref="V174"> index(publications!$A$1:$A$319, match($B174, publications!$B$1:$B$319, 0))</f>
        <v>Livia</v>
      </c>
    </row>
    <row r="175">
      <c r="A175" s="7" t="str">
        <f> concatenate(VLOOKUP($B175,publications!$B:$D,3,0), ".", $C175)</f>
        <v>ERBERDB6.6</v>
      </c>
      <c r="B175" s="46" t="s">
        <v>1528</v>
      </c>
      <c r="C175" s="54">
        <f t="shared" si="1"/>
        <v>6</v>
      </c>
      <c r="D175" s="46" t="s">
        <v>1935</v>
      </c>
      <c r="E175" s="46" t="s">
        <v>2323</v>
      </c>
      <c r="F175" s="46" t="s">
        <v>85</v>
      </c>
      <c r="G175" s="46" t="s">
        <v>2324</v>
      </c>
      <c r="H175" s="46">
        <v>1970.0</v>
      </c>
      <c r="I175" s="46">
        <v>1970.0</v>
      </c>
      <c r="J175" s="46" t="s">
        <v>2272</v>
      </c>
      <c r="K175" s="55">
        <v>1770.0</v>
      </c>
      <c r="L175" s="56" t="s">
        <v>21</v>
      </c>
      <c r="M175" s="55">
        <v>0.11</v>
      </c>
      <c r="N175" s="57" t="s">
        <v>2360</v>
      </c>
      <c r="O175" s="55">
        <v>1200.0</v>
      </c>
      <c r="P175" s="46" t="s">
        <v>2315</v>
      </c>
      <c r="Q175" s="55">
        <v>19.0</v>
      </c>
      <c r="R175" s="61" t="s">
        <v>2456</v>
      </c>
      <c r="S175" s="58" t="str">
        <f> if(isna(VLOOKUP($A175,processing!$A:$B,1,0)), "no", "yes")</f>
        <v>yes</v>
      </c>
      <c r="T175" s="58" t="str">
        <f> if(isna(VLOOKUP($A175,outputs!$A:$B,1,0)), "no", "yes")</f>
        <v>yes</v>
      </c>
      <c r="U175" s="58" t="str">
        <f> if(isna(VLOOKUP($A175,accuracy!$A:$B,1,0)), "no", "yes")</f>
        <v>yes</v>
      </c>
      <c r="V175" s="58" t="str">
        <f t="array" ref="V175"> index(publications!$A$1:$A$319, match($B175, publications!$B$1:$B$319, 0))</f>
        <v>Livia</v>
      </c>
    </row>
    <row r="176">
      <c r="A176" s="7" t="str">
        <f> concatenate(VLOOKUP($B176,publications!$B:$D,3,0), ".", $C176)</f>
        <v>ERBERDB6.7</v>
      </c>
      <c r="B176" s="46" t="s">
        <v>1528</v>
      </c>
      <c r="C176" s="54">
        <f t="shared" si="1"/>
        <v>7</v>
      </c>
      <c r="D176" s="46" t="s">
        <v>1935</v>
      </c>
      <c r="E176" s="46" t="s">
        <v>2323</v>
      </c>
      <c r="F176" s="46" t="s">
        <v>85</v>
      </c>
      <c r="G176" s="46" t="s">
        <v>2324</v>
      </c>
      <c r="H176" s="46">
        <v>1971.0</v>
      </c>
      <c r="I176" s="46">
        <v>1971.0</v>
      </c>
      <c r="J176" s="46" t="s">
        <v>2272</v>
      </c>
      <c r="K176" s="55">
        <v>4800.0</v>
      </c>
      <c r="L176" s="56" t="s">
        <v>21</v>
      </c>
      <c r="M176" s="55">
        <v>0.21</v>
      </c>
      <c r="N176" s="57" t="s">
        <v>2372</v>
      </c>
      <c r="O176" s="55">
        <v>1200.0</v>
      </c>
      <c r="P176" s="46" t="s">
        <v>2315</v>
      </c>
      <c r="Q176" s="55">
        <v>12.0</v>
      </c>
      <c r="R176" s="61" t="s">
        <v>2455</v>
      </c>
      <c r="S176" s="58" t="str">
        <f> if(isna(VLOOKUP($A176,processing!$A:$B,1,0)), "no", "yes")</f>
        <v>yes</v>
      </c>
      <c r="T176" s="58" t="str">
        <f> if(isna(VLOOKUP($A176,outputs!$A:$B,1,0)), "no", "yes")</f>
        <v>yes</v>
      </c>
      <c r="U176" s="58" t="str">
        <f> if(isna(VLOOKUP($A176,accuracy!$A:$B,1,0)), "no", "yes")</f>
        <v>yes</v>
      </c>
      <c r="V176" s="58" t="str">
        <f t="array" ref="V176"> index(publications!$A$1:$A$319, match($B176, publications!$B$1:$B$319, 0))</f>
        <v>Livia</v>
      </c>
    </row>
    <row r="177">
      <c r="A177" s="7" t="str">
        <f> concatenate(VLOOKUP($B177,publications!$B:$D,3,0), ".", $C177)</f>
        <v>ERBERDB6.8</v>
      </c>
      <c r="B177" s="46" t="s">
        <v>1528</v>
      </c>
      <c r="C177" s="54">
        <f t="shared" si="1"/>
        <v>8</v>
      </c>
      <c r="D177" s="46" t="s">
        <v>1935</v>
      </c>
      <c r="E177" s="46" t="s">
        <v>2323</v>
      </c>
      <c r="F177" s="46" t="s">
        <v>85</v>
      </c>
      <c r="G177" s="46" t="s">
        <v>2324</v>
      </c>
      <c r="H177" s="46">
        <v>1978.0</v>
      </c>
      <c r="I177" s="46">
        <v>1978.0</v>
      </c>
      <c r="J177" s="46" t="s">
        <v>2272</v>
      </c>
      <c r="K177" s="55">
        <v>2315.0</v>
      </c>
      <c r="L177" s="56" t="s">
        <v>21</v>
      </c>
      <c r="M177" s="55">
        <v>0.17</v>
      </c>
      <c r="N177" s="57" t="s">
        <v>2287</v>
      </c>
      <c r="O177" s="55">
        <v>1200.0</v>
      </c>
      <c r="P177" s="46" t="s">
        <v>2315</v>
      </c>
      <c r="Q177" s="55">
        <v>15.0</v>
      </c>
      <c r="R177" s="61" t="s">
        <v>2457</v>
      </c>
      <c r="S177" s="58" t="str">
        <f> if(isna(VLOOKUP($A177,processing!$A:$B,1,0)), "no", "yes")</f>
        <v>yes</v>
      </c>
      <c r="T177" s="58" t="str">
        <f> if(isna(VLOOKUP($A177,outputs!$A:$B,1,0)), "no", "yes")</f>
        <v>yes</v>
      </c>
      <c r="U177" s="58" t="str">
        <f> if(isna(VLOOKUP($A177,accuracy!$A:$B,1,0)), "no", "yes")</f>
        <v>yes</v>
      </c>
      <c r="V177" s="58" t="str">
        <f t="array" ref="V177"> index(publications!$A$1:$A$319, match($B177, publications!$B$1:$B$319, 0))</f>
        <v>Livia</v>
      </c>
    </row>
    <row r="178">
      <c r="A178" s="7" t="str">
        <f> concatenate(VLOOKUP($B178,publications!$B:$D,3,0), ".", $C178)</f>
        <v>ERBERDB6.9</v>
      </c>
      <c r="B178" s="46" t="s">
        <v>1528</v>
      </c>
      <c r="C178" s="54">
        <f t="shared" si="1"/>
        <v>9</v>
      </c>
      <c r="D178" s="46" t="s">
        <v>1935</v>
      </c>
      <c r="E178" s="46" t="s">
        <v>2323</v>
      </c>
      <c r="F178" s="46" t="s">
        <v>85</v>
      </c>
      <c r="G178" s="46" t="s">
        <v>2324</v>
      </c>
      <c r="H178" s="46">
        <v>1984.0</v>
      </c>
      <c r="I178" s="46">
        <v>1984.0</v>
      </c>
      <c r="J178" s="46" t="s">
        <v>2272</v>
      </c>
      <c r="K178" s="55">
        <v>3870.0</v>
      </c>
      <c r="L178" s="56" t="s">
        <v>21</v>
      </c>
      <c r="M178" s="55">
        <v>0.53</v>
      </c>
      <c r="N178" s="57" t="s">
        <v>2347</v>
      </c>
      <c r="O178" s="55">
        <v>1200.0</v>
      </c>
      <c r="P178" s="46" t="s">
        <v>2315</v>
      </c>
      <c r="Q178" s="55">
        <v>35.0</v>
      </c>
      <c r="R178" s="61" t="s">
        <v>2458</v>
      </c>
      <c r="S178" s="58" t="str">
        <f> if(isna(VLOOKUP($A178,processing!$A:$B,1,0)), "no", "yes")</f>
        <v>yes</v>
      </c>
      <c r="T178" s="58" t="str">
        <f> if(isna(VLOOKUP($A178,outputs!$A:$B,1,0)), "no", "yes")</f>
        <v>yes</v>
      </c>
      <c r="U178" s="58" t="str">
        <f> if(isna(VLOOKUP($A178,accuracy!$A:$B,1,0)), "no", "yes")</f>
        <v>yes</v>
      </c>
      <c r="V178" s="58" t="str">
        <f t="array" ref="V178"> index(publications!$A$1:$A$319, match($B178, publications!$B$1:$B$319, 0))</f>
        <v>Livia</v>
      </c>
    </row>
    <row r="179">
      <c r="A179" s="7" t="str">
        <f> concatenate(VLOOKUP($B179,publications!$B:$D,3,0), ".", $C179)</f>
        <v>ERBERDB6.10</v>
      </c>
      <c r="B179" s="46" t="s">
        <v>1528</v>
      </c>
      <c r="C179" s="54">
        <f t="shared" si="1"/>
        <v>10</v>
      </c>
      <c r="D179" s="46" t="s">
        <v>1935</v>
      </c>
      <c r="E179" s="46" t="s">
        <v>2323</v>
      </c>
      <c r="F179" s="46" t="s">
        <v>85</v>
      </c>
      <c r="G179" s="46" t="s">
        <v>2324</v>
      </c>
      <c r="H179" s="46">
        <v>1989.0</v>
      </c>
      <c r="I179" s="46">
        <v>1989.0</v>
      </c>
      <c r="J179" s="46" t="s">
        <v>2272</v>
      </c>
      <c r="K179" s="55">
        <v>2550.0</v>
      </c>
      <c r="L179" s="56" t="s">
        <v>21</v>
      </c>
      <c r="M179" s="55">
        <v>0.17</v>
      </c>
      <c r="N179" s="57" t="s">
        <v>2287</v>
      </c>
      <c r="O179" s="55">
        <v>1200.0</v>
      </c>
      <c r="P179" s="46" t="s">
        <v>2315</v>
      </c>
      <c r="Q179" s="55">
        <v>19.0</v>
      </c>
      <c r="R179" s="61" t="s">
        <v>2457</v>
      </c>
      <c r="S179" s="58" t="str">
        <f> if(isna(VLOOKUP($A179,processing!$A:$B,1,0)), "no", "yes")</f>
        <v>yes</v>
      </c>
      <c r="T179" s="58" t="str">
        <f> if(isna(VLOOKUP($A179,outputs!$A:$B,1,0)), "no", "yes")</f>
        <v>yes</v>
      </c>
      <c r="U179" s="58" t="str">
        <f> if(isna(VLOOKUP($A179,accuracy!$A:$B,1,0)), "no", "yes")</f>
        <v>yes</v>
      </c>
      <c r="V179" s="58" t="str">
        <f t="array" ref="V179"> index(publications!$A$1:$A$319, match($B179, publications!$B$1:$B$319, 0))</f>
        <v>Livia</v>
      </c>
    </row>
    <row r="180">
      <c r="A180" s="7" t="str">
        <f> concatenate(VLOOKUP($B180,publications!$B:$D,3,0), ".", $C180)</f>
        <v>EYCHKICS.1</v>
      </c>
      <c r="B180" s="46" t="s">
        <v>1564</v>
      </c>
      <c r="C180" s="54">
        <f t="shared" si="1"/>
        <v>1</v>
      </c>
      <c r="D180" s="46" t="s">
        <v>1935</v>
      </c>
      <c r="E180" s="46" t="s">
        <v>2320</v>
      </c>
      <c r="F180" s="46" t="s">
        <v>32</v>
      </c>
      <c r="G180" s="46" t="s">
        <v>2321</v>
      </c>
      <c r="H180" s="46">
        <v>1938.0</v>
      </c>
      <c r="I180" s="46">
        <v>1938.0</v>
      </c>
      <c r="J180" s="46" t="s">
        <v>2274</v>
      </c>
      <c r="K180" s="55" t="s">
        <v>21</v>
      </c>
      <c r="L180" s="56" t="s">
        <v>21</v>
      </c>
      <c r="M180" s="59" t="s">
        <v>21</v>
      </c>
      <c r="N180" s="59" t="s">
        <v>21</v>
      </c>
      <c r="O180" s="59" t="s">
        <v>21</v>
      </c>
      <c r="P180" s="59" t="s">
        <v>21</v>
      </c>
      <c r="Q180" s="55">
        <v>6.0</v>
      </c>
      <c r="R180" s="46" t="s">
        <v>2459</v>
      </c>
      <c r="S180" s="58" t="str">
        <f> if(isna(VLOOKUP($A180,processing!$A:$B,1,0)), "no", "yes")</f>
        <v>yes</v>
      </c>
      <c r="T180" s="58" t="str">
        <f> if(isna(VLOOKUP($A180,outputs!$A:$B,1,0)), "no", "yes")</f>
        <v>yes</v>
      </c>
      <c r="U180" s="58" t="str">
        <f> if(isna(VLOOKUP($A180,accuracy!$A:$B,1,0)), "no", "yes")</f>
        <v>yes</v>
      </c>
      <c r="V180" s="58" t="str">
        <f t="array" ref="V180"> index(publications!$A$1:$A$319, match($B180, publications!$B$1:$B$319, 0))</f>
        <v>Livia</v>
      </c>
    </row>
    <row r="181">
      <c r="A181" s="7" t="str">
        <f> concatenate(VLOOKUP($B181,publications!$B:$D,3,0), ".", $C181)</f>
        <v>F6IX3QIF.1</v>
      </c>
      <c r="B181" s="46" t="s">
        <v>1603</v>
      </c>
      <c r="C181" s="54">
        <f t="shared" si="1"/>
        <v>1</v>
      </c>
      <c r="D181" s="46" t="s">
        <v>1935</v>
      </c>
      <c r="E181" s="46" t="s">
        <v>1487</v>
      </c>
      <c r="F181" s="46" t="s">
        <v>2255</v>
      </c>
      <c r="G181" s="68" t="s">
        <v>2460</v>
      </c>
      <c r="H181" s="46">
        <v>1946.0</v>
      </c>
      <c r="I181" s="46">
        <v>1946.0</v>
      </c>
      <c r="J181" s="46" t="s">
        <v>2274</v>
      </c>
      <c r="K181" s="55" t="s">
        <v>21</v>
      </c>
      <c r="L181" s="55" t="s">
        <v>21</v>
      </c>
      <c r="M181" s="55">
        <v>0.94</v>
      </c>
      <c r="N181" s="57" t="s">
        <v>2461</v>
      </c>
      <c r="O181" s="55">
        <v>20.0</v>
      </c>
      <c r="P181" s="46" t="s">
        <v>2259</v>
      </c>
      <c r="Q181" s="55">
        <v>15.0</v>
      </c>
      <c r="R181" s="46" t="s">
        <v>2462</v>
      </c>
      <c r="S181" s="58" t="str">
        <f> if(isna(VLOOKUP($A181,processing!$A:$B,1,0)), "no", "yes")</f>
        <v>yes</v>
      </c>
      <c r="T181" s="58" t="str">
        <f> if(isna(VLOOKUP($A181,outputs!$A:$B,1,0)), "no", "yes")</f>
        <v>yes</v>
      </c>
      <c r="U181" s="58" t="str">
        <f> if(isna(VLOOKUP($A181,accuracy!$A:$B,1,0)), "no", "yes")</f>
        <v>yes</v>
      </c>
      <c r="V181" s="58" t="str">
        <f t="array" ref="V181"> index(publications!$A$1:$A$319, match($B181, publications!$B$1:$B$319, 0))</f>
        <v>Melanie</v>
      </c>
    </row>
    <row r="182">
      <c r="A182" s="7" t="str">
        <f> concatenate(VLOOKUP($B182,publications!$B:$D,3,0), ".", $C182)</f>
        <v>F6IX3QIF.2</v>
      </c>
      <c r="B182" s="46" t="s">
        <v>1603</v>
      </c>
      <c r="C182" s="54">
        <f t="shared" si="1"/>
        <v>2</v>
      </c>
      <c r="D182" s="46" t="s">
        <v>1935</v>
      </c>
      <c r="E182" s="46" t="s">
        <v>1487</v>
      </c>
      <c r="F182" s="46" t="s">
        <v>2255</v>
      </c>
      <c r="G182" s="68" t="s">
        <v>2460</v>
      </c>
      <c r="H182" s="46">
        <v>1960.0</v>
      </c>
      <c r="I182" s="46">
        <v>1960.0</v>
      </c>
      <c r="J182" s="46" t="s">
        <v>2274</v>
      </c>
      <c r="K182" s="55" t="s">
        <v>21</v>
      </c>
      <c r="L182" s="55" t="s">
        <v>21</v>
      </c>
      <c r="M182" s="55">
        <v>0.42</v>
      </c>
      <c r="N182" s="57" t="s">
        <v>2461</v>
      </c>
      <c r="O182" s="55">
        <v>20.0</v>
      </c>
      <c r="P182" s="46" t="s">
        <v>2259</v>
      </c>
      <c r="Q182" s="55">
        <v>40.0</v>
      </c>
      <c r="R182" s="46" t="s">
        <v>2463</v>
      </c>
      <c r="S182" s="58" t="str">
        <f> if(isna(VLOOKUP($A182,processing!$A:$B,1,0)), "no", "yes")</f>
        <v>yes</v>
      </c>
      <c r="T182" s="58" t="str">
        <f> if(isna(VLOOKUP($A182,outputs!$A:$B,1,0)), "no", "yes")</f>
        <v>yes</v>
      </c>
      <c r="U182" s="58" t="str">
        <f> if(isna(VLOOKUP($A182,accuracy!$A:$B,1,0)), "no", "yes")</f>
        <v>yes</v>
      </c>
      <c r="V182" s="58" t="str">
        <f t="array" ref="V182"> index(publications!$A$1:$A$319, match($B182, publications!$B$1:$B$319, 0))</f>
        <v>Melanie</v>
      </c>
    </row>
    <row r="183">
      <c r="A183" s="7" t="str">
        <f> concatenate(VLOOKUP($B183,publications!$B:$D,3,0), ".", $C183)</f>
        <v>F6IX3QIF.3</v>
      </c>
      <c r="B183" s="46" t="s">
        <v>1603</v>
      </c>
      <c r="C183" s="54">
        <f t="shared" si="1"/>
        <v>3</v>
      </c>
      <c r="D183" s="46" t="s">
        <v>1935</v>
      </c>
      <c r="E183" s="46" t="s">
        <v>1487</v>
      </c>
      <c r="F183" s="46" t="s">
        <v>2255</v>
      </c>
      <c r="G183" s="68" t="s">
        <v>2460</v>
      </c>
      <c r="H183" s="46">
        <v>1975.0</v>
      </c>
      <c r="I183" s="46">
        <v>1975.0</v>
      </c>
      <c r="J183" s="46" t="s">
        <v>2274</v>
      </c>
      <c r="K183" s="55" t="s">
        <v>21</v>
      </c>
      <c r="L183" s="55" t="s">
        <v>21</v>
      </c>
      <c r="M183" s="55">
        <v>0.77</v>
      </c>
      <c r="N183" s="57" t="s">
        <v>2461</v>
      </c>
      <c r="O183" s="55">
        <v>20.0</v>
      </c>
      <c r="P183" s="46" t="s">
        <v>2259</v>
      </c>
      <c r="Q183" s="55">
        <v>18.0</v>
      </c>
      <c r="R183" s="46" t="s">
        <v>2464</v>
      </c>
      <c r="S183" s="58" t="str">
        <f> if(isna(VLOOKUP($A183,processing!$A:$B,1,0)), "no", "yes")</f>
        <v>yes</v>
      </c>
      <c r="T183" s="58" t="str">
        <f> if(isna(VLOOKUP($A183,outputs!$A:$B,1,0)), "no", "yes")</f>
        <v>yes</v>
      </c>
      <c r="U183" s="58" t="str">
        <f> if(isna(VLOOKUP($A183,accuracy!$A:$B,1,0)), "no", "yes")</f>
        <v>yes</v>
      </c>
      <c r="V183" s="58" t="str">
        <f t="array" ref="V183"> index(publications!$A$1:$A$319, match($B183, publications!$B$1:$B$319, 0))</f>
        <v>Melanie</v>
      </c>
    </row>
    <row r="184">
      <c r="A184" s="7" t="str">
        <f> concatenate(VLOOKUP($B184,publications!$B:$D,3,0), ".", $C184)</f>
        <v>F6IX3QIF.4</v>
      </c>
      <c r="B184" s="46" t="s">
        <v>1603</v>
      </c>
      <c r="C184" s="54">
        <f t="shared" si="1"/>
        <v>4</v>
      </c>
      <c r="D184" s="46" t="s">
        <v>1935</v>
      </c>
      <c r="E184" s="46" t="s">
        <v>1487</v>
      </c>
      <c r="F184" s="46" t="s">
        <v>2255</v>
      </c>
      <c r="G184" s="68" t="s">
        <v>2460</v>
      </c>
      <c r="H184" s="46">
        <v>1985.0</v>
      </c>
      <c r="I184" s="46">
        <v>1985.0</v>
      </c>
      <c r="J184" s="46" t="s">
        <v>2274</v>
      </c>
      <c r="K184" s="55" t="s">
        <v>21</v>
      </c>
      <c r="L184" s="55" t="s">
        <v>21</v>
      </c>
      <c r="M184" s="55">
        <v>0.7</v>
      </c>
      <c r="N184" s="57" t="s">
        <v>2461</v>
      </c>
      <c r="O184" s="55">
        <v>20.0</v>
      </c>
      <c r="P184" s="46" t="s">
        <v>2259</v>
      </c>
      <c r="Q184" s="55">
        <v>32.0</v>
      </c>
      <c r="R184" s="46" t="s">
        <v>2465</v>
      </c>
      <c r="S184" s="58" t="str">
        <f> if(isna(VLOOKUP($A184,processing!$A:$B,1,0)), "no", "yes")</f>
        <v>yes</v>
      </c>
      <c r="T184" s="58" t="str">
        <f> if(isna(VLOOKUP($A184,outputs!$A:$B,1,0)), "no", "yes")</f>
        <v>yes</v>
      </c>
      <c r="U184" s="58" t="str">
        <f> if(isna(VLOOKUP($A184,accuracy!$A:$B,1,0)), "no", "yes")</f>
        <v>yes</v>
      </c>
      <c r="V184" s="58" t="str">
        <f t="array" ref="V184"> index(publications!$A$1:$A$319, match($B184, publications!$B$1:$B$319, 0))</f>
        <v>Melanie</v>
      </c>
    </row>
    <row r="185">
      <c r="A185" s="7" t="str">
        <f> concatenate(VLOOKUP($B185,publications!$B:$D,3,0), ".", $C185)</f>
        <v>F6IX3QIF.5</v>
      </c>
      <c r="B185" s="46" t="s">
        <v>1603</v>
      </c>
      <c r="C185" s="54">
        <f t="shared" si="1"/>
        <v>5</v>
      </c>
      <c r="D185" s="46" t="s">
        <v>1935</v>
      </c>
      <c r="E185" s="46" t="s">
        <v>1487</v>
      </c>
      <c r="F185" s="46" t="s">
        <v>2255</v>
      </c>
      <c r="G185" s="68" t="s">
        <v>2460</v>
      </c>
      <c r="H185" s="46">
        <v>1994.0</v>
      </c>
      <c r="I185" s="46">
        <v>1994.0</v>
      </c>
      <c r="J185" s="46" t="s">
        <v>2274</v>
      </c>
      <c r="K185" s="55" t="s">
        <v>21</v>
      </c>
      <c r="L185" s="55" t="s">
        <v>21</v>
      </c>
      <c r="M185" s="55">
        <v>0.53</v>
      </c>
      <c r="N185" s="57" t="s">
        <v>2461</v>
      </c>
      <c r="O185" s="55">
        <v>20.0</v>
      </c>
      <c r="P185" s="46" t="s">
        <v>2259</v>
      </c>
      <c r="Q185" s="55">
        <v>21.0</v>
      </c>
      <c r="R185" s="46" t="s">
        <v>2464</v>
      </c>
      <c r="S185" s="58" t="str">
        <f> if(isna(VLOOKUP($A185,processing!$A:$B,1,0)), "no", "yes")</f>
        <v>yes</v>
      </c>
      <c r="T185" s="58" t="str">
        <f> if(isna(VLOOKUP($A185,outputs!$A:$B,1,0)), "no", "yes")</f>
        <v>yes</v>
      </c>
      <c r="U185" s="58" t="str">
        <f> if(isna(VLOOKUP($A185,accuracy!$A:$B,1,0)), "no", "yes")</f>
        <v>yes</v>
      </c>
      <c r="V185" s="58" t="str">
        <f t="array" ref="V185"> index(publications!$A$1:$A$319, match($B185, publications!$B$1:$B$319, 0))</f>
        <v>Melanie</v>
      </c>
    </row>
    <row r="186">
      <c r="A186" s="7" t="str">
        <f> concatenate(VLOOKUP($B186,publications!$B:$D,3,0), ".", $C186)</f>
        <v>F6IX3QIF.6</v>
      </c>
      <c r="B186" s="46" t="s">
        <v>1603</v>
      </c>
      <c r="C186" s="54">
        <f t="shared" si="1"/>
        <v>6</v>
      </c>
      <c r="D186" s="46" t="s">
        <v>1935</v>
      </c>
      <c r="E186" s="46" t="s">
        <v>1487</v>
      </c>
      <c r="F186" s="46" t="s">
        <v>2255</v>
      </c>
      <c r="G186" s="46" t="s">
        <v>2466</v>
      </c>
      <c r="H186" s="46">
        <v>2005.0</v>
      </c>
      <c r="I186" s="46">
        <v>2005.0</v>
      </c>
      <c r="J186" s="46" t="s">
        <v>2274</v>
      </c>
      <c r="K186" s="55" t="s">
        <v>21</v>
      </c>
      <c r="L186" s="55" t="s">
        <v>21</v>
      </c>
      <c r="M186" s="55">
        <v>0.53</v>
      </c>
      <c r="N186" s="57" t="s">
        <v>2461</v>
      </c>
      <c r="O186" s="55">
        <v>20.0</v>
      </c>
      <c r="P186" s="46" t="s">
        <v>2259</v>
      </c>
      <c r="Q186" s="55">
        <v>57.0</v>
      </c>
      <c r="R186" s="46" t="s">
        <v>2464</v>
      </c>
      <c r="S186" s="58" t="str">
        <f> if(isna(VLOOKUP($A186,processing!$A:$B,1,0)), "no", "yes")</f>
        <v>yes</v>
      </c>
      <c r="T186" s="58" t="str">
        <f> if(isna(VLOOKUP($A186,outputs!$A:$B,1,0)), "no", "yes")</f>
        <v>yes</v>
      </c>
      <c r="U186" s="58" t="str">
        <f> if(isna(VLOOKUP($A186,accuracy!$A:$B,1,0)), "no", "yes")</f>
        <v>yes</v>
      </c>
      <c r="V186" s="58" t="str">
        <f t="array" ref="V186"> index(publications!$A$1:$A$319, match($B186, publications!$B$1:$B$319, 0))</f>
        <v>Melanie</v>
      </c>
    </row>
    <row r="187">
      <c r="A187" s="7" t="str">
        <f> concatenate(VLOOKUP($B187,publications!$B:$D,3,0), ".", $C187)</f>
        <v>F848E2UT.1</v>
      </c>
      <c r="B187" s="46" t="s">
        <v>1592</v>
      </c>
      <c r="C187" s="54">
        <f t="shared" si="1"/>
        <v>1</v>
      </c>
      <c r="D187" s="46" t="s">
        <v>1931</v>
      </c>
      <c r="E187" s="46" t="s">
        <v>2278</v>
      </c>
      <c r="F187" s="46" t="s">
        <v>2255</v>
      </c>
      <c r="G187" s="46" t="s">
        <v>2361</v>
      </c>
      <c r="H187" s="46">
        <v>1975.0</v>
      </c>
      <c r="I187" s="46">
        <v>1975.0</v>
      </c>
      <c r="J187" s="46" t="s">
        <v>2305</v>
      </c>
      <c r="K187" s="55" t="s">
        <v>21</v>
      </c>
      <c r="L187" s="56" t="s">
        <v>21</v>
      </c>
      <c r="M187" s="55">
        <v>7.6</v>
      </c>
      <c r="N187" s="59" t="s">
        <v>21</v>
      </c>
      <c r="O187" s="59" t="s">
        <v>21</v>
      </c>
      <c r="P187" s="59" t="s">
        <v>21</v>
      </c>
      <c r="Q187" s="55">
        <v>3.0</v>
      </c>
      <c r="R187" s="46" t="s">
        <v>2467</v>
      </c>
      <c r="S187" s="58" t="str">
        <f> if(isna(VLOOKUP($A187,processing!$A:$B,1,0)), "no", "yes")</f>
        <v>yes</v>
      </c>
      <c r="T187" s="58" t="str">
        <f> if(isna(VLOOKUP($A187,outputs!$A:$B,1,0)), "no", "yes")</f>
        <v>yes</v>
      </c>
      <c r="U187" s="58" t="str">
        <f> if(isna(VLOOKUP($A187,accuracy!$A:$B,1,0)), "no", "yes")</f>
        <v>yes</v>
      </c>
      <c r="V187" s="58" t="str">
        <f t="array" ref="V187"> index(publications!$A$1:$A$319, match($B187, publications!$B$1:$B$319, 0))</f>
        <v>Livia</v>
      </c>
    </row>
    <row r="188">
      <c r="A188" s="7" t="str">
        <f> concatenate(VLOOKUP($B188,publications!$B:$D,3,0), ".", $C188)</f>
        <v>F9VIP5F7.1</v>
      </c>
      <c r="B188" s="46" t="s">
        <v>1745</v>
      </c>
      <c r="C188" s="54">
        <f t="shared" si="1"/>
        <v>1</v>
      </c>
      <c r="D188" s="46" t="s">
        <v>1935</v>
      </c>
      <c r="E188" s="46" t="s">
        <v>1455</v>
      </c>
      <c r="F188" s="46" t="s">
        <v>2255</v>
      </c>
      <c r="G188" s="46" t="s">
        <v>2468</v>
      </c>
      <c r="H188" s="46">
        <v>1934.0</v>
      </c>
      <c r="I188" s="46">
        <v>1939.0</v>
      </c>
      <c r="J188" s="46" t="s">
        <v>2257</v>
      </c>
      <c r="K188" s="55" t="s">
        <v>21</v>
      </c>
      <c r="L188" s="56" t="s">
        <v>21</v>
      </c>
      <c r="M188" s="55">
        <v>0.05</v>
      </c>
      <c r="N188" s="57" t="s">
        <v>2469</v>
      </c>
      <c r="O188" s="55">
        <v>3200.0</v>
      </c>
      <c r="P188" s="46" t="s">
        <v>2315</v>
      </c>
      <c r="Q188" s="55">
        <v>8.0</v>
      </c>
      <c r="R188" s="46" t="s">
        <v>2470</v>
      </c>
      <c r="S188" s="58" t="str">
        <f> if(isna(VLOOKUP($A188,processing!$A:$B,1,0)), "no", "yes")</f>
        <v>yes</v>
      </c>
      <c r="T188" s="58" t="str">
        <f> if(isna(VLOOKUP($A188,outputs!$A:$B,1,0)), "no", "yes")</f>
        <v>yes</v>
      </c>
      <c r="U188" s="58" t="str">
        <f> if(isna(VLOOKUP($A188,accuracy!$A:$B,1,0)), "no", "yes")</f>
        <v>yes</v>
      </c>
      <c r="V188" s="58" t="str">
        <f t="array" ref="V188"> index(publications!$A$1:$A$319, match($B188, publications!$B$1:$B$319, 0))</f>
        <v>Bob</v>
      </c>
    </row>
    <row r="189">
      <c r="A189" s="7" t="str">
        <f> concatenate(VLOOKUP($B189,publications!$B:$D,3,0), ".", $C189)</f>
        <v>F9VIP5F7.2</v>
      </c>
      <c r="B189" s="46" t="s">
        <v>1745</v>
      </c>
      <c r="C189" s="54">
        <f t="shared" si="1"/>
        <v>2</v>
      </c>
      <c r="D189" s="46" t="s">
        <v>1935</v>
      </c>
      <c r="E189" s="46" t="s">
        <v>1455</v>
      </c>
      <c r="F189" s="46" t="s">
        <v>2255</v>
      </c>
      <c r="G189" s="46" t="s">
        <v>2468</v>
      </c>
      <c r="H189" s="46">
        <v>1934.0</v>
      </c>
      <c r="I189" s="46">
        <v>1939.0</v>
      </c>
      <c r="J189" s="46" t="s">
        <v>2257</v>
      </c>
      <c r="K189" s="55" t="s">
        <v>21</v>
      </c>
      <c r="L189" s="56" t="s">
        <v>21</v>
      </c>
      <c r="M189" s="55">
        <v>0.06</v>
      </c>
      <c r="N189" s="57" t="s">
        <v>2471</v>
      </c>
      <c r="O189" s="55">
        <v>3200.0</v>
      </c>
      <c r="P189" s="46" t="s">
        <v>2315</v>
      </c>
      <c r="Q189" s="55">
        <v>24.0</v>
      </c>
      <c r="R189" s="46" t="s">
        <v>2470</v>
      </c>
      <c r="S189" s="58" t="str">
        <f> if(isna(VLOOKUP($A189,processing!$A:$B,1,0)), "no", "yes")</f>
        <v>yes</v>
      </c>
      <c r="T189" s="58" t="str">
        <f> if(isna(VLOOKUP($A189,outputs!$A:$B,1,0)), "no", "yes")</f>
        <v>yes</v>
      </c>
      <c r="U189" s="58" t="str">
        <f> if(isna(VLOOKUP($A189,accuracy!$A:$B,1,0)), "no", "yes")</f>
        <v>yes</v>
      </c>
      <c r="V189" s="58" t="str">
        <f t="array" ref="V189"> index(publications!$A$1:$A$319, match($B189, publications!$B$1:$B$319, 0))</f>
        <v>Bob</v>
      </c>
    </row>
    <row r="190">
      <c r="A190" s="7" t="str">
        <f> concatenate(VLOOKUP($B190,publications!$B:$D,3,0), ".", $C190)</f>
        <v>F9VIP5F7.3</v>
      </c>
      <c r="B190" s="46" t="s">
        <v>1745</v>
      </c>
      <c r="C190" s="54">
        <f t="shared" si="1"/>
        <v>3</v>
      </c>
      <c r="D190" s="46" t="s">
        <v>1935</v>
      </c>
      <c r="E190" s="46" t="s">
        <v>1455</v>
      </c>
      <c r="F190" s="46" t="s">
        <v>2255</v>
      </c>
      <c r="G190" s="46" t="s">
        <v>2468</v>
      </c>
      <c r="H190" s="46">
        <v>1934.0</v>
      </c>
      <c r="I190" s="46">
        <v>1939.0</v>
      </c>
      <c r="J190" s="46" t="s">
        <v>2257</v>
      </c>
      <c r="K190" s="55" t="s">
        <v>21</v>
      </c>
      <c r="L190" s="56" t="s">
        <v>21</v>
      </c>
      <c r="M190" s="55">
        <v>0.07</v>
      </c>
      <c r="N190" s="57" t="s">
        <v>2469</v>
      </c>
      <c r="O190" s="55">
        <v>3200.0</v>
      </c>
      <c r="P190" s="46" t="s">
        <v>2315</v>
      </c>
      <c r="Q190" s="55">
        <v>9.0</v>
      </c>
      <c r="R190" s="46" t="s">
        <v>2470</v>
      </c>
      <c r="S190" s="58" t="str">
        <f> if(isna(VLOOKUP($A190,processing!$A:$B,1,0)), "no", "yes")</f>
        <v>yes</v>
      </c>
      <c r="T190" s="58" t="str">
        <f> if(isna(VLOOKUP($A190,outputs!$A:$B,1,0)), "no", "yes")</f>
        <v>yes</v>
      </c>
      <c r="U190" s="58" t="str">
        <f> if(isna(VLOOKUP($A190,accuracy!$A:$B,1,0)), "no", "yes")</f>
        <v>yes</v>
      </c>
      <c r="V190" s="58" t="str">
        <f t="array" ref="V190"> index(publications!$A$1:$A$319, match($B190, publications!$B$1:$B$319, 0))</f>
        <v>Bob</v>
      </c>
    </row>
    <row r="191">
      <c r="A191" s="7" t="str">
        <f> concatenate(VLOOKUP($B191,publications!$B:$D,3,0), ".", $C191)</f>
        <v>F9VIP5F7.4</v>
      </c>
      <c r="B191" s="46" t="s">
        <v>1745</v>
      </c>
      <c r="C191" s="54">
        <f t="shared" si="1"/>
        <v>4</v>
      </c>
      <c r="D191" s="46" t="s">
        <v>1935</v>
      </c>
      <c r="E191" s="46" t="s">
        <v>1455</v>
      </c>
      <c r="F191" s="46" t="s">
        <v>2255</v>
      </c>
      <c r="G191" s="46" t="s">
        <v>2468</v>
      </c>
      <c r="H191" s="46">
        <v>1934.0</v>
      </c>
      <c r="I191" s="46">
        <v>1939.0</v>
      </c>
      <c r="J191" s="46" t="s">
        <v>2257</v>
      </c>
      <c r="K191" s="55" t="s">
        <v>21</v>
      </c>
      <c r="L191" s="56" t="s">
        <v>21</v>
      </c>
      <c r="M191" s="55">
        <v>0.08</v>
      </c>
      <c r="N191" s="57" t="s">
        <v>2472</v>
      </c>
      <c r="O191" s="55">
        <v>3200.0</v>
      </c>
      <c r="P191" s="46" t="s">
        <v>2315</v>
      </c>
      <c r="Q191" s="55">
        <v>14.0</v>
      </c>
      <c r="R191" s="46" t="s">
        <v>2470</v>
      </c>
      <c r="S191" s="58" t="str">
        <f> if(isna(VLOOKUP($A191,processing!$A:$B,1,0)), "no", "yes")</f>
        <v>yes</v>
      </c>
      <c r="T191" s="58" t="str">
        <f> if(isna(VLOOKUP($A191,outputs!$A:$B,1,0)), "no", "yes")</f>
        <v>yes</v>
      </c>
      <c r="U191" s="58" t="str">
        <f> if(isna(VLOOKUP($A191,accuracy!$A:$B,1,0)), "no", "yes")</f>
        <v>yes</v>
      </c>
      <c r="V191" s="58" t="str">
        <f t="array" ref="V191"> index(publications!$A$1:$A$319, match($B191, publications!$B$1:$B$319, 0))</f>
        <v>Bob</v>
      </c>
    </row>
    <row r="192">
      <c r="A192" s="7" t="str">
        <f> concatenate(VLOOKUP($B192,publications!$B:$D,3,0), ".", $C192)</f>
        <v>FFRWPF9M.1</v>
      </c>
      <c r="B192" s="46" t="s">
        <v>1580</v>
      </c>
      <c r="C192" s="54">
        <f t="shared" si="1"/>
        <v>1</v>
      </c>
      <c r="D192" s="46" t="s">
        <v>1935</v>
      </c>
      <c r="E192" s="46" t="s">
        <v>2473</v>
      </c>
      <c r="F192" s="46" t="s">
        <v>2255</v>
      </c>
      <c r="G192" s="46" t="s">
        <v>2474</v>
      </c>
      <c r="H192" s="46">
        <v>1959.0</v>
      </c>
      <c r="I192" s="46">
        <v>1959.0</v>
      </c>
      <c r="J192" s="46" t="s">
        <v>2257</v>
      </c>
      <c r="K192" s="55" t="s">
        <v>21</v>
      </c>
      <c r="L192" s="55" t="s">
        <v>21</v>
      </c>
      <c r="M192" s="55">
        <v>0.2</v>
      </c>
      <c r="N192" s="57" t="s">
        <v>2359</v>
      </c>
      <c r="O192" s="59" t="s">
        <v>21</v>
      </c>
      <c r="P192" s="59" t="s">
        <v>21</v>
      </c>
      <c r="Q192" s="59" t="s">
        <v>21</v>
      </c>
      <c r="R192" s="59" t="s">
        <v>21</v>
      </c>
      <c r="S192" s="58" t="str">
        <f> if(isna(VLOOKUP($A192,processing!$A:$B,1,0)), "no", "yes")</f>
        <v>yes</v>
      </c>
      <c r="T192" s="58" t="str">
        <f> if(isna(VLOOKUP($A192,outputs!$A:$B,1,0)), "no", "yes")</f>
        <v>yes</v>
      </c>
      <c r="U192" s="58" t="str">
        <f> if(isna(VLOOKUP($A192,accuracy!$A:$B,1,0)), "no", "yes")</f>
        <v>yes</v>
      </c>
      <c r="V192" s="58" t="str">
        <f t="array" ref="V192"> index(publications!$A$1:$A$319, match($B192, publications!$B$1:$B$319, 0))</f>
        <v>Anette</v>
      </c>
    </row>
    <row r="193">
      <c r="A193" s="7" t="str">
        <f> concatenate(VLOOKUP($B193,publications!$B:$D,3,0), ".", $C193)</f>
        <v>FFRWPF9M.2</v>
      </c>
      <c r="B193" s="46" t="s">
        <v>1580</v>
      </c>
      <c r="C193" s="54">
        <f t="shared" si="1"/>
        <v>2</v>
      </c>
      <c r="D193" s="46" t="s">
        <v>1935</v>
      </c>
      <c r="E193" s="46" t="s">
        <v>2473</v>
      </c>
      <c r="F193" s="46" t="s">
        <v>2255</v>
      </c>
      <c r="G193" s="46" t="s">
        <v>2475</v>
      </c>
      <c r="H193" s="46">
        <v>1991.0</v>
      </c>
      <c r="I193" s="46">
        <v>1991.0</v>
      </c>
      <c r="J193" s="46" t="s">
        <v>2257</v>
      </c>
      <c r="K193" s="55" t="s">
        <v>21</v>
      </c>
      <c r="L193" s="55" t="s">
        <v>21</v>
      </c>
      <c r="M193" s="55">
        <v>0.9</v>
      </c>
      <c r="N193" s="57" t="s">
        <v>2277</v>
      </c>
      <c r="O193" s="59" t="s">
        <v>21</v>
      </c>
      <c r="P193" s="59" t="s">
        <v>21</v>
      </c>
      <c r="Q193" s="59" t="s">
        <v>21</v>
      </c>
      <c r="R193" s="59" t="s">
        <v>21</v>
      </c>
      <c r="S193" s="58" t="str">
        <f> if(isna(VLOOKUP($A193,processing!$A:$B,1,0)), "no", "yes")</f>
        <v>yes</v>
      </c>
      <c r="T193" s="58" t="str">
        <f> if(isna(VLOOKUP($A193,outputs!$A:$B,1,0)), "no", "yes")</f>
        <v>yes</v>
      </c>
      <c r="U193" s="58" t="str">
        <f> if(isna(VLOOKUP($A193,accuracy!$A:$B,1,0)), "no", "yes")</f>
        <v>yes</v>
      </c>
      <c r="V193" s="58" t="str">
        <f t="array" ref="V193"> index(publications!$A$1:$A$319, match($B193, publications!$B$1:$B$319, 0))</f>
        <v>Anette</v>
      </c>
    </row>
    <row r="194">
      <c r="A194" s="7" t="str">
        <f> concatenate(VLOOKUP($B194,publications!$B:$D,3,0), ".", $C194)</f>
        <v>FFRWPF9M.3</v>
      </c>
      <c r="B194" s="46" t="s">
        <v>1580</v>
      </c>
      <c r="C194" s="54">
        <f t="shared" si="1"/>
        <v>3</v>
      </c>
      <c r="D194" s="46" t="s">
        <v>1935</v>
      </c>
      <c r="E194" s="46" t="s">
        <v>2473</v>
      </c>
      <c r="F194" s="46" t="s">
        <v>2255</v>
      </c>
      <c r="G194" s="46" t="s">
        <v>2474</v>
      </c>
      <c r="H194" s="46">
        <v>1959.0</v>
      </c>
      <c r="I194" s="46">
        <v>1959.0</v>
      </c>
      <c r="J194" s="46" t="s">
        <v>2257</v>
      </c>
      <c r="K194" s="55" t="s">
        <v>21</v>
      </c>
      <c r="L194" s="55" t="s">
        <v>21</v>
      </c>
      <c r="M194" s="55">
        <v>0.6</v>
      </c>
      <c r="N194" s="57" t="s">
        <v>2277</v>
      </c>
      <c r="O194" s="59" t="s">
        <v>21</v>
      </c>
      <c r="P194" s="59" t="s">
        <v>21</v>
      </c>
      <c r="Q194" s="59" t="s">
        <v>21</v>
      </c>
      <c r="R194" s="59" t="s">
        <v>21</v>
      </c>
      <c r="S194" s="58" t="str">
        <f> if(isna(VLOOKUP($A194,processing!$A:$B,1,0)), "no", "yes")</f>
        <v>yes</v>
      </c>
      <c r="T194" s="58" t="str">
        <f> if(isna(VLOOKUP($A194,outputs!$A:$B,1,0)), "no", "yes")</f>
        <v>yes</v>
      </c>
      <c r="U194" s="58" t="str">
        <f> if(isna(VLOOKUP($A194,accuracy!$A:$B,1,0)), "no", "yes")</f>
        <v>yes</v>
      </c>
      <c r="V194" s="58" t="str">
        <f t="array" ref="V194"> index(publications!$A$1:$A$319, match($B194, publications!$B$1:$B$319, 0))</f>
        <v>Anette</v>
      </c>
    </row>
    <row r="195">
      <c r="A195" s="7" t="str">
        <f> concatenate(VLOOKUP($B195,publications!$B:$D,3,0), ".", $C195)</f>
        <v>FFRWPF9M.4</v>
      </c>
      <c r="B195" s="46" t="s">
        <v>1580</v>
      </c>
      <c r="C195" s="54">
        <f t="shared" si="1"/>
        <v>4</v>
      </c>
      <c r="D195" s="46" t="s">
        <v>1935</v>
      </c>
      <c r="E195" s="46" t="s">
        <v>2303</v>
      </c>
      <c r="F195" s="46" t="s">
        <v>2255</v>
      </c>
      <c r="G195" s="46" t="s">
        <v>2476</v>
      </c>
      <c r="H195" s="46">
        <v>1965.0</v>
      </c>
      <c r="I195" s="46">
        <v>1965.0</v>
      </c>
      <c r="J195" s="46" t="s">
        <v>2257</v>
      </c>
      <c r="K195" s="55" t="s">
        <v>21</v>
      </c>
      <c r="L195" s="55" t="s">
        <v>21</v>
      </c>
      <c r="M195" s="55">
        <v>0.4</v>
      </c>
      <c r="N195" s="57" t="s">
        <v>2277</v>
      </c>
      <c r="O195" s="59" t="s">
        <v>21</v>
      </c>
      <c r="P195" s="59" t="s">
        <v>21</v>
      </c>
      <c r="Q195" s="59" t="s">
        <v>21</v>
      </c>
      <c r="R195" s="59" t="s">
        <v>21</v>
      </c>
      <c r="S195" s="58" t="str">
        <f> if(isna(VLOOKUP($A195,processing!$A:$B,1,0)), "no", "yes")</f>
        <v>yes</v>
      </c>
      <c r="T195" s="58" t="str">
        <f> if(isna(VLOOKUP($A195,outputs!$A:$B,1,0)), "no", "yes")</f>
        <v>yes</v>
      </c>
      <c r="U195" s="58" t="str">
        <f> if(isna(VLOOKUP($A195,accuracy!$A:$B,1,0)), "no", "yes")</f>
        <v>yes</v>
      </c>
      <c r="V195" s="58" t="str">
        <f t="array" ref="V195"> index(publications!$A$1:$A$319, match($B195, publications!$B$1:$B$319, 0))</f>
        <v>Anette</v>
      </c>
    </row>
    <row r="196">
      <c r="A196" s="7" t="str">
        <f> concatenate(VLOOKUP($B196,publications!$B:$D,3,0), ".", $C196)</f>
        <v>FFRWPF9M.5</v>
      </c>
      <c r="B196" s="46" t="s">
        <v>1580</v>
      </c>
      <c r="C196" s="54">
        <f t="shared" si="1"/>
        <v>5</v>
      </c>
      <c r="D196" s="46" t="s">
        <v>1935</v>
      </c>
      <c r="E196" s="46" t="s">
        <v>2303</v>
      </c>
      <c r="F196" s="46" t="s">
        <v>2255</v>
      </c>
      <c r="G196" s="46" t="s">
        <v>2476</v>
      </c>
      <c r="H196" s="46">
        <v>1965.0</v>
      </c>
      <c r="I196" s="46">
        <v>1965.0</v>
      </c>
      <c r="J196" s="46" t="s">
        <v>2257</v>
      </c>
      <c r="K196" s="55" t="s">
        <v>21</v>
      </c>
      <c r="L196" s="55" t="s">
        <v>21</v>
      </c>
      <c r="M196" s="55">
        <v>0.4</v>
      </c>
      <c r="N196" s="57" t="s">
        <v>2277</v>
      </c>
      <c r="O196" s="59" t="s">
        <v>21</v>
      </c>
      <c r="P196" s="59" t="s">
        <v>21</v>
      </c>
      <c r="Q196" s="59" t="s">
        <v>21</v>
      </c>
      <c r="R196" s="59" t="s">
        <v>21</v>
      </c>
      <c r="S196" s="58" t="str">
        <f> if(isna(VLOOKUP($A196,processing!$A:$B,1,0)), "no", "yes")</f>
        <v>yes</v>
      </c>
      <c r="T196" s="58" t="str">
        <f> if(isna(VLOOKUP($A196,outputs!$A:$B,1,0)), "no", "yes")</f>
        <v>yes</v>
      </c>
      <c r="U196" s="58" t="str">
        <f> if(isna(VLOOKUP($A196,accuracy!$A:$B,1,0)), "no", "yes")</f>
        <v>yes</v>
      </c>
      <c r="V196" s="58" t="str">
        <f t="array" ref="V196"> index(publications!$A$1:$A$319, match($B196, publications!$B$1:$B$319, 0))</f>
        <v>Anette</v>
      </c>
    </row>
    <row r="197">
      <c r="A197" s="7" t="str">
        <f> concatenate(VLOOKUP($B197,publications!$B:$D,3,0), ".", $C197)</f>
        <v>FFRWPF9M.6</v>
      </c>
      <c r="B197" s="46" t="s">
        <v>1580</v>
      </c>
      <c r="C197" s="54">
        <f t="shared" si="1"/>
        <v>6</v>
      </c>
      <c r="D197" s="46" t="s">
        <v>1935</v>
      </c>
      <c r="E197" s="46" t="s">
        <v>2473</v>
      </c>
      <c r="F197" s="46" t="s">
        <v>2255</v>
      </c>
      <c r="G197" s="46" t="s">
        <v>2475</v>
      </c>
      <c r="H197" s="46">
        <v>1972.0</v>
      </c>
      <c r="I197" s="46">
        <v>1972.0</v>
      </c>
      <c r="J197" s="46" t="s">
        <v>2257</v>
      </c>
      <c r="K197" s="55" t="s">
        <v>21</v>
      </c>
      <c r="L197" s="55" t="s">
        <v>21</v>
      </c>
      <c r="M197" s="55">
        <v>0.2</v>
      </c>
      <c r="N197" s="57" t="s">
        <v>2359</v>
      </c>
      <c r="O197" s="59" t="s">
        <v>21</v>
      </c>
      <c r="P197" s="59" t="s">
        <v>21</v>
      </c>
      <c r="Q197" s="59" t="s">
        <v>21</v>
      </c>
      <c r="R197" s="59" t="s">
        <v>21</v>
      </c>
      <c r="S197" s="58" t="str">
        <f> if(isna(VLOOKUP($A197,processing!$A:$B,1,0)), "no", "yes")</f>
        <v>yes</v>
      </c>
      <c r="T197" s="58" t="str">
        <f> if(isna(VLOOKUP($A197,outputs!$A:$B,1,0)), "no", "yes")</f>
        <v>yes</v>
      </c>
      <c r="U197" s="58" t="str">
        <f> if(isna(VLOOKUP($A197,accuracy!$A:$B,1,0)), "no", "yes")</f>
        <v>yes</v>
      </c>
      <c r="V197" s="58" t="str">
        <f t="array" ref="V197"> index(publications!$A$1:$A$319, match($B197, publications!$B$1:$B$319, 0))</f>
        <v>Anette</v>
      </c>
    </row>
    <row r="198">
      <c r="A198" s="7" t="str">
        <f> concatenate(VLOOKUP($B198,publications!$B:$D,3,0), ".", $C198)</f>
        <v>FFRWPF9M.7</v>
      </c>
      <c r="B198" s="46" t="s">
        <v>1580</v>
      </c>
      <c r="C198" s="54">
        <f t="shared" si="1"/>
        <v>7</v>
      </c>
      <c r="D198" s="46" t="s">
        <v>1935</v>
      </c>
      <c r="E198" s="46" t="s">
        <v>2303</v>
      </c>
      <c r="F198" s="46" t="s">
        <v>2255</v>
      </c>
      <c r="G198" s="46" t="s">
        <v>2476</v>
      </c>
      <c r="H198" s="46">
        <v>1987.0</v>
      </c>
      <c r="I198" s="46">
        <v>1987.0</v>
      </c>
      <c r="J198" s="46" t="s">
        <v>2257</v>
      </c>
      <c r="K198" s="55" t="s">
        <v>21</v>
      </c>
      <c r="L198" s="55" t="s">
        <v>21</v>
      </c>
      <c r="M198" s="55">
        <v>0.2</v>
      </c>
      <c r="N198" s="57" t="s">
        <v>2477</v>
      </c>
      <c r="O198" s="59" t="s">
        <v>21</v>
      </c>
      <c r="P198" s="59" t="s">
        <v>21</v>
      </c>
      <c r="Q198" s="59" t="s">
        <v>21</v>
      </c>
      <c r="R198" s="59" t="s">
        <v>21</v>
      </c>
      <c r="S198" s="58" t="str">
        <f> if(isna(VLOOKUP($A198,processing!$A:$B,1,0)), "no", "yes")</f>
        <v>yes</v>
      </c>
      <c r="T198" s="58" t="str">
        <f> if(isna(VLOOKUP($A198,outputs!$A:$B,1,0)), "no", "yes")</f>
        <v>yes</v>
      </c>
      <c r="U198" s="58" t="str">
        <f> if(isna(VLOOKUP($A198,accuracy!$A:$B,1,0)), "no", "yes")</f>
        <v>yes</v>
      </c>
      <c r="V198" s="58" t="str">
        <f t="array" ref="V198"> index(publications!$A$1:$A$319, match($B198, publications!$B$1:$B$319, 0))</f>
        <v>Anette</v>
      </c>
    </row>
    <row r="199">
      <c r="A199" s="7" t="str">
        <f> concatenate(VLOOKUP($B199,publications!$B:$D,3,0), ".", $C199)</f>
        <v>FFRWPF9M.8</v>
      </c>
      <c r="B199" s="46" t="s">
        <v>1580</v>
      </c>
      <c r="C199" s="54">
        <f t="shared" si="1"/>
        <v>8</v>
      </c>
      <c r="D199" s="46" t="s">
        <v>1935</v>
      </c>
      <c r="E199" s="46" t="s">
        <v>2303</v>
      </c>
      <c r="F199" s="46" t="s">
        <v>2255</v>
      </c>
      <c r="G199" s="46" t="s">
        <v>2476</v>
      </c>
      <c r="H199" s="46">
        <v>1987.0</v>
      </c>
      <c r="I199" s="46">
        <v>1987.0</v>
      </c>
      <c r="J199" s="46" t="s">
        <v>2257</v>
      </c>
      <c r="K199" s="55" t="s">
        <v>21</v>
      </c>
      <c r="L199" s="55" t="s">
        <v>21</v>
      </c>
      <c r="M199" s="55">
        <v>0.2</v>
      </c>
      <c r="N199" s="57" t="s">
        <v>2477</v>
      </c>
      <c r="O199" s="59" t="s">
        <v>21</v>
      </c>
      <c r="P199" s="59" t="s">
        <v>21</v>
      </c>
      <c r="Q199" s="59" t="s">
        <v>21</v>
      </c>
      <c r="R199" s="59" t="s">
        <v>21</v>
      </c>
      <c r="S199" s="58" t="str">
        <f> if(isna(VLOOKUP($A199,processing!$A:$B,1,0)), "no", "yes")</f>
        <v>yes</v>
      </c>
      <c r="T199" s="58" t="str">
        <f> if(isna(VLOOKUP($A199,outputs!$A:$B,1,0)), "no", "yes")</f>
        <v>yes</v>
      </c>
      <c r="U199" s="58" t="str">
        <f> if(isna(VLOOKUP($A199,accuracy!$A:$B,1,0)), "no", "yes")</f>
        <v>yes</v>
      </c>
      <c r="V199" s="58" t="str">
        <f t="array" ref="V199"> index(publications!$A$1:$A$319, match($B199, publications!$B$1:$B$319, 0))</f>
        <v>Anette</v>
      </c>
    </row>
    <row r="200">
      <c r="A200" s="7" t="str">
        <f> concatenate(VLOOKUP($B200,publications!$B:$D,3,0), ".", $C200)</f>
        <v>FFRWPF9M.9</v>
      </c>
      <c r="B200" s="46" t="s">
        <v>1580</v>
      </c>
      <c r="C200" s="54">
        <f t="shared" si="1"/>
        <v>9</v>
      </c>
      <c r="D200" s="46" t="s">
        <v>1935</v>
      </c>
      <c r="E200" s="46" t="s">
        <v>2473</v>
      </c>
      <c r="F200" s="46" t="s">
        <v>2255</v>
      </c>
      <c r="G200" s="46" t="s">
        <v>2478</v>
      </c>
      <c r="H200" s="46">
        <v>1988.0</v>
      </c>
      <c r="I200" s="46">
        <v>1988.0</v>
      </c>
      <c r="J200" s="46" t="s">
        <v>2257</v>
      </c>
      <c r="K200" s="55" t="s">
        <v>21</v>
      </c>
      <c r="L200" s="55" t="s">
        <v>21</v>
      </c>
      <c r="M200" s="55">
        <v>0.4</v>
      </c>
      <c r="N200" s="57" t="s">
        <v>2479</v>
      </c>
      <c r="O200" s="59" t="s">
        <v>21</v>
      </c>
      <c r="P200" s="59" t="s">
        <v>21</v>
      </c>
      <c r="Q200" s="59" t="s">
        <v>21</v>
      </c>
      <c r="R200" s="59" t="s">
        <v>21</v>
      </c>
      <c r="S200" s="58" t="str">
        <f> if(isna(VLOOKUP($A200,processing!$A:$B,1,0)), "no", "yes")</f>
        <v>yes</v>
      </c>
      <c r="T200" s="58" t="str">
        <f> if(isna(VLOOKUP($A200,outputs!$A:$B,1,0)), "no", "yes")</f>
        <v>yes</v>
      </c>
      <c r="U200" s="58" t="str">
        <f> if(isna(VLOOKUP($A200,accuracy!$A:$B,1,0)), "no", "yes")</f>
        <v>yes</v>
      </c>
      <c r="V200" s="58" t="str">
        <f t="array" ref="V200"> index(publications!$A$1:$A$319, match($B200, publications!$B$1:$B$319, 0))</f>
        <v>Anette</v>
      </c>
    </row>
    <row r="201">
      <c r="A201" s="7" t="str">
        <f> concatenate(VLOOKUP($B201,publications!$B:$D,3,0), ".", $C201)</f>
        <v>FFRWPF9M.10</v>
      </c>
      <c r="B201" s="46" t="s">
        <v>1580</v>
      </c>
      <c r="C201" s="54">
        <f t="shared" si="1"/>
        <v>10</v>
      </c>
      <c r="D201" s="46" t="s">
        <v>1935</v>
      </c>
      <c r="E201" s="46" t="s">
        <v>2473</v>
      </c>
      <c r="F201" s="46" t="s">
        <v>2255</v>
      </c>
      <c r="G201" s="46" t="s">
        <v>2478</v>
      </c>
      <c r="H201" s="46">
        <v>1988.0</v>
      </c>
      <c r="I201" s="46">
        <v>1988.0</v>
      </c>
      <c r="J201" s="46" t="s">
        <v>2257</v>
      </c>
      <c r="K201" s="55" t="s">
        <v>21</v>
      </c>
      <c r="L201" s="55" t="s">
        <v>21</v>
      </c>
      <c r="M201" s="55">
        <v>0.9</v>
      </c>
      <c r="N201" s="57" t="s">
        <v>2480</v>
      </c>
      <c r="O201" s="59" t="s">
        <v>21</v>
      </c>
      <c r="P201" s="59" t="s">
        <v>21</v>
      </c>
      <c r="Q201" s="59" t="s">
        <v>21</v>
      </c>
      <c r="R201" s="59" t="s">
        <v>21</v>
      </c>
      <c r="S201" s="58" t="str">
        <f> if(isna(VLOOKUP($A201,processing!$A:$B,1,0)), "no", "yes")</f>
        <v>yes</v>
      </c>
      <c r="T201" s="58" t="str">
        <f> if(isna(VLOOKUP($A201,outputs!$A:$B,1,0)), "no", "yes")</f>
        <v>yes</v>
      </c>
      <c r="U201" s="58" t="str">
        <f> if(isna(VLOOKUP($A201,accuracy!$A:$B,1,0)), "no", "yes")</f>
        <v>yes</v>
      </c>
      <c r="V201" s="58" t="str">
        <f t="array" ref="V201"> index(publications!$A$1:$A$319, match($B201, publications!$B$1:$B$319, 0))</f>
        <v>Anette</v>
      </c>
    </row>
    <row r="202">
      <c r="A202" s="7" t="str">
        <f> concatenate(VLOOKUP($B202,publications!$B:$D,3,0), ".", $C202)</f>
        <v>FW4KPDXH.1</v>
      </c>
      <c r="B202" s="46" t="s">
        <v>1502</v>
      </c>
      <c r="C202" s="54">
        <f t="shared" si="1"/>
        <v>1</v>
      </c>
      <c r="D202" s="46" t="s">
        <v>1935</v>
      </c>
      <c r="E202" s="46" t="s">
        <v>2323</v>
      </c>
      <c r="F202" s="46" t="s">
        <v>2255</v>
      </c>
      <c r="G202" s="46" t="s">
        <v>2324</v>
      </c>
      <c r="H202" s="46">
        <v>1950.0</v>
      </c>
      <c r="I202" s="46">
        <v>1950.0</v>
      </c>
      <c r="J202" s="46" t="s">
        <v>2305</v>
      </c>
      <c r="K202" s="55" t="s">
        <v>21</v>
      </c>
      <c r="L202" s="56" t="s">
        <v>21</v>
      </c>
      <c r="M202" s="59" t="s">
        <v>21</v>
      </c>
      <c r="N202" s="59" t="s">
        <v>21</v>
      </c>
      <c r="O202" s="59" t="s">
        <v>21</v>
      </c>
      <c r="P202" s="59" t="s">
        <v>21</v>
      </c>
      <c r="Q202" s="55">
        <v>3.0</v>
      </c>
      <c r="R202" s="57" t="s">
        <v>21</v>
      </c>
      <c r="S202" s="58" t="str">
        <f> if(isna(VLOOKUP($A202,processing!$A:$B,1,0)), "no", "yes")</f>
        <v>yes</v>
      </c>
      <c r="T202" s="58" t="str">
        <f> if(isna(VLOOKUP($A202,outputs!$A:$B,1,0)), "no", "yes")</f>
        <v>yes</v>
      </c>
      <c r="U202" s="58" t="str">
        <f> if(isna(VLOOKUP($A202,accuracy!$A:$B,1,0)), "no", "yes")</f>
        <v>yes</v>
      </c>
      <c r="V202" s="58" t="str">
        <f t="array" ref="V202"> index(publications!$A$1:$A$319, match($B202, publications!$B$1:$B$319, 0))</f>
        <v>Livia</v>
      </c>
    </row>
    <row r="203">
      <c r="A203" s="7" t="str">
        <f> concatenate(VLOOKUP($B203,publications!$B:$D,3,0), ".", $C203)</f>
        <v>FW4KPDXH.2</v>
      </c>
      <c r="B203" s="46" t="s">
        <v>1502</v>
      </c>
      <c r="C203" s="54">
        <f t="shared" si="1"/>
        <v>2</v>
      </c>
      <c r="D203" s="46" t="s">
        <v>1935</v>
      </c>
      <c r="E203" s="46" t="s">
        <v>2323</v>
      </c>
      <c r="F203" s="46" t="s">
        <v>2255</v>
      </c>
      <c r="G203" s="19" t="s">
        <v>2324</v>
      </c>
      <c r="H203" s="46">
        <v>1966.0</v>
      </c>
      <c r="I203" s="46">
        <v>1966.0</v>
      </c>
      <c r="J203" s="46" t="s">
        <v>2305</v>
      </c>
      <c r="K203" s="55" t="s">
        <v>21</v>
      </c>
      <c r="L203" s="56" t="s">
        <v>21</v>
      </c>
      <c r="M203" s="59" t="s">
        <v>21</v>
      </c>
      <c r="N203" s="59" t="s">
        <v>21</v>
      </c>
      <c r="O203" s="59" t="s">
        <v>21</v>
      </c>
      <c r="P203" s="59" t="s">
        <v>21</v>
      </c>
      <c r="Q203" s="55">
        <v>6.0</v>
      </c>
      <c r="R203" s="57" t="s">
        <v>21</v>
      </c>
      <c r="S203" s="58" t="str">
        <f> if(isna(VLOOKUP($A203,processing!$A:$B,1,0)), "no", "yes")</f>
        <v>yes</v>
      </c>
      <c r="T203" s="58" t="str">
        <f> if(isna(VLOOKUP($A203,outputs!$A:$B,1,0)), "no", "yes")</f>
        <v>yes</v>
      </c>
      <c r="U203" s="58" t="str">
        <f> if(isna(VLOOKUP($A203,accuracy!$A:$B,1,0)), "no", "yes")</f>
        <v>yes</v>
      </c>
      <c r="V203" s="58" t="str">
        <f t="array" ref="V203"> index(publications!$A$1:$A$319, match($B203, publications!$B$1:$B$319, 0))</f>
        <v>Livia</v>
      </c>
    </row>
    <row r="204">
      <c r="A204" s="7" t="str">
        <f> concatenate(VLOOKUP($B204,publications!$B:$D,3,0), ".", $C204)</f>
        <v>FW4KPDXH.3</v>
      </c>
      <c r="B204" s="46" t="s">
        <v>1502</v>
      </c>
      <c r="C204" s="54">
        <f t="shared" si="1"/>
        <v>3</v>
      </c>
      <c r="D204" s="46" t="s">
        <v>1935</v>
      </c>
      <c r="E204" s="46" t="s">
        <v>2323</v>
      </c>
      <c r="F204" s="46" t="s">
        <v>2255</v>
      </c>
      <c r="G204" s="19" t="s">
        <v>2324</v>
      </c>
      <c r="H204" s="46">
        <v>1981.0</v>
      </c>
      <c r="I204" s="46">
        <v>1981.0</v>
      </c>
      <c r="J204" s="46" t="s">
        <v>2305</v>
      </c>
      <c r="K204" s="55" t="s">
        <v>21</v>
      </c>
      <c r="L204" s="56" t="s">
        <v>21</v>
      </c>
      <c r="M204" s="59" t="s">
        <v>21</v>
      </c>
      <c r="N204" s="59" t="s">
        <v>21</v>
      </c>
      <c r="O204" s="59" t="s">
        <v>21</v>
      </c>
      <c r="P204" s="59" t="s">
        <v>21</v>
      </c>
      <c r="Q204" s="55">
        <v>49.0</v>
      </c>
      <c r="R204" s="57" t="s">
        <v>21</v>
      </c>
      <c r="S204" s="58" t="str">
        <f> if(isna(VLOOKUP($A204,processing!$A:$B,1,0)), "no", "yes")</f>
        <v>yes</v>
      </c>
      <c r="T204" s="58" t="str">
        <f> if(isna(VLOOKUP($A204,outputs!$A:$B,1,0)), "no", "yes")</f>
        <v>yes</v>
      </c>
      <c r="U204" s="58" t="str">
        <f> if(isna(VLOOKUP($A204,accuracy!$A:$B,1,0)), "no", "yes")</f>
        <v>yes</v>
      </c>
      <c r="V204" s="58" t="str">
        <f t="array" ref="V204"> index(publications!$A$1:$A$319, match($B204, publications!$B$1:$B$319, 0))</f>
        <v>Livia</v>
      </c>
    </row>
    <row r="205">
      <c r="A205" s="7" t="str">
        <f> concatenate(VLOOKUP($B205,publications!$B:$D,3,0), ".", $C205)</f>
        <v>FW4KPDXH.4</v>
      </c>
      <c r="B205" s="46" t="s">
        <v>1502</v>
      </c>
      <c r="C205" s="54">
        <f t="shared" si="1"/>
        <v>4</v>
      </c>
      <c r="D205" s="46" t="s">
        <v>1935</v>
      </c>
      <c r="E205" s="46" t="s">
        <v>2323</v>
      </c>
      <c r="F205" s="46" t="s">
        <v>2255</v>
      </c>
      <c r="G205" s="19" t="s">
        <v>2481</v>
      </c>
      <c r="H205" s="46">
        <v>1997.0</v>
      </c>
      <c r="I205" s="46">
        <v>1997.0</v>
      </c>
      <c r="J205" s="46" t="s">
        <v>2305</v>
      </c>
      <c r="K205" s="55" t="s">
        <v>21</v>
      </c>
      <c r="L205" s="56" t="s">
        <v>21</v>
      </c>
      <c r="M205" s="59" t="s">
        <v>21</v>
      </c>
      <c r="N205" s="59" t="s">
        <v>21</v>
      </c>
      <c r="O205" s="59" t="s">
        <v>21</v>
      </c>
      <c r="P205" s="59" t="s">
        <v>21</v>
      </c>
      <c r="Q205" s="55">
        <v>12.0</v>
      </c>
      <c r="R205" s="57" t="s">
        <v>21</v>
      </c>
      <c r="S205" s="58" t="str">
        <f> if(isna(VLOOKUP($A205,processing!$A:$B,1,0)), "no", "yes")</f>
        <v>yes</v>
      </c>
      <c r="T205" s="58" t="str">
        <f> if(isna(VLOOKUP($A205,outputs!$A:$B,1,0)), "no", "yes")</f>
        <v>yes</v>
      </c>
      <c r="U205" s="58" t="str">
        <f> if(isna(VLOOKUP($A205,accuracy!$A:$B,1,0)), "no", "yes")</f>
        <v>yes</v>
      </c>
      <c r="V205" s="58" t="str">
        <f t="array" ref="V205"> index(publications!$A$1:$A$319, match($B205, publications!$B$1:$B$319, 0))</f>
        <v>Livia</v>
      </c>
    </row>
    <row r="206">
      <c r="A206" s="7" t="str">
        <f> concatenate(VLOOKUP($B206,publications!$B:$D,3,0), ".", $C206)</f>
        <v>FW4KPDXH.5</v>
      </c>
      <c r="B206" s="46" t="s">
        <v>1502</v>
      </c>
      <c r="C206" s="54">
        <f t="shared" si="1"/>
        <v>5</v>
      </c>
      <c r="D206" s="46" t="s">
        <v>1935</v>
      </c>
      <c r="E206" s="46" t="s">
        <v>2323</v>
      </c>
      <c r="F206" s="46" t="s">
        <v>2255</v>
      </c>
      <c r="G206" s="19" t="s">
        <v>2324</v>
      </c>
      <c r="H206" s="46">
        <v>2003.0</v>
      </c>
      <c r="I206" s="46">
        <v>2003.0</v>
      </c>
      <c r="J206" s="46" t="s">
        <v>2305</v>
      </c>
      <c r="K206" s="55" t="s">
        <v>21</v>
      </c>
      <c r="L206" s="56" t="s">
        <v>21</v>
      </c>
      <c r="M206" s="59" t="s">
        <v>21</v>
      </c>
      <c r="N206" s="59" t="s">
        <v>21</v>
      </c>
      <c r="O206" s="59" t="s">
        <v>21</v>
      </c>
      <c r="P206" s="59" t="s">
        <v>21</v>
      </c>
      <c r="Q206" s="55">
        <v>10.0</v>
      </c>
      <c r="R206" s="57" t="s">
        <v>21</v>
      </c>
      <c r="S206" s="58" t="str">
        <f> if(isna(VLOOKUP($A206,processing!$A:$B,1,0)), "no", "yes")</f>
        <v>yes</v>
      </c>
      <c r="T206" s="58" t="str">
        <f> if(isna(VLOOKUP($A206,outputs!$A:$B,1,0)), "no", "yes")</f>
        <v>yes</v>
      </c>
      <c r="U206" s="58" t="str">
        <f> if(isna(VLOOKUP($A206,accuracy!$A:$B,1,0)), "no", "yes")</f>
        <v>yes</v>
      </c>
      <c r="V206" s="58" t="str">
        <f t="array" ref="V206"> index(publications!$A$1:$A$319, match($B206, publications!$B$1:$B$319, 0))</f>
        <v>Livia</v>
      </c>
    </row>
    <row r="207">
      <c r="A207" s="7" t="str">
        <f> concatenate(VLOOKUP($B207,publications!$B:$D,3,0), ".", $C207)</f>
        <v>FYPPE3AR.1</v>
      </c>
      <c r="B207" s="46" t="s">
        <v>1699</v>
      </c>
      <c r="C207" s="54">
        <f t="shared" si="1"/>
        <v>1</v>
      </c>
      <c r="D207" s="46" t="s">
        <v>1935</v>
      </c>
      <c r="E207" s="46" t="s">
        <v>21</v>
      </c>
      <c r="F207" s="46" t="s">
        <v>2255</v>
      </c>
      <c r="G207" s="46" t="s">
        <v>21</v>
      </c>
      <c r="H207" s="46">
        <v>1967.0</v>
      </c>
      <c r="I207" s="46">
        <v>1967.0</v>
      </c>
      <c r="J207" s="46" t="s">
        <v>2274</v>
      </c>
      <c r="K207" s="55" t="s">
        <v>21</v>
      </c>
      <c r="L207" s="56" t="s">
        <v>21</v>
      </c>
      <c r="M207" s="57" t="s">
        <v>21</v>
      </c>
      <c r="N207" s="57" t="s">
        <v>21</v>
      </c>
      <c r="O207" s="55">
        <v>2400.0</v>
      </c>
      <c r="P207" s="46" t="s">
        <v>2315</v>
      </c>
      <c r="Q207" s="57" t="s">
        <v>21</v>
      </c>
      <c r="R207" s="46" t="s">
        <v>2482</v>
      </c>
      <c r="S207" s="58" t="str">
        <f> if(isna(VLOOKUP($A207,processing!$A:$B,1,0)), "no", "yes")</f>
        <v>yes</v>
      </c>
      <c r="T207" s="58" t="str">
        <f> if(isna(VLOOKUP($A207,outputs!$A:$B,1,0)), "no", "yes")</f>
        <v>yes</v>
      </c>
      <c r="U207" s="58" t="str">
        <f> if(isna(VLOOKUP($A207,accuracy!$A:$B,1,0)), "no", "yes")</f>
        <v>yes</v>
      </c>
      <c r="V207" s="58" t="str">
        <f t="array" ref="V207"> index(publications!$A$1:$A$319, match($B207, publications!$B$1:$B$319, 0))</f>
        <v>Livia</v>
      </c>
    </row>
    <row r="208">
      <c r="A208" s="7" t="str">
        <f> concatenate(VLOOKUP($B208,publications!$B:$D,3,0), ".", $C208)</f>
        <v>FYPPE3AR.2</v>
      </c>
      <c r="B208" s="46" t="s">
        <v>1699</v>
      </c>
      <c r="C208" s="54">
        <f t="shared" si="1"/>
        <v>2</v>
      </c>
      <c r="D208" s="46" t="s">
        <v>1935</v>
      </c>
      <c r="E208" s="46" t="s">
        <v>21</v>
      </c>
      <c r="F208" s="46" t="s">
        <v>2255</v>
      </c>
      <c r="G208" s="46" t="s">
        <v>21</v>
      </c>
      <c r="H208" s="46">
        <v>1968.0</v>
      </c>
      <c r="I208" s="46">
        <v>1968.0</v>
      </c>
      <c r="J208" s="46" t="s">
        <v>2274</v>
      </c>
      <c r="K208" s="55" t="s">
        <v>21</v>
      </c>
      <c r="L208" s="56" t="s">
        <v>21</v>
      </c>
      <c r="M208" s="57" t="s">
        <v>21</v>
      </c>
      <c r="N208" s="57" t="s">
        <v>21</v>
      </c>
      <c r="O208" s="55">
        <v>2400.0</v>
      </c>
      <c r="P208" s="46" t="s">
        <v>2315</v>
      </c>
      <c r="Q208" s="57" t="s">
        <v>21</v>
      </c>
      <c r="R208" s="46" t="s">
        <v>2483</v>
      </c>
      <c r="S208" s="58" t="str">
        <f> if(isna(VLOOKUP($A208,processing!$A:$B,1,0)), "no", "yes")</f>
        <v>yes</v>
      </c>
      <c r="T208" s="58" t="str">
        <f> if(isna(VLOOKUP($A208,outputs!$A:$B,1,0)), "no", "yes")</f>
        <v>yes</v>
      </c>
      <c r="U208" s="58" t="str">
        <f> if(isna(VLOOKUP($A208,accuracy!$A:$B,1,0)), "no", "yes")</f>
        <v>yes</v>
      </c>
      <c r="V208" s="58" t="str">
        <f t="array" ref="V208"> index(publications!$A$1:$A$319, match($B208, publications!$B$1:$B$319, 0))</f>
        <v>Livia</v>
      </c>
    </row>
    <row r="209">
      <c r="A209" s="7" t="str">
        <f> concatenate(VLOOKUP($B209,publications!$B:$D,3,0), ".", $C209)</f>
        <v>FYPPE3AR.3</v>
      </c>
      <c r="B209" s="46" t="s">
        <v>1699</v>
      </c>
      <c r="C209" s="54">
        <f t="shared" si="1"/>
        <v>3</v>
      </c>
      <c r="D209" s="46" t="s">
        <v>1935</v>
      </c>
      <c r="E209" s="46" t="s">
        <v>21</v>
      </c>
      <c r="F209" s="46" t="s">
        <v>2255</v>
      </c>
      <c r="G209" s="46" t="s">
        <v>21</v>
      </c>
      <c r="H209" s="46">
        <v>1976.0</v>
      </c>
      <c r="I209" s="46">
        <v>1976.0</v>
      </c>
      <c r="J209" s="46" t="s">
        <v>2274</v>
      </c>
      <c r="K209" s="55" t="s">
        <v>21</v>
      </c>
      <c r="L209" s="56" t="s">
        <v>21</v>
      </c>
      <c r="M209" s="57" t="s">
        <v>21</v>
      </c>
      <c r="N209" s="57" t="s">
        <v>21</v>
      </c>
      <c r="O209" s="55">
        <v>2400.0</v>
      </c>
      <c r="P209" s="46" t="s">
        <v>2315</v>
      </c>
      <c r="Q209" s="57" t="s">
        <v>21</v>
      </c>
      <c r="R209" s="46" t="s">
        <v>2483</v>
      </c>
      <c r="S209" s="58" t="str">
        <f> if(isna(VLOOKUP($A209,processing!$A:$B,1,0)), "no", "yes")</f>
        <v>yes</v>
      </c>
      <c r="T209" s="58" t="str">
        <f> if(isna(VLOOKUP($A209,outputs!$A:$B,1,0)), "no", "yes")</f>
        <v>yes</v>
      </c>
      <c r="U209" s="58" t="str">
        <f> if(isna(VLOOKUP($A209,accuracy!$A:$B,1,0)), "no", "yes")</f>
        <v>yes</v>
      </c>
      <c r="V209" s="58" t="str">
        <f t="array" ref="V209"> index(publications!$A$1:$A$319, match($B209, publications!$B$1:$B$319, 0))</f>
        <v>Livia</v>
      </c>
    </row>
    <row r="210">
      <c r="A210" s="7" t="str">
        <f> concatenate(VLOOKUP($B210,publications!$B:$D,3,0), ".", $C210)</f>
        <v>FYPPE3AR.4</v>
      </c>
      <c r="B210" s="46" t="s">
        <v>1699</v>
      </c>
      <c r="C210" s="54">
        <f t="shared" si="1"/>
        <v>4</v>
      </c>
      <c r="D210" s="46" t="s">
        <v>1935</v>
      </c>
      <c r="E210" s="46" t="s">
        <v>21</v>
      </c>
      <c r="F210" s="46" t="s">
        <v>2255</v>
      </c>
      <c r="G210" s="46" t="s">
        <v>21</v>
      </c>
      <c r="H210" s="46">
        <v>1977.0</v>
      </c>
      <c r="I210" s="46">
        <v>1977.0</v>
      </c>
      <c r="J210" s="46" t="s">
        <v>2274</v>
      </c>
      <c r="K210" s="55" t="s">
        <v>21</v>
      </c>
      <c r="L210" s="56" t="s">
        <v>21</v>
      </c>
      <c r="M210" s="57" t="s">
        <v>21</v>
      </c>
      <c r="N210" s="57" t="s">
        <v>21</v>
      </c>
      <c r="O210" s="55">
        <v>2400.0</v>
      </c>
      <c r="P210" s="46" t="s">
        <v>2315</v>
      </c>
      <c r="Q210" s="57" t="s">
        <v>21</v>
      </c>
      <c r="R210" s="46" t="s">
        <v>2483</v>
      </c>
      <c r="S210" s="58" t="str">
        <f> if(isna(VLOOKUP($A210,processing!$A:$B,1,0)), "no", "yes")</f>
        <v>yes</v>
      </c>
      <c r="T210" s="58" t="str">
        <f> if(isna(VLOOKUP($A210,outputs!$A:$B,1,0)), "no", "yes")</f>
        <v>yes</v>
      </c>
      <c r="U210" s="58" t="str">
        <f> if(isna(VLOOKUP($A210,accuracy!$A:$B,1,0)), "no", "yes")</f>
        <v>yes</v>
      </c>
      <c r="V210" s="58" t="str">
        <f t="array" ref="V210"> index(publications!$A$1:$A$319, match($B210, publications!$B$1:$B$319, 0))</f>
        <v>Livia</v>
      </c>
    </row>
    <row r="211">
      <c r="A211" s="7" t="str">
        <f> concatenate(VLOOKUP($B211,publications!$B:$D,3,0), ".", $C211)</f>
        <v>FYPPE3AR.5</v>
      </c>
      <c r="B211" s="46" t="s">
        <v>1699</v>
      </c>
      <c r="C211" s="54">
        <f t="shared" si="1"/>
        <v>5</v>
      </c>
      <c r="D211" s="46" t="s">
        <v>1935</v>
      </c>
      <c r="E211" s="46" t="s">
        <v>21</v>
      </c>
      <c r="F211" s="46" t="s">
        <v>2255</v>
      </c>
      <c r="G211" s="46" t="s">
        <v>21</v>
      </c>
      <c r="H211" s="46">
        <v>1982.0</v>
      </c>
      <c r="I211" s="46">
        <v>1982.0</v>
      </c>
      <c r="J211" s="46" t="s">
        <v>2274</v>
      </c>
      <c r="K211" s="55" t="s">
        <v>21</v>
      </c>
      <c r="L211" s="56" t="s">
        <v>21</v>
      </c>
      <c r="M211" s="57" t="s">
        <v>21</v>
      </c>
      <c r="N211" s="57" t="s">
        <v>21</v>
      </c>
      <c r="O211" s="55">
        <v>2400.0</v>
      </c>
      <c r="P211" s="46" t="s">
        <v>2315</v>
      </c>
      <c r="Q211" s="57" t="s">
        <v>21</v>
      </c>
      <c r="R211" s="46" t="s">
        <v>2484</v>
      </c>
      <c r="S211" s="58" t="str">
        <f> if(isna(VLOOKUP($A211,processing!$A:$B,1,0)), "no", "yes")</f>
        <v>yes</v>
      </c>
      <c r="T211" s="58" t="str">
        <f> if(isna(VLOOKUP($A211,outputs!$A:$B,1,0)), "no", "yes")</f>
        <v>yes</v>
      </c>
      <c r="U211" s="58" t="str">
        <f> if(isna(VLOOKUP($A211,accuracy!$A:$B,1,0)), "no", "yes")</f>
        <v>yes</v>
      </c>
      <c r="V211" s="58" t="str">
        <f t="array" ref="V211"> index(publications!$A$1:$A$319, match($B211, publications!$B$1:$B$319, 0))</f>
        <v>Livia</v>
      </c>
    </row>
    <row r="212">
      <c r="A212" s="7" t="str">
        <f> concatenate(VLOOKUP($B212,publications!$B:$D,3,0), ".", $C212)</f>
        <v>FYPPE3AR.6</v>
      </c>
      <c r="B212" s="46" t="s">
        <v>1699</v>
      </c>
      <c r="C212" s="54">
        <f t="shared" si="1"/>
        <v>6</v>
      </c>
      <c r="D212" s="46" t="s">
        <v>1935</v>
      </c>
      <c r="E212" s="46" t="s">
        <v>21</v>
      </c>
      <c r="F212" s="46" t="s">
        <v>2255</v>
      </c>
      <c r="G212" s="46" t="s">
        <v>21</v>
      </c>
      <c r="H212" s="46">
        <v>1994.0</v>
      </c>
      <c r="I212" s="46">
        <v>1994.0</v>
      </c>
      <c r="J212" s="46" t="s">
        <v>2274</v>
      </c>
      <c r="K212" s="55" t="s">
        <v>21</v>
      </c>
      <c r="L212" s="56" t="s">
        <v>21</v>
      </c>
      <c r="M212" s="57" t="s">
        <v>21</v>
      </c>
      <c r="N212" s="57" t="s">
        <v>21</v>
      </c>
      <c r="O212" s="55">
        <v>2400.0</v>
      </c>
      <c r="P212" s="46" t="s">
        <v>2315</v>
      </c>
      <c r="Q212" s="57" t="s">
        <v>21</v>
      </c>
      <c r="R212" s="46" t="s">
        <v>2484</v>
      </c>
      <c r="S212" s="58" t="str">
        <f> if(isna(VLOOKUP($A212,processing!$A:$B,1,0)), "no", "yes")</f>
        <v>yes</v>
      </c>
      <c r="T212" s="58" t="str">
        <f> if(isna(VLOOKUP($A212,outputs!$A:$B,1,0)), "no", "yes")</f>
        <v>yes</v>
      </c>
      <c r="U212" s="58" t="str">
        <f> if(isna(VLOOKUP($A212,accuracy!$A:$B,1,0)), "no", "yes")</f>
        <v>yes</v>
      </c>
      <c r="V212" s="58" t="str">
        <f t="array" ref="V212"> index(publications!$A$1:$A$319, match($B212, publications!$B$1:$B$319, 0))</f>
        <v>Livia</v>
      </c>
    </row>
    <row r="213">
      <c r="A213" s="7" t="str">
        <f> concatenate(VLOOKUP($B213,publications!$B:$D,3,0), ".", $C213)</f>
        <v>FYPPE3AR.7</v>
      </c>
      <c r="B213" s="46" t="s">
        <v>1699</v>
      </c>
      <c r="C213" s="54">
        <f t="shared" si="1"/>
        <v>7</v>
      </c>
      <c r="D213" s="46" t="s">
        <v>1935</v>
      </c>
      <c r="E213" s="46" t="s">
        <v>21</v>
      </c>
      <c r="F213" s="46" t="s">
        <v>2255</v>
      </c>
      <c r="G213" s="46" t="s">
        <v>21</v>
      </c>
      <c r="H213" s="46">
        <v>2006.0</v>
      </c>
      <c r="I213" s="46">
        <v>2006.0</v>
      </c>
      <c r="J213" s="46" t="s">
        <v>2274</v>
      </c>
      <c r="K213" s="55" t="s">
        <v>21</v>
      </c>
      <c r="L213" s="56" t="s">
        <v>21</v>
      </c>
      <c r="M213" s="57" t="s">
        <v>21</v>
      </c>
      <c r="N213" s="57" t="s">
        <v>21</v>
      </c>
      <c r="O213" s="55">
        <v>2400.0</v>
      </c>
      <c r="P213" s="46" t="s">
        <v>2315</v>
      </c>
      <c r="Q213" s="57" t="s">
        <v>21</v>
      </c>
      <c r="R213" s="46" t="s">
        <v>2485</v>
      </c>
      <c r="S213" s="58" t="str">
        <f> if(isna(VLOOKUP($A213,processing!$A:$B,1,0)), "no", "yes")</f>
        <v>yes</v>
      </c>
      <c r="T213" s="58" t="str">
        <f> if(isna(VLOOKUP($A213,outputs!$A:$B,1,0)), "no", "yes")</f>
        <v>yes</v>
      </c>
      <c r="U213" s="58" t="str">
        <f> if(isna(VLOOKUP($A213,accuracy!$A:$B,1,0)), "no", "yes")</f>
        <v>yes</v>
      </c>
      <c r="V213" s="58" t="str">
        <f t="array" ref="V213"> index(publications!$A$1:$A$319, match($B213, publications!$B$1:$B$319, 0))</f>
        <v>Livia</v>
      </c>
    </row>
    <row r="214">
      <c r="A214" s="7" t="str">
        <f> concatenate(VLOOKUP($B214,publications!$B:$D,3,0), ".", $C214)</f>
        <v>FYPPE3AR.8</v>
      </c>
      <c r="B214" s="46" t="s">
        <v>1699</v>
      </c>
      <c r="C214" s="54">
        <f t="shared" si="1"/>
        <v>8</v>
      </c>
      <c r="D214" s="46" t="s">
        <v>1935</v>
      </c>
      <c r="E214" s="46" t="s">
        <v>21</v>
      </c>
      <c r="F214" s="46" t="s">
        <v>2255</v>
      </c>
      <c r="G214" s="46" t="s">
        <v>21</v>
      </c>
      <c r="H214" s="46">
        <v>2013.0</v>
      </c>
      <c r="I214" s="46">
        <v>2013.0</v>
      </c>
      <c r="J214" s="46" t="s">
        <v>2274</v>
      </c>
      <c r="K214" s="55" t="s">
        <v>21</v>
      </c>
      <c r="L214" s="56" t="s">
        <v>21</v>
      </c>
      <c r="M214" s="57" t="s">
        <v>21</v>
      </c>
      <c r="N214" s="57" t="s">
        <v>21</v>
      </c>
      <c r="O214" s="55">
        <v>2400.0</v>
      </c>
      <c r="P214" s="46" t="s">
        <v>2315</v>
      </c>
      <c r="Q214" s="57" t="s">
        <v>21</v>
      </c>
      <c r="R214" s="46" t="s">
        <v>2485</v>
      </c>
      <c r="S214" s="58" t="str">
        <f> if(isna(VLOOKUP($A214,processing!$A:$B,1,0)), "no", "yes")</f>
        <v>yes</v>
      </c>
      <c r="T214" s="58" t="str">
        <f> if(isna(VLOOKUP($A214,outputs!$A:$B,1,0)), "no", "yes")</f>
        <v>yes</v>
      </c>
      <c r="U214" s="58" t="str">
        <f> if(isna(VLOOKUP($A214,accuracy!$A:$B,1,0)), "no", "yes")</f>
        <v>yes</v>
      </c>
      <c r="V214" s="58" t="str">
        <f t="array" ref="V214"> index(publications!$A$1:$A$319, match($B214, publications!$B$1:$B$319, 0))</f>
        <v>Livia</v>
      </c>
    </row>
    <row r="215">
      <c r="A215" s="7" t="str">
        <f> concatenate(VLOOKUP($B215,publications!$B:$D,3,0), ".", $C215)</f>
        <v>G7RKHNSY.1</v>
      </c>
      <c r="B215" s="46" t="s">
        <v>1432</v>
      </c>
      <c r="C215" s="54">
        <f t="shared" si="1"/>
        <v>1</v>
      </c>
      <c r="D215" s="46" t="s">
        <v>1935</v>
      </c>
      <c r="E215" s="46" t="s">
        <v>1487</v>
      </c>
      <c r="F215" s="46" t="s">
        <v>85</v>
      </c>
      <c r="G215" s="46" t="s">
        <v>2486</v>
      </c>
      <c r="H215" s="46">
        <v>1945.0</v>
      </c>
      <c r="I215" s="46">
        <v>1945.0</v>
      </c>
      <c r="J215" s="46" t="s">
        <v>2257</v>
      </c>
      <c r="K215" s="55">
        <v>6700.0</v>
      </c>
      <c r="L215" s="55" t="s">
        <v>2301</v>
      </c>
      <c r="M215" s="59" t="s">
        <v>21</v>
      </c>
      <c r="N215" s="66" t="s">
        <v>2461</v>
      </c>
      <c r="O215" s="59" t="s">
        <v>21</v>
      </c>
      <c r="P215" s="59" t="s">
        <v>21</v>
      </c>
      <c r="Q215" s="55">
        <v>12.0</v>
      </c>
      <c r="R215" s="46" t="s">
        <v>2487</v>
      </c>
      <c r="S215" s="58" t="str">
        <f> if(isna(VLOOKUP($A215,processing!$A:$B,1,0)), "no", "yes")</f>
        <v>yes</v>
      </c>
      <c r="T215" s="58" t="str">
        <f> if(isna(VLOOKUP($A215,outputs!$A:$B,1,0)), "no", "yes")</f>
        <v>yes</v>
      </c>
      <c r="U215" s="58" t="str">
        <f> if(isna(VLOOKUP($A215,accuracy!$A:$B,1,0)), "no", "yes")</f>
        <v>yes</v>
      </c>
      <c r="V215" s="58" t="str">
        <f t="array" ref="V215"> index(publications!$A$1:$A$319, match($B215, publications!$B$1:$B$319, 0))</f>
        <v>Livia</v>
      </c>
    </row>
    <row r="216">
      <c r="A216" s="7" t="str">
        <f> concatenate(VLOOKUP($B216,publications!$B:$D,3,0), ".", $C216)</f>
        <v>G7RKHNSY.2</v>
      </c>
      <c r="B216" s="46" t="s">
        <v>1432</v>
      </c>
      <c r="C216" s="54">
        <f t="shared" si="1"/>
        <v>2</v>
      </c>
      <c r="D216" s="46" t="s">
        <v>1935</v>
      </c>
      <c r="E216" s="46" t="s">
        <v>1487</v>
      </c>
      <c r="F216" s="46" t="s">
        <v>85</v>
      </c>
      <c r="G216" s="46" t="s">
        <v>2488</v>
      </c>
      <c r="H216" s="46">
        <v>1960.0</v>
      </c>
      <c r="I216" s="46">
        <v>1960.0</v>
      </c>
      <c r="J216" s="46" t="s">
        <v>2274</v>
      </c>
      <c r="K216" s="55" t="s">
        <v>21</v>
      </c>
      <c r="L216" s="56" t="s">
        <v>21</v>
      </c>
      <c r="M216" s="59" t="s">
        <v>21</v>
      </c>
      <c r="N216" s="59" t="s">
        <v>21</v>
      </c>
      <c r="O216" s="59" t="s">
        <v>21</v>
      </c>
      <c r="P216" s="59" t="s">
        <v>21</v>
      </c>
      <c r="Q216" s="55">
        <v>39.0</v>
      </c>
      <c r="R216" s="57" t="s">
        <v>21</v>
      </c>
      <c r="S216" s="58" t="str">
        <f> if(isna(VLOOKUP($A216,processing!$A:$B,1,0)), "no", "yes")</f>
        <v>yes</v>
      </c>
      <c r="T216" s="58" t="str">
        <f> if(isna(VLOOKUP($A216,outputs!$A:$B,1,0)), "no", "yes")</f>
        <v>yes</v>
      </c>
      <c r="U216" s="58" t="str">
        <f> if(isna(VLOOKUP($A216,accuracy!$A:$B,1,0)), "no", "yes")</f>
        <v>yes</v>
      </c>
      <c r="V216" s="58" t="str">
        <f t="array" ref="V216"> index(publications!$A$1:$A$319, match($B216, publications!$B$1:$B$319, 0))</f>
        <v>Livia</v>
      </c>
    </row>
    <row r="217">
      <c r="A217" s="7" t="str">
        <f> concatenate(VLOOKUP($B217,publications!$B:$D,3,0), ".", $C217)</f>
        <v>G7RKHNSY.3</v>
      </c>
      <c r="B217" s="46" t="s">
        <v>1432</v>
      </c>
      <c r="C217" s="54">
        <f t="shared" si="1"/>
        <v>3</v>
      </c>
      <c r="D217" s="46" t="s">
        <v>1935</v>
      </c>
      <c r="E217" s="46" t="s">
        <v>1487</v>
      </c>
      <c r="F217" s="46" t="s">
        <v>85</v>
      </c>
      <c r="G217" s="46" t="s">
        <v>2489</v>
      </c>
      <c r="H217" s="46">
        <v>1980.0</v>
      </c>
      <c r="I217" s="46">
        <v>1980.0</v>
      </c>
      <c r="J217" s="46" t="s">
        <v>2274</v>
      </c>
      <c r="K217" s="55" t="s">
        <v>21</v>
      </c>
      <c r="L217" s="56" t="s">
        <v>21</v>
      </c>
      <c r="M217" s="59" t="s">
        <v>21</v>
      </c>
      <c r="N217" s="59" t="s">
        <v>21</v>
      </c>
      <c r="O217" s="59" t="s">
        <v>21</v>
      </c>
      <c r="P217" s="59" t="s">
        <v>21</v>
      </c>
      <c r="Q217" s="55">
        <v>16.0</v>
      </c>
      <c r="R217" s="57" t="s">
        <v>21</v>
      </c>
      <c r="S217" s="58" t="str">
        <f> if(isna(VLOOKUP($A217,processing!$A:$B,1,0)), "no", "yes")</f>
        <v>yes</v>
      </c>
      <c r="T217" s="58" t="str">
        <f> if(isna(VLOOKUP($A217,outputs!$A:$B,1,0)), "no", "yes")</f>
        <v>yes</v>
      </c>
      <c r="U217" s="58" t="str">
        <f> if(isna(VLOOKUP($A217,accuracy!$A:$B,1,0)), "no", "yes")</f>
        <v>yes</v>
      </c>
      <c r="V217" s="58" t="str">
        <f t="array" ref="V217"> index(publications!$A$1:$A$319, match($B217, publications!$B$1:$B$319, 0))</f>
        <v>Livia</v>
      </c>
    </row>
    <row r="218">
      <c r="A218" s="7" t="str">
        <f> concatenate(VLOOKUP($B218,publications!$B:$D,3,0), ".", $C218)</f>
        <v>G7RKHNSY.4</v>
      </c>
      <c r="B218" s="46" t="s">
        <v>1432</v>
      </c>
      <c r="C218" s="54">
        <f t="shared" si="1"/>
        <v>4</v>
      </c>
      <c r="D218" s="46" t="s">
        <v>1931</v>
      </c>
      <c r="E218" s="46" t="s">
        <v>2278</v>
      </c>
      <c r="F218" s="46" t="s">
        <v>85</v>
      </c>
      <c r="G218" s="46" t="s">
        <v>2279</v>
      </c>
      <c r="H218" s="46">
        <v>1980.0</v>
      </c>
      <c r="I218" s="46">
        <v>1980.0</v>
      </c>
      <c r="J218" s="46" t="s">
        <v>2272</v>
      </c>
      <c r="K218" s="55" t="s">
        <v>21</v>
      </c>
      <c r="L218" s="56" t="s">
        <v>21</v>
      </c>
      <c r="M218" s="59" t="s">
        <v>21</v>
      </c>
      <c r="N218" s="59" t="s">
        <v>21</v>
      </c>
      <c r="O218" s="59" t="s">
        <v>21</v>
      </c>
      <c r="P218" s="59" t="s">
        <v>21</v>
      </c>
      <c r="Q218" s="55">
        <v>6.0</v>
      </c>
      <c r="R218" s="46" t="s">
        <v>2490</v>
      </c>
      <c r="S218" s="58" t="str">
        <f> if(isna(VLOOKUP($A218,processing!$A:$B,1,0)), "no", "yes")</f>
        <v>yes</v>
      </c>
      <c r="T218" s="58" t="str">
        <f> if(isna(VLOOKUP($A218,outputs!$A:$B,1,0)), "no", "yes")</f>
        <v>yes</v>
      </c>
      <c r="U218" s="58" t="str">
        <f> if(isna(VLOOKUP($A218,accuracy!$A:$B,1,0)), "no", "yes")</f>
        <v>yes</v>
      </c>
      <c r="V218" s="58" t="str">
        <f t="array" ref="V218"> index(publications!$A$1:$A$319, match($B218, publications!$B$1:$B$319, 0))</f>
        <v>Livia</v>
      </c>
    </row>
    <row r="219">
      <c r="A219" s="7" t="str">
        <f> concatenate(VLOOKUP($B219,publications!$B:$D,3,0), ".", $C219)</f>
        <v>G7RKHNSY.5</v>
      </c>
      <c r="B219" s="46" t="s">
        <v>1432</v>
      </c>
      <c r="C219" s="54">
        <f t="shared" si="1"/>
        <v>5</v>
      </c>
      <c r="D219" s="46" t="s">
        <v>1935</v>
      </c>
      <c r="E219" s="46" t="s">
        <v>1487</v>
      </c>
      <c r="F219" s="46" t="s">
        <v>85</v>
      </c>
      <c r="G219" s="46" t="s">
        <v>2489</v>
      </c>
      <c r="H219" s="46">
        <v>1984.0</v>
      </c>
      <c r="I219" s="46">
        <v>1984.0</v>
      </c>
      <c r="J219" s="46" t="s">
        <v>2274</v>
      </c>
      <c r="K219" s="55" t="s">
        <v>21</v>
      </c>
      <c r="L219" s="56" t="s">
        <v>21</v>
      </c>
      <c r="M219" s="59" t="s">
        <v>21</v>
      </c>
      <c r="N219" s="59" t="s">
        <v>21</v>
      </c>
      <c r="O219" s="59" t="s">
        <v>21</v>
      </c>
      <c r="P219" s="59" t="s">
        <v>21</v>
      </c>
      <c r="Q219" s="55">
        <v>22.0</v>
      </c>
      <c r="R219" s="57" t="s">
        <v>21</v>
      </c>
      <c r="S219" s="58" t="str">
        <f> if(isna(VLOOKUP($A219,processing!$A:$B,1,0)), "no", "yes")</f>
        <v>yes</v>
      </c>
      <c r="T219" s="58" t="str">
        <f> if(isna(VLOOKUP($A219,outputs!$A:$B,1,0)), "no", "yes")</f>
        <v>yes</v>
      </c>
      <c r="U219" s="58" t="str">
        <f> if(isna(VLOOKUP($A219,accuracy!$A:$B,1,0)), "no", "yes")</f>
        <v>yes</v>
      </c>
      <c r="V219" s="58" t="str">
        <f t="array" ref="V219"> index(publications!$A$1:$A$319, match($B219, publications!$B$1:$B$319, 0))</f>
        <v>Livia</v>
      </c>
    </row>
    <row r="220">
      <c r="A220" s="7" t="str">
        <f> concatenate(VLOOKUP($B220,publications!$B:$D,3,0), ".", $C220)</f>
        <v>G7RKHNSY.6</v>
      </c>
      <c r="B220" s="46" t="s">
        <v>1432</v>
      </c>
      <c r="C220" s="54">
        <f t="shared" si="1"/>
        <v>6</v>
      </c>
      <c r="D220" s="46" t="s">
        <v>1935</v>
      </c>
      <c r="E220" s="46" t="s">
        <v>1487</v>
      </c>
      <c r="F220" s="46" t="s">
        <v>85</v>
      </c>
      <c r="G220" s="46" t="s">
        <v>2489</v>
      </c>
      <c r="H220" s="46">
        <v>1989.0</v>
      </c>
      <c r="I220" s="46">
        <v>1989.0</v>
      </c>
      <c r="J220" s="46" t="s">
        <v>2274</v>
      </c>
      <c r="K220" s="55" t="s">
        <v>21</v>
      </c>
      <c r="L220" s="56" t="s">
        <v>21</v>
      </c>
      <c r="M220" s="59" t="s">
        <v>21</v>
      </c>
      <c r="N220" s="59" t="s">
        <v>21</v>
      </c>
      <c r="O220" s="59" t="s">
        <v>21</v>
      </c>
      <c r="P220" s="59" t="s">
        <v>21</v>
      </c>
      <c r="Q220" s="55">
        <v>18.0</v>
      </c>
      <c r="R220" s="57" t="s">
        <v>21</v>
      </c>
      <c r="S220" s="58" t="str">
        <f> if(isna(VLOOKUP($A220,processing!$A:$B,1,0)), "no", "yes")</f>
        <v>yes</v>
      </c>
      <c r="T220" s="58" t="str">
        <f> if(isna(VLOOKUP($A220,outputs!$A:$B,1,0)), "no", "yes")</f>
        <v>yes</v>
      </c>
      <c r="U220" s="58" t="str">
        <f> if(isna(VLOOKUP($A220,accuracy!$A:$B,1,0)), "no", "yes")</f>
        <v>yes</v>
      </c>
      <c r="V220" s="58" t="str">
        <f t="array" ref="V220"> index(publications!$A$1:$A$319, match($B220, publications!$B$1:$B$319, 0))</f>
        <v>Livia</v>
      </c>
    </row>
    <row r="221">
      <c r="A221" s="7" t="str">
        <f> concatenate(VLOOKUP($B221,publications!$B:$D,3,0), ".", $C221)</f>
        <v>G7RKHNSY.7</v>
      </c>
      <c r="B221" s="46" t="s">
        <v>1432</v>
      </c>
      <c r="C221" s="54">
        <f t="shared" si="1"/>
        <v>7</v>
      </c>
      <c r="D221" s="46" t="s">
        <v>1935</v>
      </c>
      <c r="E221" s="46" t="s">
        <v>1487</v>
      </c>
      <c r="F221" s="46" t="s">
        <v>85</v>
      </c>
      <c r="G221" s="46" t="s">
        <v>2489</v>
      </c>
      <c r="H221" s="46">
        <v>1994.0</v>
      </c>
      <c r="I221" s="46">
        <v>1994.0</v>
      </c>
      <c r="J221" s="46" t="s">
        <v>2274</v>
      </c>
      <c r="K221" s="55" t="s">
        <v>21</v>
      </c>
      <c r="L221" s="56" t="s">
        <v>21</v>
      </c>
      <c r="M221" s="59" t="s">
        <v>21</v>
      </c>
      <c r="N221" s="59" t="s">
        <v>21</v>
      </c>
      <c r="O221" s="59" t="s">
        <v>21</v>
      </c>
      <c r="P221" s="59" t="s">
        <v>21</v>
      </c>
      <c r="Q221" s="55">
        <v>29.0</v>
      </c>
      <c r="R221" s="57" t="s">
        <v>21</v>
      </c>
      <c r="S221" s="58" t="str">
        <f> if(isna(VLOOKUP($A221,processing!$A:$B,1,0)), "no", "yes")</f>
        <v>yes</v>
      </c>
      <c r="T221" s="58" t="str">
        <f> if(isna(VLOOKUP($A221,outputs!$A:$B,1,0)), "no", "yes")</f>
        <v>yes</v>
      </c>
      <c r="U221" s="58" t="str">
        <f> if(isna(VLOOKUP($A221,accuracy!$A:$B,1,0)), "no", "yes")</f>
        <v>yes</v>
      </c>
      <c r="V221" s="58" t="str">
        <f t="array" ref="V221"> index(publications!$A$1:$A$319, match($B221, publications!$B$1:$B$319, 0))</f>
        <v>Livia</v>
      </c>
    </row>
    <row r="222">
      <c r="A222" s="7" t="str">
        <f> concatenate(VLOOKUP($B222,publications!$B:$D,3,0), ".", $C222)</f>
        <v>GD7U5PGI.1</v>
      </c>
      <c r="B222" s="46" t="s">
        <v>1624</v>
      </c>
      <c r="C222" s="54">
        <f t="shared" si="1"/>
        <v>1</v>
      </c>
      <c r="D222" s="46" t="s">
        <v>1931</v>
      </c>
      <c r="E222" s="46" t="s">
        <v>2278</v>
      </c>
      <c r="F222" s="46" t="s">
        <v>85</v>
      </c>
      <c r="G222" s="46" t="s">
        <v>2279</v>
      </c>
      <c r="H222" s="46">
        <v>1968.0</v>
      </c>
      <c r="I222" s="46">
        <v>1968.0</v>
      </c>
      <c r="J222" s="46" t="s">
        <v>2305</v>
      </c>
      <c r="K222" s="55" t="s">
        <v>21</v>
      </c>
      <c r="L222" s="56" t="s">
        <v>21</v>
      </c>
      <c r="M222" s="55">
        <v>2.4</v>
      </c>
      <c r="N222" s="57" t="s">
        <v>21</v>
      </c>
      <c r="O222" s="57" t="s">
        <v>21</v>
      </c>
      <c r="P222" s="57" t="s">
        <v>21</v>
      </c>
      <c r="Q222" s="55">
        <v>24.0</v>
      </c>
      <c r="R222" s="46" t="s">
        <v>2491</v>
      </c>
      <c r="S222" s="58" t="str">
        <f> if(isna(VLOOKUP($A222,processing!$A:$B,1,0)), "no", "yes")</f>
        <v>yes</v>
      </c>
      <c r="T222" s="58" t="str">
        <f> if(isna(VLOOKUP($A222,outputs!$A:$B,1,0)), "no", "yes")</f>
        <v>yes</v>
      </c>
      <c r="U222" s="58" t="str">
        <f> if(isna(VLOOKUP($A222,accuracy!$A:$B,1,0)), "no", "yes")</f>
        <v>yes</v>
      </c>
      <c r="V222" s="58" t="str">
        <f t="array" ref="V222"> index(publications!$A$1:$A$319, match($B222, publications!$B$1:$B$319, 0))</f>
        <v>Livia</v>
      </c>
    </row>
    <row r="223">
      <c r="A223" s="7" t="str">
        <f> concatenate(VLOOKUP($B223,publications!$B:$D,3,0), ".", $C223)</f>
        <v>GSL8VV32.1</v>
      </c>
      <c r="B223" s="46" t="s">
        <v>1558</v>
      </c>
      <c r="C223" s="54">
        <f t="shared" si="1"/>
        <v>1</v>
      </c>
      <c r="D223" s="46" t="s">
        <v>1935</v>
      </c>
      <c r="E223" s="46" t="s">
        <v>2278</v>
      </c>
      <c r="F223" s="46" t="s">
        <v>32</v>
      </c>
      <c r="G223" s="46" t="s">
        <v>21</v>
      </c>
      <c r="H223" s="5">
        <v>1962.0</v>
      </c>
      <c r="I223" s="46">
        <v>1962.0</v>
      </c>
      <c r="J223" s="46" t="s">
        <v>2305</v>
      </c>
      <c r="K223" s="55" t="s">
        <v>21</v>
      </c>
      <c r="L223" s="56" t="s">
        <v>21</v>
      </c>
      <c r="M223" s="55">
        <v>0.2</v>
      </c>
      <c r="N223" s="57" t="s">
        <v>2372</v>
      </c>
      <c r="O223" s="55">
        <v>1200.0</v>
      </c>
      <c r="P223" s="46" t="s">
        <v>2315</v>
      </c>
      <c r="Q223" s="55">
        <v>13.0</v>
      </c>
      <c r="R223" s="46" t="s">
        <v>2492</v>
      </c>
      <c r="S223" s="58" t="str">
        <f> if(isna(VLOOKUP($A223,processing!$A:$B,1,0)), "no", "yes")</f>
        <v>yes</v>
      </c>
      <c r="T223" s="58" t="str">
        <f> if(isna(VLOOKUP($A223,outputs!$A:$B,1,0)), "no", "yes")</f>
        <v>yes</v>
      </c>
      <c r="U223" s="58" t="str">
        <f> if(isna(VLOOKUP($A223,accuracy!$A:$B,1,0)), "no", "yes")</f>
        <v>yes</v>
      </c>
      <c r="V223" s="58" t="str">
        <f t="array" ref="V223"> index(publications!$A$1:$A$319, match($B223, publications!$B$1:$B$319, 0))</f>
        <v>Livia</v>
      </c>
    </row>
    <row r="224">
      <c r="A224" s="7" t="str">
        <f> concatenate(VLOOKUP($B224,publications!$B:$D,3,0), ".", $C224)</f>
        <v>GSL8VV32.2</v>
      </c>
      <c r="B224" s="46" t="s">
        <v>1558</v>
      </c>
      <c r="C224" s="54">
        <f t="shared" si="1"/>
        <v>2</v>
      </c>
      <c r="D224" s="46" t="s">
        <v>1935</v>
      </c>
      <c r="E224" s="46" t="s">
        <v>2278</v>
      </c>
      <c r="F224" s="46" t="s">
        <v>32</v>
      </c>
      <c r="G224" s="46" t="s">
        <v>21</v>
      </c>
      <c r="H224" s="46">
        <v>1974.0</v>
      </c>
      <c r="I224" s="46">
        <v>1974.0</v>
      </c>
      <c r="J224" s="46" t="s">
        <v>2305</v>
      </c>
      <c r="K224" s="55">
        <v>5600.0</v>
      </c>
      <c r="L224" s="55" t="s">
        <v>2313</v>
      </c>
      <c r="M224" s="55">
        <v>0.73</v>
      </c>
      <c r="N224" s="57" t="s">
        <v>2493</v>
      </c>
      <c r="O224" s="55">
        <v>1200.0</v>
      </c>
      <c r="P224" s="46" t="s">
        <v>2315</v>
      </c>
      <c r="Q224" s="55">
        <v>4.0</v>
      </c>
      <c r="R224" s="59" t="s">
        <v>21</v>
      </c>
      <c r="S224" s="58" t="str">
        <f> if(isna(VLOOKUP($A224,processing!$A:$B,1,0)), "no", "yes")</f>
        <v>yes</v>
      </c>
      <c r="T224" s="58" t="str">
        <f> if(isna(VLOOKUP($A224,outputs!$A:$B,1,0)), "no", "yes")</f>
        <v>yes</v>
      </c>
      <c r="U224" s="58" t="str">
        <f> if(isna(VLOOKUP($A224,accuracy!$A:$B,1,0)), "no", "yes")</f>
        <v>yes</v>
      </c>
      <c r="V224" s="58" t="str">
        <f t="array" ref="V224"> index(publications!$A$1:$A$319, match($B224, publications!$B$1:$B$319, 0))</f>
        <v>Livia</v>
      </c>
    </row>
    <row r="225">
      <c r="A225" s="7" t="str">
        <f> concatenate(VLOOKUP($B225,publications!$B:$D,3,0), ".", $C225)</f>
        <v>GSL8VV32.3</v>
      </c>
      <c r="B225" s="46" t="s">
        <v>1558</v>
      </c>
      <c r="C225" s="54">
        <f t="shared" si="1"/>
        <v>3</v>
      </c>
      <c r="D225" s="46" t="s">
        <v>1935</v>
      </c>
      <c r="E225" s="46" t="s">
        <v>2278</v>
      </c>
      <c r="F225" s="46" t="s">
        <v>32</v>
      </c>
      <c r="G225" s="46" t="s">
        <v>21</v>
      </c>
      <c r="H225" s="46">
        <v>1978.0</v>
      </c>
      <c r="I225" s="46">
        <v>1978.0</v>
      </c>
      <c r="J225" s="46" t="s">
        <v>2305</v>
      </c>
      <c r="K225" s="55">
        <v>1600.0</v>
      </c>
      <c r="L225" s="55" t="s">
        <v>2313</v>
      </c>
      <c r="M225" s="55">
        <v>0.21</v>
      </c>
      <c r="N225" s="57" t="s">
        <v>2494</v>
      </c>
      <c r="O225" s="55">
        <v>1200.0</v>
      </c>
      <c r="P225" s="46" t="s">
        <v>2315</v>
      </c>
      <c r="Q225" s="55">
        <v>15.0</v>
      </c>
      <c r="R225" s="59" t="s">
        <v>21</v>
      </c>
      <c r="S225" s="58" t="str">
        <f> if(isna(VLOOKUP($A225,processing!$A:$B,1,0)), "no", "yes")</f>
        <v>yes</v>
      </c>
      <c r="T225" s="58" t="str">
        <f> if(isna(VLOOKUP($A225,outputs!$A:$B,1,0)), "no", "yes")</f>
        <v>yes</v>
      </c>
      <c r="U225" s="58" t="str">
        <f> if(isna(VLOOKUP($A225,accuracy!$A:$B,1,0)), "no", "yes")</f>
        <v>yes</v>
      </c>
      <c r="V225" s="58" t="str">
        <f t="array" ref="V225"> index(publications!$A$1:$A$319, match($B225, publications!$B$1:$B$319, 0))</f>
        <v>Livia</v>
      </c>
    </row>
    <row r="226">
      <c r="A226" s="7" t="str">
        <f> concatenate(VLOOKUP($B226,publications!$B:$D,3,0), ".", $C226)</f>
        <v>GSL8VV32.4</v>
      </c>
      <c r="B226" s="46" t="s">
        <v>1558</v>
      </c>
      <c r="C226" s="54">
        <f t="shared" si="1"/>
        <v>4</v>
      </c>
      <c r="D226" s="46" t="s">
        <v>1935</v>
      </c>
      <c r="E226" s="46" t="s">
        <v>2278</v>
      </c>
      <c r="F226" s="46" t="s">
        <v>32</v>
      </c>
      <c r="G226" s="46" t="s">
        <v>21</v>
      </c>
      <c r="H226" s="46">
        <v>1984.0</v>
      </c>
      <c r="I226" s="46">
        <v>1984.0</v>
      </c>
      <c r="J226" s="46" t="s">
        <v>2305</v>
      </c>
      <c r="K226" s="55">
        <v>3500.0</v>
      </c>
      <c r="L226" s="55" t="s">
        <v>2313</v>
      </c>
      <c r="M226" s="55">
        <v>0.46</v>
      </c>
      <c r="N226" s="57" t="s">
        <v>2495</v>
      </c>
      <c r="O226" s="55">
        <v>1200.0</v>
      </c>
      <c r="P226" s="46" t="s">
        <v>2315</v>
      </c>
      <c r="Q226" s="55">
        <v>4.0</v>
      </c>
      <c r="R226" s="59" t="s">
        <v>21</v>
      </c>
      <c r="S226" s="58" t="str">
        <f> if(isna(VLOOKUP($A226,processing!$A:$B,1,0)), "no", "yes")</f>
        <v>yes</v>
      </c>
      <c r="T226" s="58" t="str">
        <f> if(isna(VLOOKUP($A226,outputs!$A:$B,1,0)), "no", "yes")</f>
        <v>yes</v>
      </c>
      <c r="U226" s="58" t="str">
        <f> if(isna(VLOOKUP($A226,accuracy!$A:$B,1,0)), "no", "yes")</f>
        <v>yes</v>
      </c>
      <c r="V226" s="58" t="str">
        <f t="array" ref="V226"> index(publications!$A$1:$A$319, match($B226, publications!$B$1:$B$319, 0))</f>
        <v>Livia</v>
      </c>
    </row>
    <row r="227">
      <c r="A227" s="7" t="str">
        <f> concatenate(VLOOKUP($B227,publications!$B:$D,3,0), ".", $C227)</f>
        <v>GSL8VV32.5</v>
      </c>
      <c r="B227" s="46" t="s">
        <v>1558</v>
      </c>
      <c r="C227" s="54">
        <f t="shared" si="1"/>
        <v>5</v>
      </c>
      <c r="D227" s="46" t="s">
        <v>1935</v>
      </c>
      <c r="E227" s="46" t="s">
        <v>2278</v>
      </c>
      <c r="F227" s="46" t="s">
        <v>32</v>
      </c>
      <c r="G227" s="46" t="s">
        <v>21</v>
      </c>
      <c r="H227" s="46">
        <v>1991.0</v>
      </c>
      <c r="I227" s="46">
        <v>1991.0</v>
      </c>
      <c r="J227" s="46" t="s">
        <v>2305</v>
      </c>
      <c r="K227" s="55">
        <v>3750.0</v>
      </c>
      <c r="L227" s="55" t="s">
        <v>2313</v>
      </c>
      <c r="M227" s="55">
        <v>0.49</v>
      </c>
      <c r="N227" s="57" t="s">
        <v>2496</v>
      </c>
      <c r="O227" s="55">
        <v>1200.0</v>
      </c>
      <c r="P227" s="46" t="s">
        <v>2315</v>
      </c>
      <c r="Q227" s="55">
        <v>4.0</v>
      </c>
      <c r="R227" s="59" t="s">
        <v>21</v>
      </c>
      <c r="S227" s="58" t="str">
        <f> if(isna(VLOOKUP($A227,processing!$A:$B,1,0)), "no", "yes")</f>
        <v>yes</v>
      </c>
      <c r="T227" s="58" t="str">
        <f> if(isna(VLOOKUP($A227,outputs!$A:$B,1,0)), "no", "yes")</f>
        <v>yes</v>
      </c>
      <c r="U227" s="58" t="str">
        <f> if(isna(VLOOKUP($A227,accuracy!$A:$B,1,0)), "no", "yes")</f>
        <v>yes</v>
      </c>
      <c r="V227" s="58" t="str">
        <f t="array" ref="V227"> index(publications!$A$1:$A$319, match($B227, publications!$B$1:$B$319, 0))</f>
        <v>Livia</v>
      </c>
    </row>
    <row r="228">
      <c r="A228" s="7" t="str">
        <f> concatenate(VLOOKUP($B228,publications!$B:$D,3,0), ".", $C228)</f>
        <v>GSL8VV32.6</v>
      </c>
      <c r="B228" s="46" t="s">
        <v>1558</v>
      </c>
      <c r="C228" s="54">
        <f t="shared" si="1"/>
        <v>6</v>
      </c>
      <c r="D228" s="46" t="s">
        <v>1935</v>
      </c>
      <c r="E228" s="46" t="s">
        <v>2278</v>
      </c>
      <c r="F228" s="46" t="s">
        <v>32</v>
      </c>
      <c r="G228" s="46" t="s">
        <v>21</v>
      </c>
      <c r="H228" s="46">
        <v>1994.0</v>
      </c>
      <c r="I228" s="46">
        <v>1994.0</v>
      </c>
      <c r="J228" s="46" t="s">
        <v>2305</v>
      </c>
      <c r="K228" s="55">
        <v>1500.0</v>
      </c>
      <c r="L228" s="55" t="s">
        <v>2313</v>
      </c>
      <c r="M228" s="55">
        <v>0.2</v>
      </c>
      <c r="N228" s="57" t="s">
        <v>2497</v>
      </c>
      <c r="O228" s="55">
        <v>1200.0</v>
      </c>
      <c r="P228" s="46" t="s">
        <v>2315</v>
      </c>
      <c r="Q228" s="55">
        <v>21.0</v>
      </c>
      <c r="R228" s="59" t="s">
        <v>21</v>
      </c>
      <c r="S228" s="58" t="str">
        <f> if(isna(VLOOKUP($A228,processing!$A:$B,1,0)), "no", "yes")</f>
        <v>yes</v>
      </c>
      <c r="T228" s="58" t="str">
        <f> if(isna(VLOOKUP($A228,outputs!$A:$B,1,0)), "no", "yes")</f>
        <v>yes</v>
      </c>
      <c r="U228" s="58" t="str">
        <f> if(isna(VLOOKUP($A228,accuracy!$A:$B,1,0)), "no", "yes")</f>
        <v>yes</v>
      </c>
      <c r="V228" s="58" t="str">
        <f t="array" ref="V228"> index(publications!$A$1:$A$319, match($B228, publications!$B$1:$B$319, 0))</f>
        <v>Livia</v>
      </c>
    </row>
    <row r="229">
      <c r="A229" s="7" t="str">
        <f> concatenate(VLOOKUP($B229,publications!$B:$D,3,0), ".", $C229)</f>
        <v>GSL8VV32.7</v>
      </c>
      <c r="B229" s="46" t="s">
        <v>1558</v>
      </c>
      <c r="C229" s="54">
        <f t="shared" si="1"/>
        <v>7</v>
      </c>
      <c r="D229" s="46" t="s">
        <v>1935</v>
      </c>
      <c r="E229" s="46" t="s">
        <v>2278</v>
      </c>
      <c r="F229" s="46" t="s">
        <v>32</v>
      </c>
      <c r="G229" s="46" t="s">
        <v>21</v>
      </c>
      <c r="H229" s="46">
        <v>2003.0</v>
      </c>
      <c r="I229" s="46">
        <v>2003.0</v>
      </c>
      <c r="J229" s="46" t="s">
        <v>2305</v>
      </c>
      <c r="K229" s="55">
        <v>3200.0</v>
      </c>
      <c r="L229" s="55" t="s">
        <v>2313</v>
      </c>
      <c r="M229" s="55">
        <v>0.42</v>
      </c>
      <c r="N229" s="57" t="s">
        <v>2498</v>
      </c>
      <c r="O229" s="55">
        <v>1200.0</v>
      </c>
      <c r="P229" s="46" t="s">
        <v>2315</v>
      </c>
      <c r="Q229" s="55">
        <v>9.0</v>
      </c>
      <c r="R229" s="59" t="s">
        <v>21</v>
      </c>
      <c r="S229" s="58" t="str">
        <f> if(isna(VLOOKUP($A229,processing!$A:$B,1,0)), "no", "yes")</f>
        <v>yes</v>
      </c>
      <c r="T229" s="58" t="str">
        <f> if(isna(VLOOKUP($A229,outputs!$A:$B,1,0)), "no", "yes")</f>
        <v>yes</v>
      </c>
      <c r="U229" s="58" t="str">
        <f> if(isna(VLOOKUP($A229,accuracy!$A:$B,1,0)), "no", "yes")</f>
        <v>yes</v>
      </c>
      <c r="V229" s="58" t="str">
        <f t="array" ref="V229"> index(publications!$A$1:$A$319, match($B229, publications!$B$1:$B$319, 0))</f>
        <v>Livia</v>
      </c>
    </row>
    <row r="230">
      <c r="A230" s="7" t="str">
        <f> concatenate(VLOOKUP($B230,publications!$B:$D,3,0), ".", $C230)</f>
        <v>HRXNERQE.1</v>
      </c>
      <c r="B230" s="46" t="s">
        <v>1695</v>
      </c>
      <c r="C230" s="54">
        <f t="shared" si="1"/>
        <v>1</v>
      </c>
      <c r="D230" s="46" t="s">
        <v>1935</v>
      </c>
      <c r="E230" s="46" t="s">
        <v>2254</v>
      </c>
      <c r="F230" s="46" t="s">
        <v>2255</v>
      </c>
      <c r="G230" s="46" t="s">
        <v>2499</v>
      </c>
      <c r="H230" s="46">
        <v>1945.0</v>
      </c>
      <c r="I230" s="46">
        <v>1945.0</v>
      </c>
      <c r="J230" s="46" t="s">
        <v>2257</v>
      </c>
      <c r="K230" s="55" t="s">
        <v>21</v>
      </c>
      <c r="L230" s="55" t="s">
        <v>21</v>
      </c>
      <c r="M230" s="55">
        <v>0.5</v>
      </c>
      <c r="N230" s="69" t="s">
        <v>2395</v>
      </c>
      <c r="O230" s="55">
        <v>1200.0</v>
      </c>
      <c r="P230" s="46" t="s">
        <v>2315</v>
      </c>
      <c r="Q230" s="55">
        <v>20.0</v>
      </c>
      <c r="R230" s="57" t="s">
        <v>21</v>
      </c>
      <c r="S230" s="58" t="str">
        <f> if(isna(VLOOKUP($A230,processing!$A:$B,1,0)), "no", "yes")</f>
        <v>yes</v>
      </c>
      <c r="T230" s="58" t="str">
        <f> if(isna(VLOOKUP($A230,outputs!$A:$B,1,0)), "no", "yes")</f>
        <v>yes</v>
      </c>
      <c r="U230" s="58" t="str">
        <f> if(isna(VLOOKUP($A230,accuracy!$A:$B,1,0)), "no", "yes")</f>
        <v>yes</v>
      </c>
      <c r="V230" s="58" t="str">
        <f t="array" ref="V230"> index(publications!$A$1:$A$319, match($B230, publications!$B$1:$B$319, 0))</f>
        <v>Amaury</v>
      </c>
    </row>
    <row r="231">
      <c r="A231" s="7" t="str">
        <f> concatenate(VLOOKUP($B231,publications!$B:$D,3,0), ".", $C231)</f>
        <v>HRXNERQE.2</v>
      </c>
      <c r="B231" s="46" t="s">
        <v>1695</v>
      </c>
      <c r="C231" s="54">
        <f t="shared" si="1"/>
        <v>2</v>
      </c>
      <c r="D231" s="46" t="s">
        <v>1931</v>
      </c>
      <c r="E231" s="46" t="s">
        <v>2278</v>
      </c>
      <c r="F231" s="46" t="s">
        <v>85</v>
      </c>
      <c r="G231" s="46" t="s">
        <v>2279</v>
      </c>
      <c r="H231" s="46">
        <v>1978.0</v>
      </c>
      <c r="I231" s="46">
        <v>1978.0</v>
      </c>
      <c r="J231" s="46" t="s">
        <v>2272</v>
      </c>
      <c r="K231" s="55" t="s">
        <v>21</v>
      </c>
      <c r="L231" s="55" t="s">
        <v>21</v>
      </c>
      <c r="M231" s="55">
        <v>6.0</v>
      </c>
      <c r="N231" s="69" t="s">
        <v>21</v>
      </c>
      <c r="O231" s="55">
        <v>7.0</v>
      </c>
      <c r="P231" s="46" t="s">
        <v>2259</v>
      </c>
      <c r="Q231" s="55">
        <v>4.0</v>
      </c>
      <c r="R231" s="46" t="s">
        <v>2500</v>
      </c>
      <c r="S231" s="58" t="str">
        <f> if(isna(VLOOKUP($A231,processing!$A:$B,1,0)), "no", "yes")</f>
        <v>yes</v>
      </c>
      <c r="T231" s="58" t="str">
        <f> if(isna(VLOOKUP($A231,outputs!$A:$B,1,0)), "no", "yes")</f>
        <v>yes</v>
      </c>
      <c r="U231" s="58" t="str">
        <f> if(isna(VLOOKUP($A231,accuracy!$A:$B,1,0)), "no", "yes")</f>
        <v>yes</v>
      </c>
      <c r="V231" s="58" t="str">
        <f t="array" ref="V231"> index(publications!$A$1:$A$319, match($B231, publications!$B$1:$B$319, 0))</f>
        <v>Amaury</v>
      </c>
    </row>
    <row r="232">
      <c r="A232" s="7" t="str">
        <f> concatenate(VLOOKUP($B232,publications!$B:$D,3,0), ".", $C232)</f>
        <v>I497FPR3.1</v>
      </c>
      <c r="B232" s="46" t="s">
        <v>1646</v>
      </c>
      <c r="C232" s="54">
        <f t="shared" si="1"/>
        <v>1</v>
      </c>
      <c r="D232" s="46" t="s">
        <v>1931</v>
      </c>
      <c r="E232" s="46" t="s">
        <v>2278</v>
      </c>
      <c r="F232" s="46" t="s">
        <v>85</v>
      </c>
      <c r="G232" s="46" t="s">
        <v>2279</v>
      </c>
      <c r="H232" s="46">
        <v>1974.0</v>
      </c>
      <c r="I232" s="46">
        <v>1974.0</v>
      </c>
      <c r="J232" s="46" t="s">
        <v>2272</v>
      </c>
      <c r="K232" s="55" t="s">
        <v>21</v>
      </c>
      <c r="L232" s="56" t="s">
        <v>21</v>
      </c>
      <c r="M232" s="59" t="s">
        <v>21</v>
      </c>
      <c r="N232" s="57" t="s">
        <v>21</v>
      </c>
      <c r="O232" s="55">
        <v>7.0</v>
      </c>
      <c r="P232" s="46" t="s">
        <v>2259</v>
      </c>
      <c r="Q232" s="55">
        <v>2.0</v>
      </c>
      <c r="R232" s="57" t="s">
        <v>21</v>
      </c>
      <c r="S232" s="58" t="str">
        <f> if(isna(VLOOKUP($A232,processing!$A:$B,1,0)), "no", "yes")</f>
        <v>yes</v>
      </c>
      <c r="T232" s="58" t="str">
        <f> if(isna(VLOOKUP($A232,outputs!$A:$B,1,0)), "no", "yes")</f>
        <v>yes</v>
      </c>
      <c r="U232" s="58" t="str">
        <f> if(isna(VLOOKUP($A232,accuracy!$A:$B,1,0)), "no", "yes")</f>
        <v>yes</v>
      </c>
      <c r="V232" s="58" t="str">
        <f t="array" ref="V232"> index(publications!$A$1:$A$319, match($B232, publications!$B$1:$B$319, 0))</f>
        <v>Amaury</v>
      </c>
    </row>
    <row r="233">
      <c r="A233" s="7" t="str">
        <f> concatenate(VLOOKUP($B233,publications!$B:$D,3,0), ".", $C233)</f>
        <v>IFALXNZB.1</v>
      </c>
      <c r="B233" s="46" t="s">
        <v>1621</v>
      </c>
      <c r="C233" s="54">
        <f t="shared" si="1"/>
        <v>1</v>
      </c>
      <c r="D233" s="46" t="s">
        <v>1935</v>
      </c>
      <c r="E233" s="46" t="s">
        <v>1549</v>
      </c>
      <c r="F233" s="46" t="s">
        <v>32</v>
      </c>
      <c r="G233" s="46" t="s">
        <v>2420</v>
      </c>
      <c r="H233" s="46">
        <v>1946.0</v>
      </c>
      <c r="I233" s="46">
        <v>1946.0</v>
      </c>
      <c r="J233" s="46" t="s">
        <v>2274</v>
      </c>
      <c r="K233" s="55">
        <v>8250.0</v>
      </c>
      <c r="L233" s="56" t="s">
        <v>21</v>
      </c>
      <c r="M233" s="59" t="s">
        <v>21</v>
      </c>
      <c r="N233" s="57" t="s">
        <v>2501</v>
      </c>
      <c r="O233" s="55">
        <v>14.0</v>
      </c>
      <c r="P233" s="46" t="s">
        <v>2259</v>
      </c>
      <c r="Q233" s="55">
        <v>7.0</v>
      </c>
      <c r="R233" s="57" t="s">
        <v>21</v>
      </c>
      <c r="S233" s="58" t="str">
        <f> if(isna(VLOOKUP($A233,processing!$A:$B,1,0)), "no", "yes")</f>
        <v>yes</v>
      </c>
      <c r="T233" s="58" t="str">
        <f> if(isna(VLOOKUP($A233,outputs!$A:$B,1,0)), "no", "yes")</f>
        <v>yes</v>
      </c>
      <c r="U233" s="58" t="str">
        <f> if(isna(VLOOKUP($A233,accuracy!$A:$B,1,0)), "no", "yes")</f>
        <v>yes</v>
      </c>
      <c r="V233" s="58" t="str">
        <f t="array" ref="V233"> index(publications!$A$1:$A$319, match($B233, publications!$B$1:$B$319, 0))</f>
        <v>Anette</v>
      </c>
    </row>
    <row r="234">
      <c r="A234" s="7" t="str">
        <f> concatenate(VLOOKUP($B234,publications!$B:$D,3,0), ".", $C234)</f>
        <v>IFALXNZB.2</v>
      </c>
      <c r="B234" s="46" t="s">
        <v>1621</v>
      </c>
      <c r="C234" s="54">
        <f t="shared" si="1"/>
        <v>2</v>
      </c>
      <c r="D234" s="46" t="s">
        <v>1935</v>
      </c>
      <c r="E234" s="46" t="s">
        <v>1549</v>
      </c>
      <c r="F234" s="46" t="s">
        <v>32</v>
      </c>
      <c r="G234" s="46" t="s">
        <v>2420</v>
      </c>
      <c r="H234" s="46">
        <v>1961.0</v>
      </c>
      <c r="I234" s="46">
        <v>1961.0</v>
      </c>
      <c r="J234" s="46" t="s">
        <v>2274</v>
      </c>
      <c r="K234" s="55">
        <v>5100.0</v>
      </c>
      <c r="L234" s="56" t="s">
        <v>21</v>
      </c>
      <c r="M234" s="59" t="s">
        <v>21</v>
      </c>
      <c r="N234" s="57" t="s">
        <v>2502</v>
      </c>
      <c r="O234" s="55">
        <v>14.0</v>
      </c>
      <c r="P234" s="46" t="s">
        <v>2259</v>
      </c>
      <c r="Q234" s="55">
        <v>6.0</v>
      </c>
      <c r="R234" s="57" t="s">
        <v>21</v>
      </c>
      <c r="S234" s="58" t="str">
        <f> if(isna(VLOOKUP($A234,processing!$A:$B,1,0)), "no", "yes")</f>
        <v>yes</v>
      </c>
      <c r="T234" s="58" t="str">
        <f> if(isna(VLOOKUP($A234,outputs!$A:$B,1,0)), "no", "yes")</f>
        <v>yes</v>
      </c>
      <c r="U234" s="58" t="str">
        <f> if(isna(VLOOKUP($A234,accuracy!$A:$B,1,0)), "no", "yes")</f>
        <v>yes</v>
      </c>
      <c r="V234" s="58" t="str">
        <f t="array" ref="V234"> index(publications!$A$1:$A$319, match($B234, publications!$B$1:$B$319, 0))</f>
        <v>Anette</v>
      </c>
    </row>
    <row r="235">
      <c r="A235" s="7" t="str">
        <f> concatenate(VLOOKUP($B235,publications!$B:$D,3,0), ".", $C235)</f>
        <v>IFALXNZB.3</v>
      </c>
      <c r="B235" s="46" t="s">
        <v>1621</v>
      </c>
      <c r="C235" s="54">
        <f t="shared" si="1"/>
        <v>3</v>
      </c>
      <c r="D235" s="46" t="s">
        <v>1935</v>
      </c>
      <c r="E235" s="46" t="s">
        <v>1549</v>
      </c>
      <c r="F235" s="46" t="s">
        <v>32</v>
      </c>
      <c r="G235" s="46" t="s">
        <v>2420</v>
      </c>
      <c r="H235" s="46">
        <v>1977.0</v>
      </c>
      <c r="I235" s="46">
        <v>1977.0</v>
      </c>
      <c r="J235" s="46" t="s">
        <v>2274</v>
      </c>
      <c r="K235" s="55">
        <v>5150.0</v>
      </c>
      <c r="L235" s="56" t="s">
        <v>21</v>
      </c>
      <c r="M235" s="59" t="s">
        <v>21</v>
      </c>
      <c r="N235" s="57" t="s">
        <v>2503</v>
      </c>
      <c r="O235" s="55">
        <v>14.0</v>
      </c>
      <c r="P235" s="46" t="s">
        <v>2259</v>
      </c>
      <c r="Q235" s="55">
        <v>20.0</v>
      </c>
      <c r="R235" s="46" t="s">
        <v>2504</v>
      </c>
      <c r="S235" s="58" t="str">
        <f> if(isna(VLOOKUP($A235,processing!$A:$B,1,0)), "no", "yes")</f>
        <v>yes</v>
      </c>
      <c r="T235" s="58" t="str">
        <f> if(isna(VLOOKUP($A235,outputs!$A:$B,1,0)), "no", "yes")</f>
        <v>yes</v>
      </c>
      <c r="U235" s="58" t="str">
        <f> if(isna(VLOOKUP($A235,accuracy!$A:$B,1,0)), "no", "yes")</f>
        <v>yes</v>
      </c>
      <c r="V235" s="58" t="str">
        <f t="array" ref="V235"> index(publications!$A$1:$A$319, match($B235, publications!$B$1:$B$319, 0))</f>
        <v>Anette</v>
      </c>
    </row>
    <row r="236">
      <c r="A236" s="7" t="str">
        <f> concatenate(VLOOKUP($B236,publications!$B:$D,3,0), ".", $C236)</f>
        <v>IFALXNZB.4</v>
      </c>
      <c r="B236" s="46" t="s">
        <v>1621</v>
      </c>
      <c r="C236" s="54">
        <f t="shared" si="1"/>
        <v>4</v>
      </c>
      <c r="D236" s="46" t="s">
        <v>1935</v>
      </c>
      <c r="E236" s="46" t="s">
        <v>1549</v>
      </c>
      <c r="F236" s="46" t="s">
        <v>32</v>
      </c>
      <c r="G236" s="46" t="s">
        <v>2420</v>
      </c>
      <c r="H236" s="46">
        <v>1983.0</v>
      </c>
      <c r="I236" s="46">
        <v>1983.0</v>
      </c>
      <c r="J236" s="46" t="s">
        <v>2274</v>
      </c>
      <c r="K236" s="55">
        <v>4100.0</v>
      </c>
      <c r="L236" s="56" t="s">
        <v>21</v>
      </c>
      <c r="M236" s="59" t="s">
        <v>21</v>
      </c>
      <c r="N236" s="57" t="s">
        <v>2505</v>
      </c>
      <c r="O236" s="55">
        <v>14.0</v>
      </c>
      <c r="P236" s="46" t="s">
        <v>2259</v>
      </c>
      <c r="Q236" s="55">
        <v>11.0</v>
      </c>
      <c r="R236" s="57" t="s">
        <v>21</v>
      </c>
      <c r="S236" s="58" t="str">
        <f> if(isna(VLOOKUP($A236,processing!$A:$B,1,0)), "no", "yes")</f>
        <v>yes</v>
      </c>
      <c r="T236" s="58" t="str">
        <f> if(isna(VLOOKUP($A236,outputs!$A:$B,1,0)), "no", "yes")</f>
        <v>yes</v>
      </c>
      <c r="U236" s="58" t="str">
        <f> if(isna(VLOOKUP($A236,accuracy!$A:$B,1,0)), "no", "yes")</f>
        <v>yes</v>
      </c>
      <c r="V236" s="58" t="str">
        <f t="array" ref="V236"> index(publications!$A$1:$A$319, match($B236, publications!$B$1:$B$319, 0))</f>
        <v>Anette</v>
      </c>
    </row>
    <row r="237">
      <c r="A237" s="7" t="str">
        <f> concatenate(VLOOKUP($B237,publications!$B:$D,3,0), ".", $C237)</f>
        <v>IFALXNZB.5</v>
      </c>
      <c r="B237" s="46" t="s">
        <v>1621</v>
      </c>
      <c r="C237" s="54">
        <f t="shared" si="1"/>
        <v>5</v>
      </c>
      <c r="D237" s="46" t="s">
        <v>1935</v>
      </c>
      <c r="E237" s="46" t="s">
        <v>1549</v>
      </c>
      <c r="F237" s="46" t="s">
        <v>32</v>
      </c>
      <c r="G237" s="46" t="s">
        <v>2420</v>
      </c>
      <c r="H237" s="46">
        <v>1988.0</v>
      </c>
      <c r="I237" s="46">
        <v>1988.0</v>
      </c>
      <c r="J237" s="46" t="s">
        <v>2274</v>
      </c>
      <c r="K237" s="55">
        <v>6400.0</v>
      </c>
      <c r="L237" s="56" t="s">
        <v>21</v>
      </c>
      <c r="M237" s="59" t="s">
        <v>21</v>
      </c>
      <c r="N237" s="57" t="s">
        <v>2433</v>
      </c>
      <c r="O237" s="55">
        <v>14.0</v>
      </c>
      <c r="P237" s="46" t="s">
        <v>2259</v>
      </c>
      <c r="Q237" s="55">
        <v>29.0</v>
      </c>
      <c r="R237" s="57" t="s">
        <v>21</v>
      </c>
      <c r="S237" s="58" t="str">
        <f> if(isna(VLOOKUP($A237,processing!$A:$B,1,0)), "no", "yes")</f>
        <v>yes</v>
      </c>
      <c r="T237" s="58" t="str">
        <f> if(isna(VLOOKUP($A237,outputs!$A:$B,1,0)), "no", "yes")</f>
        <v>yes</v>
      </c>
      <c r="U237" s="58" t="str">
        <f> if(isna(VLOOKUP($A237,accuracy!$A:$B,1,0)), "no", "yes")</f>
        <v>yes</v>
      </c>
      <c r="V237" s="58" t="str">
        <f t="array" ref="V237"> index(publications!$A$1:$A$319, match($B237, publications!$B$1:$B$319, 0))</f>
        <v>Anette</v>
      </c>
    </row>
    <row r="238">
      <c r="A238" s="7" t="str">
        <f> concatenate(VLOOKUP($B238,publications!$B:$D,3,0), ".", $C238)</f>
        <v>IFALXNZB.6</v>
      </c>
      <c r="B238" s="46" t="s">
        <v>1621</v>
      </c>
      <c r="C238" s="54">
        <f t="shared" si="1"/>
        <v>6</v>
      </c>
      <c r="D238" s="46" t="s">
        <v>1935</v>
      </c>
      <c r="E238" s="46" t="s">
        <v>1549</v>
      </c>
      <c r="F238" s="46" t="s">
        <v>32</v>
      </c>
      <c r="G238" s="46" t="s">
        <v>2420</v>
      </c>
      <c r="H238" s="46">
        <v>1995.0</v>
      </c>
      <c r="I238" s="46">
        <v>1995.0</v>
      </c>
      <c r="J238" s="46" t="s">
        <v>2274</v>
      </c>
      <c r="K238" s="55">
        <v>4200.0</v>
      </c>
      <c r="L238" s="56" t="s">
        <v>21</v>
      </c>
      <c r="M238" s="59" t="s">
        <v>21</v>
      </c>
      <c r="N238" s="57" t="s">
        <v>2505</v>
      </c>
      <c r="O238" s="55">
        <v>14.0</v>
      </c>
      <c r="P238" s="46" t="s">
        <v>2259</v>
      </c>
      <c r="Q238" s="55">
        <v>10.0</v>
      </c>
      <c r="R238" s="57" t="s">
        <v>21</v>
      </c>
      <c r="S238" s="58" t="str">
        <f> if(isna(VLOOKUP($A238,processing!$A:$B,1,0)), "no", "yes")</f>
        <v>yes</v>
      </c>
      <c r="T238" s="58" t="str">
        <f> if(isna(VLOOKUP($A238,outputs!$A:$B,1,0)), "no", "yes")</f>
        <v>yes</v>
      </c>
      <c r="U238" s="58" t="str">
        <f> if(isna(VLOOKUP($A238,accuracy!$A:$B,1,0)), "no", "yes")</f>
        <v>yes</v>
      </c>
      <c r="V238" s="58" t="str">
        <f t="array" ref="V238"> index(publications!$A$1:$A$319, match($B238, publications!$B$1:$B$319, 0))</f>
        <v>Anette</v>
      </c>
    </row>
    <row r="239">
      <c r="A239" s="7" t="str">
        <f> concatenate(VLOOKUP($B239,publications!$B:$D,3,0), ".", $C239)</f>
        <v>IFALXNZB.7</v>
      </c>
      <c r="B239" s="46" t="s">
        <v>1621</v>
      </c>
      <c r="C239" s="54">
        <f t="shared" si="1"/>
        <v>7</v>
      </c>
      <c r="D239" s="46" t="s">
        <v>1935</v>
      </c>
      <c r="E239" s="46" t="s">
        <v>1549</v>
      </c>
      <c r="F239" s="46" t="s">
        <v>32</v>
      </c>
      <c r="G239" s="46" t="s">
        <v>2420</v>
      </c>
      <c r="H239" s="46">
        <v>2001.0</v>
      </c>
      <c r="I239" s="46">
        <v>2001.0</v>
      </c>
      <c r="J239" s="46" t="s">
        <v>2274</v>
      </c>
      <c r="K239" s="55">
        <v>6400.0</v>
      </c>
      <c r="L239" s="56" t="s">
        <v>21</v>
      </c>
      <c r="M239" s="59" t="s">
        <v>21</v>
      </c>
      <c r="N239" s="57" t="s">
        <v>2347</v>
      </c>
      <c r="O239" s="55">
        <v>14.0</v>
      </c>
      <c r="P239" s="46" t="s">
        <v>2259</v>
      </c>
      <c r="Q239" s="55">
        <v>8.0</v>
      </c>
      <c r="R239" s="57" t="s">
        <v>21</v>
      </c>
      <c r="S239" s="58" t="str">
        <f> if(isna(VLOOKUP($A239,processing!$A:$B,1,0)), "no", "yes")</f>
        <v>yes</v>
      </c>
      <c r="T239" s="58" t="str">
        <f> if(isna(VLOOKUP($A239,outputs!$A:$B,1,0)), "no", "yes")</f>
        <v>yes</v>
      </c>
      <c r="U239" s="58" t="str">
        <f> if(isna(VLOOKUP($A239,accuracy!$A:$B,1,0)), "no", "yes")</f>
        <v>yes</v>
      </c>
      <c r="V239" s="58" t="str">
        <f t="array" ref="V239"> index(publications!$A$1:$A$319, match($B239, publications!$B$1:$B$319, 0))</f>
        <v>Anette</v>
      </c>
    </row>
    <row r="240">
      <c r="A240" s="7" t="str">
        <f> concatenate(VLOOKUP($B240,publications!$B:$D,3,0), ".", $C240)</f>
        <v>IFALXNZB.8</v>
      </c>
      <c r="B240" s="46" t="s">
        <v>1621</v>
      </c>
      <c r="C240" s="54">
        <f t="shared" si="1"/>
        <v>8</v>
      </c>
      <c r="D240" s="46" t="s">
        <v>1935</v>
      </c>
      <c r="E240" s="46" t="s">
        <v>1549</v>
      </c>
      <c r="F240" s="46" t="s">
        <v>32</v>
      </c>
      <c r="G240" s="46" t="s">
        <v>2420</v>
      </c>
      <c r="H240" s="46">
        <v>2005.0</v>
      </c>
      <c r="I240" s="46">
        <v>2005.0</v>
      </c>
      <c r="J240" s="46" t="s">
        <v>2274</v>
      </c>
      <c r="K240" s="55">
        <v>6400.0</v>
      </c>
      <c r="L240" s="56" t="s">
        <v>21</v>
      </c>
      <c r="M240" s="59" t="s">
        <v>21</v>
      </c>
      <c r="N240" s="57" t="s">
        <v>2347</v>
      </c>
      <c r="O240" s="55">
        <v>14.0</v>
      </c>
      <c r="P240" s="46" t="s">
        <v>2259</v>
      </c>
      <c r="Q240" s="55">
        <v>4.0</v>
      </c>
      <c r="R240" s="57" t="s">
        <v>21</v>
      </c>
      <c r="S240" s="58" t="str">
        <f> if(isna(VLOOKUP($A240,processing!$A:$B,1,0)), "no", "yes")</f>
        <v>yes</v>
      </c>
      <c r="T240" s="58" t="str">
        <f> if(isna(VLOOKUP($A240,outputs!$A:$B,1,0)), "no", "yes")</f>
        <v>yes</v>
      </c>
      <c r="U240" s="58" t="str">
        <f> if(isna(VLOOKUP($A240,accuracy!$A:$B,1,0)), "no", "yes")</f>
        <v>yes</v>
      </c>
      <c r="V240" s="58" t="str">
        <f t="array" ref="V240"> index(publications!$A$1:$A$319, match($B240, publications!$B$1:$B$319, 0))</f>
        <v>Anette</v>
      </c>
    </row>
    <row r="241">
      <c r="A241" s="7" t="str">
        <f> concatenate(VLOOKUP($B241,publications!$B:$D,3,0), ".", $C241)</f>
        <v>ISESFWSP.1</v>
      </c>
      <c r="B241" s="46" t="s">
        <v>1544</v>
      </c>
      <c r="C241" s="54">
        <f t="shared" si="1"/>
        <v>1</v>
      </c>
      <c r="D241" s="46" t="s">
        <v>1935</v>
      </c>
      <c r="E241" s="46" t="s">
        <v>2254</v>
      </c>
      <c r="F241" s="46" t="s">
        <v>2255</v>
      </c>
      <c r="G241" s="46" t="s">
        <v>2506</v>
      </c>
      <c r="H241" s="46">
        <v>1963.0</v>
      </c>
      <c r="I241" s="46">
        <v>1963.0</v>
      </c>
      <c r="J241" s="46" t="s">
        <v>2257</v>
      </c>
      <c r="K241" s="55" t="s">
        <v>21</v>
      </c>
      <c r="L241" s="55" t="s">
        <v>21</v>
      </c>
      <c r="M241" s="55">
        <v>0.5</v>
      </c>
      <c r="N241" s="59" t="s">
        <v>21</v>
      </c>
      <c r="O241" s="55">
        <v>1200.0</v>
      </c>
      <c r="P241" s="46" t="s">
        <v>2315</v>
      </c>
      <c r="Q241" s="55">
        <v>6.0</v>
      </c>
      <c r="R241" s="59" t="s">
        <v>21</v>
      </c>
      <c r="S241" s="58" t="str">
        <f> if(isna(VLOOKUP($A241,processing!$A:$B,1,0)), "no", "yes")</f>
        <v>yes</v>
      </c>
      <c r="T241" s="58" t="str">
        <f> if(isna(VLOOKUP($A241,outputs!$A:$B,1,0)), "no", "yes")</f>
        <v>yes</v>
      </c>
      <c r="U241" s="58" t="str">
        <f> if(isna(VLOOKUP($A241,accuracy!$A:$B,1,0)), "no", "yes")</f>
        <v>yes</v>
      </c>
      <c r="V241" s="58" t="str">
        <f t="array" ref="V241"> index(publications!$A$1:$A$319, match($B241, publications!$B$1:$B$319, 0))</f>
        <v>Bob</v>
      </c>
    </row>
    <row r="242">
      <c r="A242" s="7" t="str">
        <f> concatenate(VLOOKUP($B242,publications!$B:$D,3,0), ".", $C242)</f>
        <v>IWKSCW57.1</v>
      </c>
      <c r="B242" s="46" t="s">
        <v>1478</v>
      </c>
      <c r="C242" s="54">
        <f t="shared" si="1"/>
        <v>1</v>
      </c>
      <c r="D242" s="46" t="s">
        <v>1931</v>
      </c>
      <c r="E242" s="46" t="s">
        <v>2278</v>
      </c>
      <c r="F242" s="46" t="s">
        <v>85</v>
      </c>
      <c r="G242" s="46" t="s">
        <v>2279</v>
      </c>
      <c r="H242" s="46">
        <v>1973.0</v>
      </c>
      <c r="I242" s="46">
        <v>1980.0</v>
      </c>
      <c r="J242" s="46" t="s">
        <v>2272</v>
      </c>
      <c r="K242" s="55" t="s">
        <v>21</v>
      </c>
      <c r="L242" s="55" t="s">
        <v>21</v>
      </c>
      <c r="M242" s="55">
        <v>6.0</v>
      </c>
      <c r="N242" s="59" t="s">
        <v>21</v>
      </c>
      <c r="O242" s="55">
        <v>7.0</v>
      </c>
      <c r="P242" s="46" t="s">
        <v>2259</v>
      </c>
      <c r="Q242" s="55">
        <v>424.0</v>
      </c>
      <c r="R242" s="46" t="s">
        <v>2282</v>
      </c>
      <c r="S242" s="58" t="str">
        <f> if(isna(VLOOKUP($A242,processing!$A:$B,1,0)), "no", "yes")</f>
        <v>yes</v>
      </c>
      <c r="T242" s="58" t="str">
        <f> if(isna(VLOOKUP($A242,outputs!$A:$B,1,0)), "no", "yes")</f>
        <v>yes</v>
      </c>
      <c r="U242" s="58" t="str">
        <f> if(isna(VLOOKUP($A242,accuracy!$A:$B,1,0)), "no", "yes")</f>
        <v>yes</v>
      </c>
      <c r="V242" s="58" t="str">
        <f t="array" ref="V242"> index(publications!$A$1:$A$319, match($B242, publications!$B$1:$B$319, 0))</f>
        <v>Amaury</v>
      </c>
    </row>
    <row r="243">
      <c r="A243" s="7" t="str">
        <f> concatenate(VLOOKUP($B243,publications!$B:$D,3,0), ".", $C243)</f>
        <v>JPQS9JXB.1</v>
      </c>
      <c r="B243" s="46" t="s">
        <v>1701</v>
      </c>
      <c r="C243" s="54">
        <f t="shared" si="1"/>
        <v>1</v>
      </c>
      <c r="D243" s="46" t="s">
        <v>1931</v>
      </c>
      <c r="E243" s="46" t="s">
        <v>2278</v>
      </c>
      <c r="F243" s="46" t="s">
        <v>85</v>
      </c>
      <c r="G243" s="46" t="s">
        <v>2279</v>
      </c>
      <c r="H243" s="46">
        <v>1970.0</v>
      </c>
      <c r="I243" s="46">
        <v>1970.0</v>
      </c>
      <c r="J243" s="46" t="s">
        <v>2272</v>
      </c>
      <c r="K243" s="55" t="s">
        <v>21</v>
      </c>
      <c r="L243" s="56" t="s">
        <v>21</v>
      </c>
      <c r="M243" s="55">
        <v>2.7</v>
      </c>
      <c r="N243" s="57" t="s">
        <v>21</v>
      </c>
      <c r="O243" s="55">
        <v>7.0</v>
      </c>
      <c r="P243" s="46" t="s">
        <v>2259</v>
      </c>
      <c r="Q243" s="55">
        <v>2.0</v>
      </c>
      <c r="R243" s="57" t="s">
        <v>21</v>
      </c>
      <c r="S243" s="58" t="str">
        <f> if(isna(VLOOKUP($A243,processing!$A:$B,1,0)), "no", "yes")</f>
        <v>yes</v>
      </c>
      <c r="T243" s="58" t="str">
        <f> if(isna(VLOOKUP($A243,outputs!$A:$B,1,0)), "no", "yes")</f>
        <v>yes</v>
      </c>
      <c r="U243" s="58" t="str">
        <f> if(isna(VLOOKUP($A243,accuracy!$A:$B,1,0)), "no", "yes")</f>
        <v>yes</v>
      </c>
      <c r="V243" s="58" t="str">
        <f t="array" ref="V243"> index(publications!$A$1:$A$319, match($B243, publications!$B$1:$B$319, 0))</f>
        <v>Bob</v>
      </c>
    </row>
    <row r="244">
      <c r="A244" s="7" t="str">
        <f> concatenate(VLOOKUP($B244,publications!$B:$D,3,0), ".", $C244)</f>
        <v>JTUUBHR8.1</v>
      </c>
      <c r="B244" s="46" t="s">
        <v>1634</v>
      </c>
      <c r="C244" s="54">
        <f t="shared" si="1"/>
        <v>1</v>
      </c>
      <c r="D244" s="46" t="s">
        <v>1935</v>
      </c>
      <c r="E244" s="46" t="s">
        <v>2299</v>
      </c>
      <c r="F244" s="46" t="s">
        <v>2255</v>
      </c>
      <c r="G244" s="46" t="s">
        <v>21</v>
      </c>
      <c r="H244" s="46">
        <v>1946.0</v>
      </c>
      <c r="I244" s="46">
        <v>1946.0</v>
      </c>
      <c r="J244" s="46" t="s">
        <v>2305</v>
      </c>
      <c r="K244" s="55">
        <v>5600.0</v>
      </c>
      <c r="L244" s="56" t="s">
        <v>21</v>
      </c>
      <c r="M244" s="55">
        <v>0.73</v>
      </c>
      <c r="N244" s="57" t="s">
        <v>2461</v>
      </c>
      <c r="O244" s="55">
        <v>21.0</v>
      </c>
      <c r="P244" s="46" t="s">
        <v>2259</v>
      </c>
      <c r="Q244" s="55">
        <v>12.0</v>
      </c>
      <c r="R244" s="57" t="s">
        <v>21</v>
      </c>
      <c r="S244" s="58" t="str">
        <f> if(isna(VLOOKUP($A244,processing!$A:$B,1,0)), "no", "yes")</f>
        <v>yes</v>
      </c>
      <c r="T244" s="58" t="str">
        <f> if(isna(VLOOKUP($A244,outputs!$A:$B,1,0)), "no", "yes")</f>
        <v>yes</v>
      </c>
      <c r="U244" s="58" t="str">
        <f> if(isna(VLOOKUP($A244,accuracy!$A:$B,1,0)), "no", "yes")</f>
        <v>yes</v>
      </c>
      <c r="V244" s="58" t="str">
        <f t="array" ref="V244"> index(publications!$A$1:$A$319, match($B244, publications!$B$1:$B$319, 0))</f>
        <v>Anette</v>
      </c>
    </row>
    <row r="245">
      <c r="A245" s="7" t="str">
        <f> concatenate(VLOOKUP($B245,publications!$B:$D,3,0), ".", $C245)</f>
        <v>JTUUBHR8.2</v>
      </c>
      <c r="B245" s="46" t="s">
        <v>1634</v>
      </c>
      <c r="C245" s="54">
        <f t="shared" si="1"/>
        <v>2</v>
      </c>
      <c r="D245" s="46" t="s">
        <v>1935</v>
      </c>
      <c r="E245" s="46" t="s">
        <v>2299</v>
      </c>
      <c r="F245" s="46" t="s">
        <v>2255</v>
      </c>
      <c r="G245" s="46" t="s">
        <v>2507</v>
      </c>
      <c r="H245" s="46">
        <v>1957.0</v>
      </c>
      <c r="I245" s="46">
        <v>1957.0</v>
      </c>
      <c r="J245" s="46" t="s">
        <v>2305</v>
      </c>
      <c r="K245" s="55">
        <v>4000.0</v>
      </c>
      <c r="L245" s="56" t="s">
        <v>21</v>
      </c>
      <c r="M245" s="55">
        <v>0.63</v>
      </c>
      <c r="N245" s="57" t="s">
        <v>2277</v>
      </c>
      <c r="O245" s="55">
        <v>21.0</v>
      </c>
      <c r="P245" s="46" t="s">
        <v>2259</v>
      </c>
      <c r="Q245" s="55">
        <v>2.0</v>
      </c>
      <c r="R245" s="57" t="s">
        <v>21</v>
      </c>
      <c r="S245" s="58" t="str">
        <f> if(isna(VLOOKUP($A245,processing!$A:$B,1,0)), "no", "yes")</f>
        <v>yes</v>
      </c>
      <c r="T245" s="58" t="str">
        <f> if(isna(VLOOKUP($A245,outputs!$A:$B,1,0)), "no", "yes")</f>
        <v>yes</v>
      </c>
      <c r="U245" s="58" t="str">
        <f> if(isna(VLOOKUP($A245,accuracy!$A:$B,1,0)), "no", "yes")</f>
        <v>yes</v>
      </c>
      <c r="V245" s="58" t="str">
        <f t="array" ref="V245"> index(publications!$A$1:$A$319, match($B245, publications!$B$1:$B$319, 0))</f>
        <v>Anette</v>
      </c>
    </row>
    <row r="246">
      <c r="A246" s="7" t="str">
        <f> concatenate(VLOOKUP($B246,publications!$B:$D,3,0), ".", $C246)</f>
        <v>JTUUBHR8.3</v>
      </c>
      <c r="B246" s="46" t="s">
        <v>1634</v>
      </c>
      <c r="C246" s="54">
        <f t="shared" si="1"/>
        <v>3</v>
      </c>
      <c r="D246" s="46" t="s">
        <v>1935</v>
      </c>
      <c r="E246" s="46" t="s">
        <v>2299</v>
      </c>
      <c r="F246" s="46" t="s">
        <v>2255</v>
      </c>
      <c r="G246" s="46" t="s">
        <v>21</v>
      </c>
      <c r="H246" s="46">
        <v>1975.0</v>
      </c>
      <c r="I246" s="46">
        <v>1975.0</v>
      </c>
      <c r="J246" s="46" t="s">
        <v>2272</v>
      </c>
      <c r="K246" s="55">
        <v>3100.0</v>
      </c>
      <c r="L246" s="56" t="s">
        <v>21</v>
      </c>
      <c r="M246" s="55">
        <v>0.3</v>
      </c>
      <c r="N246" s="57" t="s">
        <v>2273</v>
      </c>
      <c r="O246" s="55">
        <v>15.0</v>
      </c>
      <c r="P246" s="46" t="s">
        <v>2259</v>
      </c>
      <c r="Q246" s="55">
        <v>3.0</v>
      </c>
      <c r="R246" s="57" t="s">
        <v>21</v>
      </c>
      <c r="S246" s="58" t="str">
        <f> if(isna(VLOOKUP($A246,processing!$A:$B,1,0)), "no", "yes")</f>
        <v>yes</v>
      </c>
      <c r="T246" s="58" t="str">
        <f> if(isna(VLOOKUP($A246,outputs!$A:$B,1,0)), "no", "yes")</f>
        <v>yes</v>
      </c>
      <c r="U246" s="58" t="str">
        <f> if(isna(VLOOKUP($A246,accuracy!$A:$B,1,0)), "no", "yes")</f>
        <v>yes</v>
      </c>
      <c r="V246" s="58" t="str">
        <f t="array" ref="V246"> index(publications!$A$1:$A$319, match($B246, publications!$B$1:$B$319, 0))</f>
        <v>Anette</v>
      </c>
    </row>
    <row r="247">
      <c r="A247" s="7" t="str">
        <f> concatenate(VLOOKUP($B247,publications!$B:$D,3,0), ".", $C247)</f>
        <v>JTUUBHR8.4</v>
      </c>
      <c r="B247" s="46" t="s">
        <v>1634</v>
      </c>
      <c r="C247" s="54">
        <f t="shared" si="1"/>
        <v>4</v>
      </c>
      <c r="D247" s="46" t="s">
        <v>1935</v>
      </c>
      <c r="E247" s="46" t="s">
        <v>2299</v>
      </c>
      <c r="F247" s="46" t="s">
        <v>2255</v>
      </c>
      <c r="G247" s="46" t="s">
        <v>21</v>
      </c>
      <c r="H247" s="46">
        <v>1992.0</v>
      </c>
      <c r="I247" s="46">
        <v>1992.0</v>
      </c>
      <c r="J247" s="46" t="s">
        <v>2272</v>
      </c>
      <c r="K247" s="55">
        <v>3980.0</v>
      </c>
      <c r="L247" s="56" t="s">
        <v>21</v>
      </c>
      <c r="M247" s="55">
        <v>0.36</v>
      </c>
      <c r="N247" s="57" t="s">
        <v>2433</v>
      </c>
      <c r="O247" s="55">
        <v>14.0</v>
      </c>
      <c r="P247" s="46" t="s">
        <v>2259</v>
      </c>
      <c r="Q247" s="55">
        <v>3.0</v>
      </c>
      <c r="R247" s="57" t="s">
        <v>21</v>
      </c>
      <c r="S247" s="58" t="str">
        <f> if(isna(VLOOKUP($A247,processing!$A:$B,1,0)), "no", "yes")</f>
        <v>yes</v>
      </c>
      <c r="T247" s="58" t="str">
        <f> if(isna(VLOOKUP($A247,outputs!$A:$B,1,0)), "no", "yes")</f>
        <v>yes</v>
      </c>
      <c r="U247" s="58" t="str">
        <f> if(isna(VLOOKUP($A247,accuracy!$A:$B,1,0)), "no", "yes")</f>
        <v>yes</v>
      </c>
      <c r="V247" s="58" t="str">
        <f t="array" ref="V247"> index(publications!$A$1:$A$319, match($B247, publications!$B$1:$B$319, 0))</f>
        <v>Anette</v>
      </c>
    </row>
    <row r="248">
      <c r="A248" s="7" t="str">
        <f> concatenate(VLOOKUP($B248,publications!$B:$D,3,0), ".", $C248)</f>
        <v>K6I8E5QJ.1</v>
      </c>
      <c r="B248" s="46" t="s">
        <v>1584</v>
      </c>
      <c r="C248" s="54">
        <f t="shared" si="1"/>
        <v>1</v>
      </c>
      <c r="D248" s="46" t="s">
        <v>1931</v>
      </c>
      <c r="E248" s="46" t="s">
        <v>2278</v>
      </c>
      <c r="F248" s="46" t="s">
        <v>85</v>
      </c>
      <c r="G248" s="46" t="s">
        <v>2279</v>
      </c>
      <c r="H248" s="46">
        <v>1978.0</v>
      </c>
      <c r="I248" s="46">
        <v>1978.0</v>
      </c>
      <c r="J248" s="46" t="s">
        <v>2272</v>
      </c>
      <c r="K248" s="55" t="s">
        <v>21</v>
      </c>
      <c r="L248" s="56" t="s">
        <v>21</v>
      </c>
      <c r="M248" s="55">
        <v>6.0</v>
      </c>
      <c r="N248" s="59" t="s">
        <v>21</v>
      </c>
      <c r="O248" s="55">
        <v>7.0</v>
      </c>
      <c r="P248" s="46" t="s">
        <v>2259</v>
      </c>
      <c r="Q248" s="55">
        <v>2.0</v>
      </c>
      <c r="R248" s="46" t="s">
        <v>2508</v>
      </c>
      <c r="S248" s="58" t="str">
        <f> if(isna(VLOOKUP($A248,processing!$A:$B,1,0)), "no", "yes")</f>
        <v>yes</v>
      </c>
      <c r="T248" s="58" t="str">
        <f> if(isna(VLOOKUP($A248,outputs!$A:$B,1,0)), "no", "yes")</f>
        <v>yes</v>
      </c>
      <c r="U248" s="58" t="str">
        <f> if(isna(VLOOKUP($A248,accuracy!$A:$B,1,0)), "no", "yes")</f>
        <v>yes</v>
      </c>
      <c r="V248" s="58" t="str">
        <f t="array" ref="V248"> index(publications!$A$1:$A$319, match($B248, publications!$B$1:$B$319, 0))</f>
        <v>Melanie</v>
      </c>
    </row>
    <row r="249">
      <c r="A249" s="7" t="str">
        <f> concatenate(VLOOKUP($B249,publications!$B:$D,3,0), ".", $C249)</f>
        <v>K6MS44VU.1</v>
      </c>
      <c r="B249" s="46" t="s">
        <v>1578</v>
      </c>
      <c r="C249" s="54">
        <f t="shared" si="1"/>
        <v>1</v>
      </c>
      <c r="D249" s="46" t="s">
        <v>1935</v>
      </c>
      <c r="E249" s="46" t="s">
        <v>2509</v>
      </c>
      <c r="F249" s="46" t="s">
        <v>2255</v>
      </c>
      <c r="G249" s="46" t="s">
        <v>2510</v>
      </c>
      <c r="H249" s="46">
        <v>1958.0</v>
      </c>
      <c r="I249" s="46">
        <v>1958.0</v>
      </c>
      <c r="J249" s="46" t="s">
        <v>2257</v>
      </c>
      <c r="K249" s="55" t="s">
        <v>21</v>
      </c>
      <c r="L249" s="56" t="s">
        <v>21</v>
      </c>
      <c r="M249" s="55">
        <v>1.2</v>
      </c>
      <c r="N249" s="66" t="s">
        <v>2501</v>
      </c>
      <c r="O249" s="55">
        <v>1000.0</v>
      </c>
      <c r="P249" s="46" t="s">
        <v>2315</v>
      </c>
      <c r="Q249" s="55">
        <v>6.0</v>
      </c>
      <c r="R249" s="46" t="s">
        <v>2511</v>
      </c>
      <c r="S249" s="58" t="str">
        <f> if(isna(VLOOKUP($A249,processing!$A:$B,1,0)), "no", "yes")</f>
        <v>yes</v>
      </c>
      <c r="T249" s="58" t="str">
        <f> if(isna(VLOOKUP($A249,outputs!$A:$B,1,0)), "no", "yes")</f>
        <v>yes</v>
      </c>
      <c r="U249" s="58" t="str">
        <f> if(isna(VLOOKUP($A249,accuracy!$A:$B,1,0)), "no", "yes")</f>
        <v>yes</v>
      </c>
      <c r="V249" s="58" t="str">
        <f t="array" ref="V249"> index(publications!$A$1:$A$319, match($B249, publications!$B$1:$B$319, 0))</f>
        <v>Livia</v>
      </c>
    </row>
    <row r="250">
      <c r="A250" s="7" t="str">
        <f> concatenate(VLOOKUP($B250,publications!$B:$D,3,0), ".", $C250)</f>
        <v>K6MS44VU.2</v>
      </c>
      <c r="B250" s="46" t="s">
        <v>1578</v>
      </c>
      <c r="C250" s="54">
        <f t="shared" si="1"/>
        <v>2</v>
      </c>
      <c r="D250" s="46" t="s">
        <v>1935</v>
      </c>
      <c r="E250" s="46" t="s">
        <v>2509</v>
      </c>
      <c r="F250" s="46" t="s">
        <v>2255</v>
      </c>
      <c r="G250" s="46" t="s">
        <v>2510</v>
      </c>
      <c r="H250" s="46">
        <v>1986.0</v>
      </c>
      <c r="I250" s="46">
        <v>1986.0</v>
      </c>
      <c r="J250" s="46" t="s">
        <v>2257</v>
      </c>
      <c r="K250" s="55" t="s">
        <v>21</v>
      </c>
      <c r="L250" s="56" t="s">
        <v>21</v>
      </c>
      <c r="M250" s="55">
        <v>1.2</v>
      </c>
      <c r="N250" s="66" t="s">
        <v>2501</v>
      </c>
      <c r="O250" s="55">
        <v>1000.0</v>
      </c>
      <c r="P250" s="46" t="s">
        <v>2315</v>
      </c>
      <c r="Q250" s="55">
        <v>6.0</v>
      </c>
      <c r="R250" s="59" t="s">
        <v>21</v>
      </c>
      <c r="S250" s="58" t="str">
        <f> if(isna(VLOOKUP($A250,processing!$A:$B,1,0)), "no", "yes")</f>
        <v>yes</v>
      </c>
      <c r="T250" s="58" t="str">
        <f> if(isna(VLOOKUP($A250,outputs!$A:$B,1,0)), "no", "yes")</f>
        <v>yes</v>
      </c>
      <c r="U250" s="58" t="str">
        <f> if(isna(VLOOKUP($A250,accuracy!$A:$B,1,0)), "no", "yes")</f>
        <v>yes</v>
      </c>
      <c r="V250" s="58" t="str">
        <f t="array" ref="V250"> index(publications!$A$1:$A$319, match($B250, publications!$B$1:$B$319, 0))</f>
        <v>Livia</v>
      </c>
    </row>
    <row r="251">
      <c r="A251" s="7" t="str">
        <f> concatenate(VLOOKUP($B251,publications!$B:$D,3,0), ".", $C251)</f>
        <v>K6MS44VU.3</v>
      </c>
      <c r="B251" s="46" t="s">
        <v>1578</v>
      </c>
      <c r="C251" s="54">
        <f t="shared" si="1"/>
        <v>3</v>
      </c>
      <c r="D251" s="46" t="s">
        <v>1935</v>
      </c>
      <c r="E251" s="46" t="s">
        <v>2509</v>
      </c>
      <c r="F251" s="46" t="s">
        <v>2255</v>
      </c>
      <c r="G251" s="46" t="s">
        <v>2510</v>
      </c>
      <c r="H251" s="46">
        <v>1994.0</v>
      </c>
      <c r="I251" s="46">
        <v>1994.0</v>
      </c>
      <c r="J251" s="46" t="s">
        <v>2257</v>
      </c>
      <c r="K251" s="55" t="s">
        <v>21</v>
      </c>
      <c r="L251" s="56" t="s">
        <v>21</v>
      </c>
      <c r="M251" s="55">
        <v>0.3</v>
      </c>
      <c r="N251" s="66" t="s">
        <v>2505</v>
      </c>
      <c r="O251" s="55">
        <v>1000.0</v>
      </c>
      <c r="P251" s="46" t="s">
        <v>2315</v>
      </c>
      <c r="Q251" s="55">
        <v>4.0</v>
      </c>
      <c r="R251" s="59" t="s">
        <v>21</v>
      </c>
      <c r="S251" s="58" t="str">
        <f> if(isna(VLOOKUP($A251,processing!$A:$B,1,0)), "no", "yes")</f>
        <v>yes</v>
      </c>
      <c r="T251" s="58" t="str">
        <f> if(isna(VLOOKUP($A251,outputs!$A:$B,1,0)), "no", "yes")</f>
        <v>yes</v>
      </c>
      <c r="U251" s="58" t="str">
        <f> if(isna(VLOOKUP($A251,accuracy!$A:$B,1,0)), "no", "yes")</f>
        <v>yes</v>
      </c>
      <c r="V251" s="58" t="str">
        <f t="array" ref="V251"> index(publications!$A$1:$A$319, match($B251, publications!$B$1:$B$319, 0))</f>
        <v>Livia</v>
      </c>
    </row>
    <row r="252">
      <c r="A252" s="7" t="str">
        <f> concatenate(VLOOKUP($B252,publications!$B:$D,3,0), ".", $C252)</f>
        <v>KB29BMY8.1</v>
      </c>
      <c r="B252" s="46" t="s">
        <v>1498</v>
      </c>
      <c r="C252" s="54">
        <f t="shared" si="1"/>
        <v>1</v>
      </c>
      <c r="D252" s="46" t="s">
        <v>1935</v>
      </c>
      <c r="E252" s="46" t="s">
        <v>2311</v>
      </c>
      <c r="F252" s="46" t="s">
        <v>2255</v>
      </c>
      <c r="G252" s="46" t="s">
        <v>2312</v>
      </c>
      <c r="H252" s="46">
        <v>1945.0</v>
      </c>
      <c r="I252" s="46">
        <v>1945.0</v>
      </c>
      <c r="J252" s="46" t="s">
        <v>2257</v>
      </c>
      <c r="K252" s="55">
        <v>7500.0</v>
      </c>
      <c r="L252" s="56" t="s">
        <v>21</v>
      </c>
      <c r="M252" s="59" t="s">
        <v>21</v>
      </c>
      <c r="N252" s="57" t="s">
        <v>2512</v>
      </c>
      <c r="O252" s="55">
        <v>600.0</v>
      </c>
      <c r="P252" s="46" t="s">
        <v>2315</v>
      </c>
      <c r="Q252" s="55">
        <v>4.0</v>
      </c>
      <c r="R252" s="57" t="s">
        <v>21</v>
      </c>
      <c r="S252" s="58" t="str">
        <f> if(isna(VLOOKUP($A252,processing!$A:$B,1,0)), "no", "yes")</f>
        <v>yes</v>
      </c>
      <c r="T252" s="58" t="str">
        <f> if(isna(VLOOKUP($A252,outputs!$A:$B,1,0)), "no", "yes")</f>
        <v>yes</v>
      </c>
      <c r="U252" s="58" t="str">
        <f> if(isna(VLOOKUP($A252,accuracy!$A:$B,1,0)), "no", "yes")</f>
        <v>yes</v>
      </c>
      <c r="V252" s="58" t="str">
        <f t="array" ref="V252"> index(publications!$A$1:$A$319, match($B252, publications!$B$1:$B$319, 0))</f>
        <v>Thomas</v>
      </c>
    </row>
    <row r="253">
      <c r="A253" s="7" t="str">
        <f> concatenate(VLOOKUP($B253,publications!$B:$D,3,0), ".", $C253)</f>
        <v>KB29BMY8.2</v>
      </c>
      <c r="B253" s="46" t="s">
        <v>1498</v>
      </c>
      <c r="C253" s="54">
        <f t="shared" si="1"/>
        <v>2</v>
      </c>
      <c r="D253" s="46" t="s">
        <v>1935</v>
      </c>
      <c r="E253" s="46" t="s">
        <v>2311</v>
      </c>
      <c r="F253" s="46" t="s">
        <v>2255</v>
      </c>
      <c r="G253" s="46" t="s">
        <v>2312</v>
      </c>
      <c r="H253" s="46">
        <v>1954.0</v>
      </c>
      <c r="I253" s="46">
        <v>1954.0</v>
      </c>
      <c r="J253" s="46" t="s">
        <v>2257</v>
      </c>
      <c r="K253" s="55">
        <v>6000.0</v>
      </c>
      <c r="L253" s="56" t="s">
        <v>21</v>
      </c>
      <c r="M253" s="59" t="s">
        <v>21</v>
      </c>
      <c r="N253" s="57" t="s">
        <v>2302</v>
      </c>
      <c r="O253" s="55">
        <v>600.0</v>
      </c>
      <c r="P253" s="46" t="s">
        <v>2315</v>
      </c>
      <c r="Q253" s="55">
        <v>8.0</v>
      </c>
      <c r="R253" s="57" t="s">
        <v>21</v>
      </c>
      <c r="S253" s="58" t="str">
        <f> if(isna(VLOOKUP($A253,processing!$A:$B,1,0)), "no", "yes")</f>
        <v>yes</v>
      </c>
      <c r="T253" s="58" t="str">
        <f> if(isna(VLOOKUP($A253,outputs!$A:$B,1,0)), "no", "yes")</f>
        <v>yes</v>
      </c>
      <c r="U253" s="58" t="str">
        <f> if(isna(VLOOKUP($A253,accuracy!$A:$B,1,0)), "no", "yes")</f>
        <v>yes</v>
      </c>
      <c r="V253" s="58" t="str">
        <f t="array" ref="V253"> index(publications!$A$1:$A$319, match($B253, publications!$B$1:$B$319, 0))</f>
        <v>Thomas</v>
      </c>
    </row>
    <row r="254">
      <c r="A254" s="7" t="str">
        <f> concatenate(VLOOKUP($B254,publications!$B:$D,3,0), ".", $C254)</f>
        <v>KB29BMY8.3</v>
      </c>
      <c r="B254" s="46" t="s">
        <v>1498</v>
      </c>
      <c r="C254" s="54">
        <f t="shared" si="1"/>
        <v>3</v>
      </c>
      <c r="D254" s="46" t="s">
        <v>1935</v>
      </c>
      <c r="E254" s="46" t="s">
        <v>2311</v>
      </c>
      <c r="F254" s="46" t="s">
        <v>2255</v>
      </c>
      <c r="G254" s="46" t="s">
        <v>2312</v>
      </c>
      <c r="H254" s="46">
        <v>1981.0</v>
      </c>
      <c r="I254" s="46">
        <v>1981.0</v>
      </c>
      <c r="J254" s="46" t="s">
        <v>2257</v>
      </c>
      <c r="K254" s="55">
        <v>5200.0</v>
      </c>
      <c r="L254" s="56" t="s">
        <v>21</v>
      </c>
      <c r="M254" s="59" t="s">
        <v>21</v>
      </c>
      <c r="N254" s="57" t="s">
        <v>2277</v>
      </c>
      <c r="O254" s="55">
        <v>600.0</v>
      </c>
      <c r="P254" s="46" t="s">
        <v>2315</v>
      </c>
      <c r="Q254" s="55">
        <v>5.0</v>
      </c>
      <c r="R254" s="57" t="s">
        <v>21</v>
      </c>
      <c r="S254" s="58" t="str">
        <f> if(isna(VLOOKUP($A254,processing!$A:$B,1,0)), "no", "yes")</f>
        <v>yes</v>
      </c>
      <c r="T254" s="58" t="str">
        <f> if(isna(VLOOKUP($A254,outputs!$A:$B,1,0)), "no", "yes")</f>
        <v>yes</v>
      </c>
      <c r="U254" s="58" t="str">
        <f> if(isna(VLOOKUP($A254,accuracy!$A:$B,1,0)), "no", "yes")</f>
        <v>yes</v>
      </c>
      <c r="V254" s="58" t="str">
        <f t="array" ref="V254"> index(publications!$A$1:$A$319, match($B254, publications!$B$1:$B$319, 0))</f>
        <v>Thomas</v>
      </c>
    </row>
    <row r="255">
      <c r="A255" s="7" t="str">
        <f> concatenate(VLOOKUP($B255,publications!$B:$D,3,0), ".", $C255)</f>
        <v>KB29BMY8.4</v>
      </c>
      <c r="B255" s="46" t="s">
        <v>1498</v>
      </c>
      <c r="C255" s="54">
        <f t="shared" si="1"/>
        <v>4</v>
      </c>
      <c r="D255" s="46" t="s">
        <v>1935</v>
      </c>
      <c r="E255" s="46" t="s">
        <v>2311</v>
      </c>
      <c r="F255" s="46" t="s">
        <v>2255</v>
      </c>
      <c r="G255" s="46" t="s">
        <v>2312</v>
      </c>
      <c r="H255" s="46">
        <v>1986.0</v>
      </c>
      <c r="I255" s="46">
        <v>1986.0</v>
      </c>
      <c r="J255" s="46" t="s">
        <v>2257</v>
      </c>
      <c r="K255" s="55">
        <v>5100.0</v>
      </c>
      <c r="L255" s="56" t="s">
        <v>21</v>
      </c>
      <c r="M255" s="59" t="s">
        <v>21</v>
      </c>
      <c r="N255" s="57" t="s">
        <v>2513</v>
      </c>
      <c r="O255" s="55">
        <v>600.0</v>
      </c>
      <c r="P255" s="46" t="s">
        <v>2315</v>
      </c>
      <c r="Q255" s="55">
        <v>4.0</v>
      </c>
      <c r="R255" s="57" t="s">
        <v>21</v>
      </c>
      <c r="S255" s="58" t="str">
        <f> if(isna(VLOOKUP($A255,processing!$A:$B,1,0)), "no", "yes")</f>
        <v>yes</v>
      </c>
      <c r="T255" s="58" t="str">
        <f> if(isna(VLOOKUP($A255,outputs!$A:$B,1,0)), "no", "yes")</f>
        <v>yes</v>
      </c>
      <c r="U255" s="58" t="str">
        <f> if(isna(VLOOKUP($A255,accuracy!$A:$B,1,0)), "no", "yes")</f>
        <v>yes</v>
      </c>
      <c r="V255" s="58" t="str">
        <f t="array" ref="V255"> index(publications!$A$1:$A$319, match($B255, publications!$B$1:$B$319, 0))</f>
        <v>Thomas</v>
      </c>
    </row>
    <row r="256">
      <c r="A256" s="7" t="str">
        <f> concatenate(VLOOKUP($B256,publications!$B:$D,3,0), ".", $C256)</f>
        <v>KB29BMY8.5</v>
      </c>
      <c r="B256" s="46" t="s">
        <v>1498</v>
      </c>
      <c r="C256" s="54">
        <f t="shared" si="1"/>
        <v>5</v>
      </c>
      <c r="D256" s="46" t="s">
        <v>1935</v>
      </c>
      <c r="E256" s="46" t="s">
        <v>2311</v>
      </c>
      <c r="F256" s="46" t="s">
        <v>2255</v>
      </c>
      <c r="G256" s="46" t="s">
        <v>2312</v>
      </c>
      <c r="H256" s="46">
        <v>1991.0</v>
      </c>
      <c r="I256" s="46">
        <v>1991.0</v>
      </c>
      <c r="J256" s="46" t="s">
        <v>2257</v>
      </c>
      <c r="K256" s="55">
        <v>6070.0</v>
      </c>
      <c r="L256" s="56" t="s">
        <v>21</v>
      </c>
      <c r="M256" s="59" t="s">
        <v>21</v>
      </c>
      <c r="N256" s="57" t="s">
        <v>2317</v>
      </c>
      <c r="O256" s="55">
        <v>600.0</v>
      </c>
      <c r="P256" s="46" t="s">
        <v>2315</v>
      </c>
      <c r="Q256" s="55">
        <v>6.0</v>
      </c>
      <c r="R256" s="57" t="s">
        <v>21</v>
      </c>
      <c r="S256" s="58" t="str">
        <f> if(isna(VLOOKUP($A256,processing!$A:$B,1,0)), "no", "yes")</f>
        <v>yes</v>
      </c>
      <c r="T256" s="58" t="str">
        <f> if(isna(VLOOKUP($A256,outputs!$A:$B,1,0)), "no", "yes")</f>
        <v>yes</v>
      </c>
      <c r="U256" s="58" t="str">
        <f> if(isna(VLOOKUP($A256,accuracy!$A:$B,1,0)), "no", "yes")</f>
        <v>yes</v>
      </c>
      <c r="V256" s="58" t="str">
        <f t="array" ref="V256"> index(publications!$A$1:$A$319, match($B256, publications!$B$1:$B$319, 0))</f>
        <v>Thomas</v>
      </c>
    </row>
    <row r="257">
      <c r="A257" s="7" t="str">
        <f> concatenate(VLOOKUP($B257,publications!$B:$D,3,0), ".", $C257)</f>
        <v>KB29BMY8.6</v>
      </c>
      <c r="B257" s="46" t="s">
        <v>1498</v>
      </c>
      <c r="C257" s="54">
        <f t="shared" si="1"/>
        <v>6</v>
      </c>
      <c r="D257" s="46" t="s">
        <v>1935</v>
      </c>
      <c r="E257" s="46" t="s">
        <v>2311</v>
      </c>
      <c r="F257" s="46" t="s">
        <v>2255</v>
      </c>
      <c r="G257" s="46" t="s">
        <v>2312</v>
      </c>
      <c r="H257" s="46">
        <v>2003.0</v>
      </c>
      <c r="I257" s="46">
        <v>2003.0</v>
      </c>
      <c r="J257" s="46" t="s">
        <v>2257</v>
      </c>
      <c r="K257" s="55">
        <v>5300.0</v>
      </c>
      <c r="L257" s="56" t="s">
        <v>21</v>
      </c>
      <c r="M257" s="59" t="s">
        <v>21</v>
      </c>
      <c r="N257" s="57" t="s">
        <v>2514</v>
      </c>
      <c r="O257" s="55">
        <v>600.0</v>
      </c>
      <c r="P257" s="46" t="s">
        <v>2315</v>
      </c>
      <c r="Q257" s="55">
        <v>4.0</v>
      </c>
      <c r="R257" s="57" t="s">
        <v>21</v>
      </c>
      <c r="S257" s="58" t="str">
        <f> if(isna(VLOOKUP($A257,processing!$A:$B,1,0)), "no", "yes")</f>
        <v>yes</v>
      </c>
      <c r="T257" s="58" t="str">
        <f> if(isna(VLOOKUP($A257,outputs!$A:$B,1,0)), "no", "yes")</f>
        <v>yes</v>
      </c>
      <c r="U257" s="58" t="str">
        <f> if(isna(VLOOKUP($A257,accuracy!$A:$B,1,0)), "no", "yes")</f>
        <v>yes</v>
      </c>
      <c r="V257" s="58" t="str">
        <f t="array" ref="V257"> index(publications!$A$1:$A$319, match($B257, publications!$B$1:$B$319, 0))</f>
        <v>Thomas</v>
      </c>
    </row>
    <row r="258">
      <c r="A258" s="7" t="str">
        <f> concatenate(VLOOKUP($B258,publications!$B:$D,3,0), ".", $C258)</f>
        <v>KR7QGQ96.1</v>
      </c>
      <c r="B258" s="46" t="s">
        <v>1521</v>
      </c>
      <c r="C258" s="54">
        <f t="shared" si="1"/>
        <v>1</v>
      </c>
      <c r="D258" s="46" t="s">
        <v>1935</v>
      </c>
      <c r="E258" s="46" t="s">
        <v>2311</v>
      </c>
      <c r="F258" s="46" t="s">
        <v>32</v>
      </c>
      <c r="G258" s="46" t="s">
        <v>2312</v>
      </c>
      <c r="H258" s="46">
        <v>1935.0</v>
      </c>
      <c r="I258" s="46">
        <v>1937.0</v>
      </c>
      <c r="J258" s="46" t="s">
        <v>2257</v>
      </c>
      <c r="K258" s="55" t="s">
        <v>21</v>
      </c>
      <c r="L258" s="56" t="s">
        <v>21</v>
      </c>
      <c r="M258" s="59" t="s">
        <v>21</v>
      </c>
      <c r="N258" s="57" t="s">
        <v>2515</v>
      </c>
      <c r="O258" s="55">
        <v>600.0</v>
      </c>
      <c r="P258" s="46" t="s">
        <v>2315</v>
      </c>
      <c r="Q258" s="55">
        <v>27.0</v>
      </c>
      <c r="R258" s="46" t="s">
        <v>2516</v>
      </c>
      <c r="S258" s="58" t="str">
        <f> if(isna(VLOOKUP($A258,processing!$A:$B,1,0)), "no", "yes")</f>
        <v>yes</v>
      </c>
      <c r="T258" s="58" t="str">
        <f> if(isna(VLOOKUP($A258,outputs!$A:$B,1,0)), "no", "yes")</f>
        <v>yes</v>
      </c>
      <c r="U258" s="58" t="str">
        <f> if(isna(VLOOKUP($A258,accuracy!$A:$B,1,0)), "no", "yes")</f>
        <v>yes</v>
      </c>
      <c r="V258" s="58" t="str">
        <f t="array" ref="V258"> index(publications!$A$1:$A$319, match($B258, publications!$B$1:$B$319, 0))</f>
        <v>Livia</v>
      </c>
    </row>
    <row r="259">
      <c r="A259" s="7" t="str">
        <f> concatenate(VLOOKUP($B259,publications!$B:$D,3,0), ".", $C259)</f>
        <v>KTXXTV3Y.1</v>
      </c>
      <c r="B259" s="46" t="s">
        <v>1619</v>
      </c>
      <c r="C259" s="54">
        <f t="shared" si="1"/>
        <v>1</v>
      </c>
      <c r="D259" s="46" t="s">
        <v>1931</v>
      </c>
      <c r="E259" s="46" t="s">
        <v>2278</v>
      </c>
      <c r="F259" s="46" t="s">
        <v>85</v>
      </c>
      <c r="G259" s="46" t="s">
        <v>2279</v>
      </c>
      <c r="H259" s="46">
        <v>1968.0</v>
      </c>
      <c r="I259" s="46">
        <v>1968.0</v>
      </c>
      <c r="J259" s="46" t="s">
        <v>2272</v>
      </c>
      <c r="K259" s="55">
        <v>156000.0</v>
      </c>
      <c r="L259" s="55" t="s">
        <v>2301</v>
      </c>
      <c r="M259" s="55">
        <v>2.0</v>
      </c>
      <c r="N259" s="57" t="s">
        <v>21</v>
      </c>
      <c r="O259" s="55">
        <v>7.0</v>
      </c>
      <c r="P259" s="46" t="s">
        <v>2259</v>
      </c>
      <c r="Q259" s="55">
        <v>4.0</v>
      </c>
      <c r="R259" s="57" t="s">
        <v>21</v>
      </c>
      <c r="S259" s="58" t="str">
        <f> if(isna(VLOOKUP($A259,processing!$A:$B,1,0)), "no", "yes")</f>
        <v>yes</v>
      </c>
      <c r="T259" s="58" t="str">
        <f> if(isna(VLOOKUP($A259,outputs!$A:$B,1,0)), "no", "yes")</f>
        <v>yes</v>
      </c>
      <c r="U259" s="58" t="str">
        <f> if(isna(VLOOKUP($A259,accuracy!$A:$B,1,0)), "no", "yes")</f>
        <v>yes</v>
      </c>
      <c r="V259" s="58" t="str">
        <f t="array" ref="V259"> index(publications!$A$1:$A$319, match($B259, publications!$B$1:$B$319, 0))</f>
        <v>Amaury</v>
      </c>
    </row>
    <row r="260">
      <c r="A260" s="7" t="str">
        <f> concatenate(VLOOKUP($B260,publications!$B:$D,3,0), ".", $C260)</f>
        <v>L945V4QX.1</v>
      </c>
      <c r="B260" s="46" t="s">
        <v>1426</v>
      </c>
      <c r="C260" s="54">
        <f t="shared" si="1"/>
        <v>1</v>
      </c>
      <c r="D260" s="46" t="s">
        <v>1935</v>
      </c>
      <c r="E260" s="46" t="s">
        <v>2254</v>
      </c>
      <c r="F260" s="46" t="s">
        <v>2255</v>
      </c>
      <c r="G260" s="46" t="s">
        <v>2517</v>
      </c>
      <c r="H260" s="46">
        <v>1999.0</v>
      </c>
      <c r="I260" s="46">
        <v>1999.0</v>
      </c>
      <c r="J260" s="46" t="s">
        <v>2274</v>
      </c>
      <c r="K260" s="55" t="s">
        <v>21</v>
      </c>
      <c r="L260" s="56" t="s">
        <v>21</v>
      </c>
      <c r="M260" s="59" t="s">
        <v>21</v>
      </c>
      <c r="N260" s="57" t="s">
        <v>2263</v>
      </c>
      <c r="O260" s="55">
        <v>20.0</v>
      </c>
      <c r="P260" s="46" t="s">
        <v>2259</v>
      </c>
      <c r="Q260" s="59" t="s">
        <v>21</v>
      </c>
      <c r="R260" s="46" t="s">
        <v>2518</v>
      </c>
      <c r="S260" s="58" t="str">
        <f> if(isna(VLOOKUP($A260,processing!$A:$B,1,0)), "no", "yes")</f>
        <v>yes</v>
      </c>
      <c r="T260" s="58" t="str">
        <f> if(isna(VLOOKUP($A260,outputs!$A:$B,1,0)), "no", "yes")</f>
        <v>yes</v>
      </c>
      <c r="U260" s="58" t="str">
        <f> if(isna(VLOOKUP($A260,accuracy!$A:$B,1,0)), "no", "yes")</f>
        <v>yes</v>
      </c>
      <c r="V260" s="58" t="str">
        <f t="array" ref="V260"> index(publications!$A$1:$A$319, match($B260, publications!$B$1:$B$319, 0))</f>
        <v>Livia</v>
      </c>
    </row>
    <row r="261">
      <c r="A261" s="7" t="str">
        <f> concatenate(VLOOKUP($B261,publications!$B:$D,3,0), ".", $C261)</f>
        <v>LDJRWPWA.1</v>
      </c>
      <c r="B261" s="46" t="s">
        <v>1675</v>
      </c>
      <c r="C261" s="54">
        <f t="shared" si="1"/>
        <v>1</v>
      </c>
      <c r="D261" s="46" t="s">
        <v>1935</v>
      </c>
      <c r="E261" s="46" t="s">
        <v>2328</v>
      </c>
      <c r="F261" s="46" t="s">
        <v>2255</v>
      </c>
      <c r="G261" s="46" t="s">
        <v>2519</v>
      </c>
      <c r="H261" s="46">
        <v>1938.0</v>
      </c>
      <c r="I261" s="46">
        <v>1938.0</v>
      </c>
      <c r="J261" s="46" t="s">
        <v>2257</v>
      </c>
      <c r="K261" s="70">
        <v>1350.0</v>
      </c>
      <c r="L261" s="56" t="s">
        <v>21</v>
      </c>
      <c r="M261" s="55">
        <v>0.17</v>
      </c>
      <c r="N261" s="57" t="s">
        <v>2287</v>
      </c>
      <c r="O261" s="55">
        <v>1200.0</v>
      </c>
      <c r="P261" s="46" t="s">
        <v>2315</v>
      </c>
      <c r="Q261" s="55">
        <v>36.0</v>
      </c>
      <c r="R261" s="46" t="s">
        <v>2520</v>
      </c>
      <c r="S261" s="58" t="str">
        <f> if(isna(VLOOKUP($A261,processing!$A:$B,1,0)), "no", "yes")</f>
        <v>yes</v>
      </c>
      <c r="T261" s="58" t="str">
        <f> if(isna(VLOOKUP($A261,outputs!$A:$B,1,0)), "no", "yes")</f>
        <v>yes</v>
      </c>
      <c r="U261" s="58" t="str">
        <f> if(isna(VLOOKUP($A261,accuracy!$A:$B,1,0)), "no", "yes")</f>
        <v>yes</v>
      </c>
      <c r="V261" s="58" t="str">
        <f t="array" ref="V261"> index(publications!$A$1:$A$319, match($B261, publications!$B$1:$B$319, 0))</f>
        <v>Livia</v>
      </c>
    </row>
    <row r="262">
      <c r="A262" s="7" t="str">
        <f> concatenate(VLOOKUP($B262,publications!$B:$D,3,0), ".", $C262)</f>
        <v>LJ848PGR.1</v>
      </c>
      <c r="B262" s="46" t="s">
        <v>1687</v>
      </c>
      <c r="C262" s="54">
        <f t="shared" si="1"/>
        <v>1</v>
      </c>
      <c r="D262" s="46" t="s">
        <v>1935</v>
      </c>
      <c r="E262" s="46" t="s">
        <v>1455</v>
      </c>
      <c r="F262" s="46" t="s">
        <v>2255</v>
      </c>
      <c r="G262" s="46" t="s">
        <v>21</v>
      </c>
      <c r="H262" s="46">
        <v>1986.0</v>
      </c>
      <c r="I262" s="46">
        <v>1986.0</v>
      </c>
      <c r="J262" s="46" t="s">
        <v>2272</v>
      </c>
      <c r="K262" s="55" t="s">
        <v>21</v>
      </c>
      <c r="L262" s="56" t="s">
        <v>21</v>
      </c>
      <c r="M262" s="57" t="s">
        <v>21</v>
      </c>
      <c r="N262" s="57" t="s">
        <v>2360</v>
      </c>
      <c r="O262" s="55">
        <v>14.0</v>
      </c>
      <c r="P262" s="46" t="s">
        <v>2259</v>
      </c>
      <c r="Q262" s="55">
        <v>22.0</v>
      </c>
      <c r="R262" s="46" t="s">
        <v>2521</v>
      </c>
      <c r="S262" s="58" t="str">
        <f> if(isna(VLOOKUP($A262,processing!$A:$B,1,0)), "no", "yes")</f>
        <v>yes</v>
      </c>
      <c r="T262" s="58" t="str">
        <f> if(isna(VLOOKUP($A262,outputs!$A:$B,1,0)), "no", "yes")</f>
        <v>yes</v>
      </c>
      <c r="U262" s="58" t="str">
        <f> if(isna(VLOOKUP($A262,accuracy!$A:$B,1,0)), "no", "yes")</f>
        <v>yes</v>
      </c>
      <c r="V262" s="58" t="str">
        <f t="array" ref="V262"> index(publications!$A$1:$A$319, match($B262, publications!$B$1:$B$319, 0))</f>
        <v>Anette</v>
      </c>
    </row>
    <row r="263">
      <c r="A263" s="7" t="str">
        <f> concatenate(VLOOKUP($B263,publications!$B:$D,3,0), ".", $C263)</f>
        <v>LJ848PGR.2</v>
      </c>
      <c r="B263" s="46" t="s">
        <v>1687</v>
      </c>
      <c r="C263" s="54">
        <f t="shared" si="1"/>
        <v>2</v>
      </c>
      <c r="D263" s="71" t="s">
        <v>1935</v>
      </c>
      <c r="E263" s="72" t="s">
        <v>1455</v>
      </c>
      <c r="F263" s="71" t="s">
        <v>2255</v>
      </c>
      <c r="G263" s="72" t="s">
        <v>21</v>
      </c>
      <c r="H263" s="73">
        <v>1986.0</v>
      </c>
      <c r="I263" s="72">
        <v>1986.0</v>
      </c>
      <c r="J263" s="72" t="s">
        <v>2272</v>
      </c>
      <c r="K263" s="74" t="s">
        <v>21</v>
      </c>
      <c r="L263" s="74" t="s">
        <v>21</v>
      </c>
      <c r="M263" s="57" t="s">
        <v>21</v>
      </c>
      <c r="N263" s="75" t="s">
        <v>2360</v>
      </c>
      <c r="O263" s="76">
        <v>14.0</v>
      </c>
      <c r="P263" s="71" t="s">
        <v>2259</v>
      </c>
      <c r="Q263" s="76">
        <v>22.0</v>
      </c>
      <c r="R263" s="77" t="s">
        <v>2521</v>
      </c>
      <c r="S263" s="58" t="str">
        <f> if(isna(VLOOKUP($A263,processing!$A:$B,1,0)), "no", "yes")</f>
        <v>yes</v>
      </c>
      <c r="T263" s="58" t="str">
        <f> if(isna(VLOOKUP($A263,outputs!$A:$B,1,0)), "no", "yes")</f>
        <v>yes</v>
      </c>
      <c r="U263" s="58" t="str">
        <f> if(isna(VLOOKUP($A263,accuracy!$A:$B,1,0)), "no", "yes")</f>
        <v>yes</v>
      </c>
      <c r="V263" s="58" t="str">
        <f t="array" ref="V263"> index(publications!$A$1:$A$319, match($B263, publications!$B$1:$B$319, 0))</f>
        <v>Anette</v>
      </c>
    </row>
    <row r="264">
      <c r="A264" s="7" t="str">
        <f> concatenate(VLOOKUP($B264,publications!$B:$D,3,0), ".", $C264)</f>
        <v>LJ848PGR.3</v>
      </c>
      <c r="B264" s="46" t="s">
        <v>1687</v>
      </c>
      <c r="C264" s="54">
        <f t="shared" si="1"/>
        <v>3</v>
      </c>
      <c r="D264" s="71" t="s">
        <v>1935</v>
      </c>
      <c r="E264" s="72" t="s">
        <v>1455</v>
      </c>
      <c r="F264" s="71" t="s">
        <v>2255</v>
      </c>
      <c r="G264" s="72" t="s">
        <v>21</v>
      </c>
      <c r="H264" s="73">
        <v>1986.0</v>
      </c>
      <c r="I264" s="72">
        <v>1986.0</v>
      </c>
      <c r="J264" s="72" t="s">
        <v>2272</v>
      </c>
      <c r="K264" s="74" t="s">
        <v>21</v>
      </c>
      <c r="L264" s="74" t="s">
        <v>21</v>
      </c>
      <c r="M264" s="57" t="s">
        <v>21</v>
      </c>
      <c r="N264" s="75" t="s">
        <v>2360</v>
      </c>
      <c r="O264" s="76">
        <v>14.0</v>
      </c>
      <c r="P264" s="71" t="s">
        <v>2259</v>
      </c>
      <c r="Q264" s="76">
        <v>22.0</v>
      </c>
      <c r="R264" s="77" t="s">
        <v>2521</v>
      </c>
      <c r="S264" s="58" t="str">
        <f> if(isna(VLOOKUP($A264,processing!$A:$B,1,0)), "no", "yes")</f>
        <v>yes</v>
      </c>
      <c r="T264" s="58" t="str">
        <f> if(isna(VLOOKUP($A264,outputs!$A:$B,1,0)), "no", "yes")</f>
        <v>yes</v>
      </c>
      <c r="U264" s="58" t="str">
        <f> if(isna(VLOOKUP($A264,accuracy!$A:$B,1,0)), "no", "yes")</f>
        <v>yes</v>
      </c>
      <c r="V264" s="58" t="str">
        <f t="array" ref="V264"> index(publications!$A$1:$A$319, match($B264, publications!$B$1:$B$319, 0))</f>
        <v>Anette</v>
      </c>
    </row>
    <row r="265">
      <c r="A265" s="7" t="str">
        <f> concatenate(VLOOKUP($B265,publications!$B:$D,3,0), ".", $C265)</f>
        <v>LJ848PGR.4</v>
      </c>
      <c r="B265" s="46" t="s">
        <v>1687</v>
      </c>
      <c r="C265" s="54">
        <f t="shared" si="1"/>
        <v>4</v>
      </c>
      <c r="D265" s="71" t="s">
        <v>1935</v>
      </c>
      <c r="E265" s="72" t="s">
        <v>1455</v>
      </c>
      <c r="F265" s="71" t="s">
        <v>2255</v>
      </c>
      <c r="G265" s="72" t="s">
        <v>21</v>
      </c>
      <c r="H265" s="73">
        <v>1986.0</v>
      </c>
      <c r="I265" s="72">
        <v>1986.0</v>
      </c>
      <c r="J265" s="72" t="s">
        <v>2272</v>
      </c>
      <c r="K265" s="74" t="s">
        <v>21</v>
      </c>
      <c r="L265" s="74" t="s">
        <v>21</v>
      </c>
      <c r="M265" s="57" t="s">
        <v>21</v>
      </c>
      <c r="N265" s="75" t="s">
        <v>2360</v>
      </c>
      <c r="O265" s="76">
        <v>14.0</v>
      </c>
      <c r="P265" s="71" t="s">
        <v>2259</v>
      </c>
      <c r="Q265" s="76">
        <v>22.0</v>
      </c>
      <c r="R265" s="77" t="s">
        <v>2521</v>
      </c>
      <c r="S265" s="58" t="str">
        <f> if(isna(VLOOKUP($A265,processing!$A:$B,1,0)), "no", "yes")</f>
        <v>yes</v>
      </c>
      <c r="T265" s="58" t="str">
        <f> if(isna(VLOOKUP($A265,outputs!$A:$B,1,0)), "no", "yes")</f>
        <v>yes</v>
      </c>
      <c r="U265" s="58" t="str">
        <f> if(isna(VLOOKUP($A265,accuracy!$A:$B,1,0)), "no", "yes")</f>
        <v>yes</v>
      </c>
      <c r="V265" s="58" t="str">
        <f t="array" ref="V265"> index(publications!$A$1:$A$319, match($B265, publications!$B$1:$B$319, 0))</f>
        <v>Anette</v>
      </c>
    </row>
    <row r="266">
      <c r="A266" s="7" t="str">
        <f> concatenate(VLOOKUP($B266,publications!$B:$D,3,0), ".", $C266)</f>
        <v>LJ848PGR.5</v>
      </c>
      <c r="B266" s="46" t="s">
        <v>1687</v>
      </c>
      <c r="C266" s="54">
        <f t="shared" si="1"/>
        <v>5</v>
      </c>
      <c r="D266" s="71" t="s">
        <v>1935</v>
      </c>
      <c r="E266" s="72" t="s">
        <v>1455</v>
      </c>
      <c r="F266" s="71" t="s">
        <v>2255</v>
      </c>
      <c r="G266" s="72" t="s">
        <v>21</v>
      </c>
      <c r="H266" s="73">
        <v>1986.0</v>
      </c>
      <c r="I266" s="72">
        <v>1986.0</v>
      </c>
      <c r="J266" s="72" t="s">
        <v>2272</v>
      </c>
      <c r="K266" s="74" t="s">
        <v>21</v>
      </c>
      <c r="L266" s="74" t="s">
        <v>21</v>
      </c>
      <c r="M266" s="57" t="s">
        <v>21</v>
      </c>
      <c r="N266" s="75" t="s">
        <v>2360</v>
      </c>
      <c r="O266" s="76">
        <v>14.0</v>
      </c>
      <c r="P266" s="71" t="s">
        <v>2259</v>
      </c>
      <c r="Q266" s="76">
        <v>22.0</v>
      </c>
      <c r="R266" s="77" t="s">
        <v>2521</v>
      </c>
      <c r="S266" s="58" t="str">
        <f> if(isna(VLOOKUP($A266,processing!$A:$B,1,0)), "no", "yes")</f>
        <v>yes</v>
      </c>
      <c r="T266" s="58" t="str">
        <f> if(isna(VLOOKUP($A266,outputs!$A:$B,1,0)), "no", "yes")</f>
        <v>yes</v>
      </c>
      <c r="U266" s="58" t="str">
        <f> if(isna(VLOOKUP($A266,accuracy!$A:$B,1,0)), "no", "yes")</f>
        <v>yes</v>
      </c>
      <c r="V266" s="58" t="str">
        <f t="array" ref="V266"> index(publications!$A$1:$A$319, match($B266, publications!$B$1:$B$319, 0))</f>
        <v>Anette</v>
      </c>
    </row>
    <row r="267">
      <c r="A267" s="7" t="str">
        <f> concatenate(VLOOKUP($B267,publications!$B:$D,3,0), ".", $C267)</f>
        <v>LJ848PGR.6</v>
      </c>
      <c r="B267" s="46" t="s">
        <v>1687</v>
      </c>
      <c r="C267" s="54">
        <f t="shared" si="1"/>
        <v>6</v>
      </c>
      <c r="D267" s="71" t="s">
        <v>1935</v>
      </c>
      <c r="E267" s="72" t="s">
        <v>1455</v>
      </c>
      <c r="F267" s="71" t="s">
        <v>2255</v>
      </c>
      <c r="G267" s="72" t="s">
        <v>21</v>
      </c>
      <c r="H267" s="73">
        <v>1986.0</v>
      </c>
      <c r="I267" s="72">
        <v>1986.0</v>
      </c>
      <c r="J267" s="72" t="s">
        <v>2272</v>
      </c>
      <c r="K267" s="74" t="s">
        <v>21</v>
      </c>
      <c r="L267" s="74" t="s">
        <v>21</v>
      </c>
      <c r="M267" s="57" t="s">
        <v>21</v>
      </c>
      <c r="N267" s="75" t="s">
        <v>2360</v>
      </c>
      <c r="O267" s="76">
        <v>14.0</v>
      </c>
      <c r="P267" s="71" t="s">
        <v>2259</v>
      </c>
      <c r="Q267" s="76">
        <v>22.0</v>
      </c>
      <c r="R267" s="77" t="s">
        <v>2521</v>
      </c>
      <c r="S267" s="58" t="str">
        <f> if(isna(VLOOKUP($A267,processing!$A:$B,1,0)), "no", "yes")</f>
        <v>yes</v>
      </c>
      <c r="T267" s="58" t="str">
        <f> if(isna(VLOOKUP($A267,outputs!$A:$B,1,0)), "no", "yes")</f>
        <v>yes</v>
      </c>
      <c r="U267" s="58" t="str">
        <f> if(isna(VLOOKUP($A267,accuracy!$A:$B,1,0)), "no", "yes")</f>
        <v>yes</v>
      </c>
      <c r="V267" s="58" t="str">
        <f t="array" ref="V267"> index(publications!$A$1:$A$319, match($B267, publications!$B$1:$B$319, 0))</f>
        <v>Anette</v>
      </c>
    </row>
    <row r="268">
      <c r="A268" s="7" t="str">
        <f> concatenate(VLOOKUP($B268,publications!$B:$D,3,0), ".", $C268)</f>
        <v>LJ848PGR.7</v>
      </c>
      <c r="B268" s="46" t="s">
        <v>1687</v>
      </c>
      <c r="C268" s="54">
        <f t="shared" si="1"/>
        <v>7</v>
      </c>
      <c r="D268" s="71" t="s">
        <v>1935</v>
      </c>
      <c r="E268" s="72" t="s">
        <v>1455</v>
      </c>
      <c r="F268" s="71" t="s">
        <v>2255</v>
      </c>
      <c r="G268" s="72" t="s">
        <v>21</v>
      </c>
      <c r="H268" s="73">
        <v>1986.0</v>
      </c>
      <c r="I268" s="72">
        <v>1986.0</v>
      </c>
      <c r="J268" s="72" t="s">
        <v>2272</v>
      </c>
      <c r="K268" s="74" t="s">
        <v>21</v>
      </c>
      <c r="L268" s="74" t="s">
        <v>21</v>
      </c>
      <c r="M268" s="57" t="s">
        <v>21</v>
      </c>
      <c r="N268" s="75" t="s">
        <v>2360</v>
      </c>
      <c r="O268" s="76">
        <v>14.0</v>
      </c>
      <c r="P268" s="71" t="s">
        <v>2259</v>
      </c>
      <c r="Q268" s="76">
        <v>22.0</v>
      </c>
      <c r="R268" s="77" t="s">
        <v>2521</v>
      </c>
      <c r="S268" s="58" t="str">
        <f> if(isna(VLOOKUP($A268,processing!$A:$B,1,0)), "no", "yes")</f>
        <v>yes</v>
      </c>
      <c r="T268" s="58" t="str">
        <f> if(isna(VLOOKUP($A268,outputs!$A:$B,1,0)), "no", "yes")</f>
        <v>yes</v>
      </c>
      <c r="U268" s="58" t="str">
        <f> if(isna(VLOOKUP($A268,accuracy!$A:$B,1,0)), "no", "yes")</f>
        <v>yes</v>
      </c>
      <c r="V268" s="58" t="str">
        <f t="array" ref="V268"> index(publications!$A$1:$A$319, match($B268, publications!$B$1:$B$319, 0))</f>
        <v>Anette</v>
      </c>
    </row>
    <row r="269">
      <c r="A269" s="7" t="str">
        <f> concatenate(VLOOKUP($B269,publications!$B:$D,3,0), ".", $C269)</f>
        <v>LJ848PGR.8</v>
      </c>
      <c r="B269" s="46" t="s">
        <v>1687</v>
      </c>
      <c r="C269" s="54">
        <f t="shared" si="1"/>
        <v>8</v>
      </c>
      <c r="D269" s="78" t="s">
        <v>1935</v>
      </c>
      <c r="E269" s="32" t="s">
        <v>1455</v>
      </c>
      <c r="F269" s="78" t="s">
        <v>2255</v>
      </c>
      <c r="G269" s="32" t="s">
        <v>21</v>
      </c>
      <c r="H269" s="79">
        <v>1986.0</v>
      </c>
      <c r="I269" s="32">
        <v>1986.0</v>
      </c>
      <c r="J269" s="32" t="s">
        <v>2272</v>
      </c>
      <c r="K269" s="80" t="s">
        <v>21</v>
      </c>
      <c r="L269" s="80" t="s">
        <v>21</v>
      </c>
      <c r="M269" s="57" t="s">
        <v>21</v>
      </c>
      <c r="N269" s="81" t="s">
        <v>2360</v>
      </c>
      <c r="O269" s="82">
        <v>14.0</v>
      </c>
      <c r="P269" s="78" t="s">
        <v>2259</v>
      </c>
      <c r="Q269" s="82">
        <v>22.0</v>
      </c>
      <c r="R269" s="34" t="s">
        <v>2521</v>
      </c>
      <c r="S269" s="58" t="str">
        <f> if(isna(VLOOKUP($A269,processing!$A:$B,1,0)), "no", "yes")</f>
        <v>yes</v>
      </c>
      <c r="T269" s="58" t="str">
        <f> if(isna(VLOOKUP($A269,outputs!$A:$B,1,0)), "no", "yes")</f>
        <v>yes</v>
      </c>
      <c r="U269" s="58" t="str">
        <f> if(isna(VLOOKUP($A269,accuracy!$A:$B,1,0)), "no", "yes")</f>
        <v>yes</v>
      </c>
      <c r="V269" s="58" t="str">
        <f t="array" ref="V269"> index(publications!$A$1:$A$319, match($B269, publications!$B$1:$B$319, 0))</f>
        <v>Anette</v>
      </c>
    </row>
    <row r="270">
      <c r="A270" s="7" t="str">
        <f> concatenate(VLOOKUP($B270,publications!$B:$D,3,0), ".", $C270)</f>
        <v>LNXI6UYT.1</v>
      </c>
      <c r="B270" s="46" t="s">
        <v>1671</v>
      </c>
      <c r="C270" s="54">
        <f t="shared" si="1"/>
        <v>1</v>
      </c>
      <c r="D270" s="46" t="s">
        <v>1931</v>
      </c>
      <c r="E270" s="46" t="s">
        <v>2278</v>
      </c>
      <c r="F270" s="46" t="s">
        <v>85</v>
      </c>
      <c r="G270" s="46" t="s">
        <v>2279</v>
      </c>
      <c r="H270" s="46">
        <v>1974.0</v>
      </c>
      <c r="I270" s="46">
        <v>1974.0</v>
      </c>
      <c r="J270" s="46" t="s">
        <v>2272</v>
      </c>
      <c r="K270" s="55" t="s">
        <v>21</v>
      </c>
      <c r="L270" s="56" t="s">
        <v>21</v>
      </c>
      <c r="M270" s="55">
        <v>6.0</v>
      </c>
      <c r="N270" s="57" t="s">
        <v>21</v>
      </c>
      <c r="O270" s="55">
        <v>7.0</v>
      </c>
      <c r="P270" s="46" t="s">
        <v>2259</v>
      </c>
      <c r="Q270" s="55">
        <v>2.0</v>
      </c>
      <c r="R270" s="57" t="s">
        <v>21</v>
      </c>
      <c r="S270" s="58" t="str">
        <f> if(isna(VLOOKUP($A270,processing!$A:$B,1,0)), "no", "yes")</f>
        <v>yes</v>
      </c>
      <c r="T270" s="58" t="str">
        <f> if(isna(VLOOKUP($A270,outputs!$A:$B,1,0)), "no", "yes")</f>
        <v>yes</v>
      </c>
      <c r="U270" s="58" t="str">
        <f> if(isna(VLOOKUP($A270,accuracy!$A:$B,1,0)), "no", "yes")</f>
        <v>yes</v>
      </c>
      <c r="V270" s="58" t="str">
        <f t="array" ref="V270"> index(publications!$A$1:$A$319, match($B270, publications!$B$1:$B$319, 0))</f>
        <v>Amaury</v>
      </c>
    </row>
    <row r="271">
      <c r="A271" s="7" t="str">
        <f> concatenate(VLOOKUP($B271,publications!$B:$D,3,0), ".", $C271)</f>
        <v>LRT6Z88R.1</v>
      </c>
      <c r="B271" s="46" t="s">
        <v>1420</v>
      </c>
      <c r="C271" s="54">
        <f t="shared" si="1"/>
        <v>1</v>
      </c>
      <c r="D271" s="46" t="s">
        <v>1935</v>
      </c>
      <c r="E271" s="46" t="s">
        <v>1696</v>
      </c>
      <c r="F271" s="46" t="s">
        <v>32</v>
      </c>
      <c r="G271" s="46" t="s">
        <v>2407</v>
      </c>
      <c r="H271" s="46">
        <v>1970.0</v>
      </c>
      <c r="I271" s="46">
        <v>1970.0</v>
      </c>
      <c r="J271" s="46" t="s">
        <v>2274</v>
      </c>
      <c r="K271" s="55">
        <v>8665.0</v>
      </c>
      <c r="L271" s="55" t="s">
        <v>2301</v>
      </c>
      <c r="M271" s="55">
        <v>0.19</v>
      </c>
      <c r="N271" s="57" t="s">
        <v>21</v>
      </c>
      <c r="O271" s="55">
        <v>12.0</v>
      </c>
      <c r="P271" s="46" t="s">
        <v>2259</v>
      </c>
      <c r="Q271" s="55">
        <v>26.0</v>
      </c>
      <c r="R271" s="46" t="s">
        <v>2522</v>
      </c>
      <c r="S271" s="58" t="str">
        <f> if(isna(VLOOKUP($A271,processing!$A:$B,1,0)), "no", "yes")</f>
        <v>yes</v>
      </c>
      <c r="T271" s="58" t="str">
        <f> if(isna(VLOOKUP($A271,outputs!$A:$B,1,0)), "no", "yes")</f>
        <v>yes</v>
      </c>
      <c r="U271" s="58" t="str">
        <f> if(isna(VLOOKUP($A271,accuracy!$A:$B,1,0)), "no", "yes")</f>
        <v>yes</v>
      </c>
      <c r="V271" s="58" t="str">
        <f t="array" ref="V271"> index(publications!$A$1:$A$319, match($B271, publications!$B$1:$B$319, 0))</f>
        <v>Livia</v>
      </c>
    </row>
    <row r="272">
      <c r="A272" s="7" t="str">
        <f> concatenate(VLOOKUP($B272,publications!$B:$D,3,0), ".", $C272)</f>
        <v>LRT6Z88R.2</v>
      </c>
      <c r="B272" s="46" t="s">
        <v>1420</v>
      </c>
      <c r="C272" s="54">
        <f t="shared" si="1"/>
        <v>2</v>
      </c>
      <c r="D272" s="46" t="s">
        <v>1935</v>
      </c>
      <c r="E272" s="46" t="s">
        <v>1696</v>
      </c>
      <c r="F272" s="46" t="s">
        <v>32</v>
      </c>
      <c r="G272" s="46" t="s">
        <v>2407</v>
      </c>
      <c r="H272" s="46">
        <v>1971.0</v>
      </c>
      <c r="I272" s="46">
        <v>1971.0</v>
      </c>
      <c r="J272" s="46" t="s">
        <v>2274</v>
      </c>
      <c r="K272" s="55">
        <v>5025.0</v>
      </c>
      <c r="L272" s="55" t="s">
        <v>2301</v>
      </c>
      <c r="M272" s="55">
        <v>0.17</v>
      </c>
      <c r="N272" s="57" t="s">
        <v>21</v>
      </c>
      <c r="O272" s="55">
        <v>12.0</v>
      </c>
      <c r="P272" s="46" t="s">
        <v>2259</v>
      </c>
      <c r="Q272" s="55">
        <v>31.0</v>
      </c>
      <c r="R272" s="19" t="s">
        <v>2522</v>
      </c>
      <c r="S272" s="58" t="str">
        <f> if(isna(VLOOKUP($A272,processing!$A:$B,1,0)), "no", "yes")</f>
        <v>yes</v>
      </c>
      <c r="T272" s="58" t="str">
        <f> if(isna(VLOOKUP($A272,outputs!$A:$B,1,0)), "no", "yes")</f>
        <v>yes</v>
      </c>
      <c r="U272" s="58" t="str">
        <f> if(isna(VLOOKUP($A272,accuracy!$A:$B,1,0)), "no", "yes")</f>
        <v>yes</v>
      </c>
      <c r="V272" s="58" t="str">
        <f t="array" ref="V272"> index(publications!$A$1:$A$319, match($B272, publications!$B$1:$B$319, 0))</f>
        <v>Livia</v>
      </c>
    </row>
    <row r="273">
      <c r="A273" s="7" t="str">
        <f> concatenate(VLOOKUP($B273,publications!$B:$D,3,0), ".", $C273)</f>
        <v>LVY6ENEU.1</v>
      </c>
      <c r="B273" s="46" t="s">
        <v>1598</v>
      </c>
      <c r="C273" s="54">
        <f t="shared" si="1"/>
        <v>1</v>
      </c>
      <c r="D273" s="46" t="s">
        <v>1935</v>
      </c>
      <c r="E273" s="46" t="s">
        <v>2299</v>
      </c>
      <c r="F273" s="46" t="s">
        <v>85</v>
      </c>
      <c r="G273" s="46" t="s">
        <v>2523</v>
      </c>
      <c r="H273" s="46">
        <v>1997.0</v>
      </c>
      <c r="I273" s="46">
        <v>1997.0</v>
      </c>
      <c r="J273" s="46" t="s">
        <v>2257</v>
      </c>
      <c r="K273" s="55" t="s">
        <v>21</v>
      </c>
      <c r="L273" s="56" t="s">
        <v>21</v>
      </c>
      <c r="M273" s="59" t="s">
        <v>21</v>
      </c>
      <c r="N273" s="57" t="s">
        <v>21</v>
      </c>
      <c r="O273" s="57" t="s">
        <v>21</v>
      </c>
      <c r="P273" s="57" t="s">
        <v>21</v>
      </c>
      <c r="Q273" s="55">
        <v>2.0</v>
      </c>
      <c r="R273" s="57" t="s">
        <v>21</v>
      </c>
      <c r="S273" s="58" t="str">
        <f> if(isna(VLOOKUP($A273,processing!$A:$B,1,0)), "no", "yes")</f>
        <v>yes</v>
      </c>
      <c r="T273" s="58" t="str">
        <f> if(isna(VLOOKUP($A273,outputs!$A:$B,1,0)), "no", "yes")</f>
        <v>yes</v>
      </c>
      <c r="U273" s="58" t="str">
        <f> if(isna(VLOOKUP($A273,accuracy!$A:$B,1,0)), "no", "yes")</f>
        <v>yes</v>
      </c>
      <c r="V273" s="58" t="str">
        <f t="array" ref="V273"> index(publications!$A$1:$A$319, match($B273, publications!$B$1:$B$319, 0))</f>
        <v>Livia</v>
      </c>
    </row>
    <row r="274">
      <c r="A274" s="7" t="str">
        <f> concatenate(VLOOKUP($B274,publications!$B:$D,3,0), ".", $C274)</f>
        <v>LVY6ENEU.2</v>
      </c>
      <c r="B274" s="46" t="s">
        <v>1598</v>
      </c>
      <c r="C274" s="54">
        <f t="shared" si="1"/>
        <v>2</v>
      </c>
      <c r="D274" s="46" t="s">
        <v>1935</v>
      </c>
      <c r="E274" s="46" t="s">
        <v>2299</v>
      </c>
      <c r="F274" s="46" t="s">
        <v>85</v>
      </c>
      <c r="G274" s="46" t="s">
        <v>2523</v>
      </c>
      <c r="H274" s="46">
        <v>2003.0</v>
      </c>
      <c r="I274" s="46">
        <v>2003.0</v>
      </c>
      <c r="J274" s="46" t="s">
        <v>2257</v>
      </c>
      <c r="K274" s="55" t="s">
        <v>21</v>
      </c>
      <c r="L274" s="56" t="s">
        <v>21</v>
      </c>
      <c r="M274" s="59" t="s">
        <v>21</v>
      </c>
      <c r="N274" s="57" t="s">
        <v>21</v>
      </c>
      <c r="O274" s="57" t="s">
        <v>21</v>
      </c>
      <c r="P274" s="57" t="s">
        <v>21</v>
      </c>
      <c r="Q274" s="55">
        <v>2.0</v>
      </c>
      <c r="R274" s="57" t="s">
        <v>21</v>
      </c>
      <c r="S274" s="58" t="str">
        <f> if(isna(VLOOKUP($A274,processing!$A:$B,1,0)), "no", "yes")</f>
        <v>yes</v>
      </c>
      <c r="T274" s="58" t="str">
        <f> if(isna(VLOOKUP($A274,outputs!$A:$B,1,0)), "no", "yes")</f>
        <v>yes</v>
      </c>
      <c r="U274" s="58" t="str">
        <f> if(isna(VLOOKUP($A274,accuracy!$A:$B,1,0)), "no", "yes")</f>
        <v>yes</v>
      </c>
      <c r="V274" s="58" t="str">
        <f t="array" ref="V274"> index(publications!$A$1:$A$319, match($B274, publications!$B$1:$B$319, 0))</f>
        <v>Livia</v>
      </c>
    </row>
    <row r="275">
      <c r="A275" s="7" t="str">
        <f> concatenate(VLOOKUP($B275,publications!$B:$D,3,0), ".", $C275)</f>
        <v>LYMM9UQZ.1</v>
      </c>
      <c r="B275" s="46" t="s">
        <v>1554</v>
      </c>
      <c r="C275" s="54">
        <f t="shared" si="1"/>
        <v>1</v>
      </c>
      <c r="D275" s="46" t="s">
        <v>2022</v>
      </c>
      <c r="E275" s="46" t="s">
        <v>2431</v>
      </c>
      <c r="F275" s="46" t="s">
        <v>2255</v>
      </c>
      <c r="G275" s="46" t="s">
        <v>2524</v>
      </c>
      <c r="H275" s="46">
        <v>1910.0</v>
      </c>
      <c r="I275" s="46">
        <v>1910.0</v>
      </c>
      <c r="J275" s="46" t="s">
        <v>2272</v>
      </c>
      <c r="K275" s="55" t="s">
        <v>21</v>
      </c>
      <c r="L275" s="56" t="s">
        <v>21</v>
      </c>
      <c r="M275" s="59" t="s">
        <v>21</v>
      </c>
      <c r="N275" s="59" t="s">
        <v>21</v>
      </c>
      <c r="O275" s="55">
        <v>1200.0</v>
      </c>
      <c r="P275" s="46" t="s">
        <v>2315</v>
      </c>
      <c r="Q275" s="55">
        <v>50.0</v>
      </c>
      <c r="R275" s="61" t="s">
        <v>2525</v>
      </c>
      <c r="S275" s="58" t="str">
        <f> if(isna(VLOOKUP($A275,processing!$A:$B,1,0)), "no", "yes")</f>
        <v>yes</v>
      </c>
      <c r="T275" s="58" t="str">
        <f> if(isna(VLOOKUP($A275,outputs!$A:$B,1,0)), "no", "yes")</f>
        <v>yes</v>
      </c>
      <c r="U275" s="58" t="str">
        <f> if(isna(VLOOKUP($A275,accuracy!$A:$B,1,0)), "no", "yes")</f>
        <v>yes</v>
      </c>
      <c r="V275" s="58" t="str">
        <f t="array" ref="V275"> index(publications!$A$1:$A$319, match($B275, publications!$B$1:$B$319, 0))</f>
        <v>Livia</v>
      </c>
    </row>
    <row r="276">
      <c r="A276" s="7" t="str">
        <f> concatenate(VLOOKUP($B276,publications!$B:$D,3,0), ".", $C276)</f>
        <v>MDM8SQRY.1</v>
      </c>
      <c r="B276" s="46" t="s">
        <v>1508</v>
      </c>
      <c r="C276" s="54">
        <f t="shared" si="1"/>
        <v>1</v>
      </c>
      <c r="D276" s="46" t="s">
        <v>1935</v>
      </c>
      <c r="E276" s="46" t="s">
        <v>2526</v>
      </c>
      <c r="F276" s="46" t="s">
        <v>2255</v>
      </c>
      <c r="G276" s="46" t="s">
        <v>2527</v>
      </c>
      <c r="H276" s="46">
        <v>1955.0</v>
      </c>
      <c r="I276" s="46">
        <v>1955.0</v>
      </c>
      <c r="J276" s="46" t="s">
        <v>2257</v>
      </c>
      <c r="K276" s="55" t="s">
        <v>21</v>
      </c>
      <c r="L276" s="55" t="s">
        <v>21</v>
      </c>
      <c r="M276" s="55">
        <v>1.0</v>
      </c>
      <c r="N276" s="59" t="s">
        <v>21</v>
      </c>
      <c r="O276" s="55">
        <v>1200.0</v>
      </c>
      <c r="P276" s="46" t="s">
        <v>2315</v>
      </c>
      <c r="Q276" s="55">
        <v>5.0</v>
      </c>
      <c r="R276" s="46" t="s">
        <v>2528</v>
      </c>
      <c r="S276" s="58" t="str">
        <f> if(isna(VLOOKUP($A276,processing!$A:$B,1,0)), "no", "yes")</f>
        <v>yes</v>
      </c>
      <c r="T276" s="58" t="str">
        <f> if(isna(VLOOKUP($A276,outputs!$A:$B,1,0)), "no", "yes")</f>
        <v>yes</v>
      </c>
      <c r="U276" s="58" t="str">
        <f> if(isna(VLOOKUP($A276,accuracy!$A:$B,1,0)), "no", "yes")</f>
        <v>yes</v>
      </c>
      <c r="V276" s="58" t="str">
        <f t="array" ref="V276"> index(publications!$A$1:$A$319, match($B276, publications!$B$1:$B$319, 0))</f>
        <v>Melanie</v>
      </c>
    </row>
    <row r="277">
      <c r="A277" s="7" t="str">
        <f> concatenate(VLOOKUP($B277,publications!$B:$D,3,0), ".", $C277)</f>
        <v>MDM8SQRY.2</v>
      </c>
      <c r="B277" s="46" t="s">
        <v>1508</v>
      </c>
      <c r="C277" s="54">
        <f t="shared" si="1"/>
        <v>2</v>
      </c>
      <c r="D277" s="46" t="s">
        <v>1935</v>
      </c>
      <c r="E277" s="46" t="s">
        <v>2526</v>
      </c>
      <c r="F277" s="46" t="s">
        <v>2255</v>
      </c>
      <c r="G277" s="46" t="s">
        <v>2529</v>
      </c>
      <c r="H277" s="46">
        <v>1983.0</v>
      </c>
      <c r="I277" s="46">
        <v>1983.0</v>
      </c>
      <c r="J277" s="46" t="s">
        <v>2257</v>
      </c>
      <c r="K277" s="55" t="s">
        <v>21</v>
      </c>
      <c r="L277" s="55" t="s">
        <v>21</v>
      </c>
      <c r="M277" s="55">
        <v>1.0</v>
      </c>
      <c r="N277" s="59" t="s">
        <v>21</v>
      </c>
      <c r="O277" s="55">
        <v>1200.0</v>
      </c>
      <c r="P277" s="46" t="s">
        <v>2315</v>
      </c>
      <c r="Q277" s="55">
        <v>5.0</v>
      </c>
      <c r="R277" s="46" t="s">
        <v>2530</v>
      </c>
      <c r="S277" s="58" t="str">
        <f> if(isna(VLOOKUP($A277,processing!$A:$B,1,0)), "no", "yes")</f>
        <v>yes</v>
      </c>
      <c r="T277" s="58" t="str">
        <f> if(isna(VLOOKUP($A277,outputs!$A:$B,1,0)), "no", "yes")</f>
        <v>yes</v>
      </c>
      <c r="U277" s="58" t="str">
        <f> if(isna(VLOOKUP($A277,accuracy!$A:$B,1,0)), "no", "yes")</f>
        <v>yes</v>
      </c>
      <c r="V277" s="58" t="str">
        <f t="array" ref="V277"> index(publications!$A$1:$A$319, match($B277, publications!$B$1:$B$319, 0))</f>
        <v>Melanie</v>
      </c>
    </row>
    <row r="278">
      <c r="A278" s="7" t="str">
        <f> concatenate(VLOOKUP($B278,publications!$B:$D,3,0), ".", $C278)</f>
        <v>MDM8SQRY.3</v>
      </c>
      <c r="B278" s="46" t="s">
        <v>1508</v>
      </c>
      <c r="C278" s="54">
        <f t="shared" si="1"/>
        <v>3</v>
      </c>
      <c r="D278" s="46" t="s">
        <v>1935</v>
      </c>
      <c r="E278" s="46" t="s">
        <v>2526</v>
      </c>
      <c r="F278" s="46" t="s">
        <v>2255</v>
      </c>
      <c r="G278" s="46" t="s">
        <v>2529</v>
      </c>
      <c r="H278" s="46">
        <v>1996.0</v>
      </c>
      <c r="I278" s="46">
        <v>1996.0</v>
      </c>
      <c r="J278" s="46" t="s">
        <v>2257</v>
      </c>
      <c r="K278" s="55" t="s">
        <v>21</v>
      </c>
      <c r="L278" s="55" t="s">
        <v>21</v>
      </c>
      <c r="M278" s="55">
        <v>30.0</v>
      </c>
      <c r="N278" s="59" t="s">
        <v>21</v>
      </c>
      <c r="O278" s="55">
        <v>1200.0</v>
      </c>
      <c r="P278" s="46" t="s">
        <v>2315</v>
      </c>
      <c r="Q278" s="55">
        <v>5.0</v>
      </c>
      <c r="R278" s="46" t="s">
        <v>2531</v>
      </c>
      <c r="S278" s="58" t="str">
        <f> if(isna(VLOOKUP($A278,processing!$A:$B,1,0)), "no", "yes")</f>
        <v>yes</v>
      </c>
      <c r="T278" s="58" t="str">
        <f> if(isna(VLOOKUP($A278,outputs!$A:$B,1,0)), "no", "yes")</f>
        <v>yes</v>
      </c>
      <c r="U278" s="58" t="str">
        <f> if(isna(VLOOKUP($A278,accuracy!$A:$B,1,0)), "no", "yes")</f>
        <v>yes</v>
      </c>
      <c r="V278" s="58" t="str">
        <f t="array" ref="V278"> index(publications!$A$1:$A$319, match($B278, publications!$B$1:$B$319, 0))</f>
        <v>Melanie</v>
      </c>
    </row>
    <row r="279">
      <c r="A279" s="7" t="str">
        <f> concatenate(VLOOKUP($B279,publications!$B:$D,3,0), ".", $C279)</f>
        <v>MJIMZDLP.1</v>
      </c>
      <c r="B279" s="46" t="s">
        <v>1454</v>
      </c>
      <c r="C279" s="54">
        <f t="shared" si="1"/>
        <v>1</v>
      </c>
      <c r="D279" s="46" t="s">
        <v>1935</v>
      </c>
      <c r="E279" s="46" t="s">
        <v>1455</v>
      </c>
      <c r="F279" s="46" t="s">
        <v>2255</v>
      </c>
      <c r="G279" s="46" t="s">
        <v>21</v>
      </c>
      <c r="H279" s="46">
        <v>1966.0</v>
      </c>
      <c r="I279" s="46">
        <v>1966.0</v>
      </c>
      <c r="J279" s="46" t="s">
        <v>2272</v>
      </c>
      <c r="K279" s="55" t="s">
        <v>21</v>
      </c>
      <c r="L279" s="55" t="s">
        <v>21</v>
      </c>
      <c r="M279" s="55">
        <v>0.13</v>
      </c>
      <c r="N279" s="59" t="s">
        <v>21</v>
      </c>
      <c r="O279" s="64">
        <v>2400.0</v>
      </c>
      <c r="P279" s="46" t="s">
        <v>2315</v>
      </c>
      <c r="Q279" s="55">
        <v>52.0</v>
      </c>
      <c r="R279" s="46" t="s">
        <v>2532</v>
      </c>
      <c r="S279" s="58" t="str">
        <f> if(isna(VLOOKUP($A279,processing!$A:$B,1,0)), "no", "yes")</f>
        <v>yes</v>
      </c>
      <c r="T279" s="58" t="str">
        <f> if(isna(VLOOKUP($A279,outputs!$A:$B,1,0)), "no", "yes")</f>
        <v>yes</v>
      </c>
      <c r="U279" s="58" t="str">
        <f> if(isna(VLOOKUP($A279,accuracy!$A:$B,1,0)), "no", "yes")</f>
        <v>yes</v>
      </c>
      <c r="V279" s="58" t="str">
        <f t="array" ref="V279"> index(publications!$A$1:$A$319, match($B279, publications!$B$1:$B$319, 0))</f>
        <v>Camillo</v>
      </c>
    </row>
    <row r="280">
      <c r="A280" s="7" t="str">
        <f> concatenate(VLOOKUP($B280,publications!$B:$D,3,0), ".", $C280)</f>
        <v>ND6RB5G9.1</v>
      </c>
      <c r="B280" s="46" t="s">
        <v>1476</v>
      </c>
      <c r="C280" s="54">
        <f t="shared" si="1"/>
        <v>1</v>
      </c>
      <c r="D280" s="46" t="s">
        <v>1935</v>
      </c>
      <c r="E280" s="46" t="s">
        <v>2323</v>
      </c>
      <c r="F280" s="46" t="s">
        <v>2255</v>
      </c>
      <c r="G280" s="46" t="s">
        <v>2324</v>
      </c>
      <c r="H280" s="46">
        <v>1952.0</v>
      </c>
      <c r="I280" s="46">
        <v>1952.0</v>
      </c>
      <c r="J280" s="46" t="s">
        <v>2305</v>
      </c>
      <c r="K280" s="55" t="s">
        <v>21</v>
      </c>
      <c r="L280" s="56" t="s">
        <v>21</v>
      </c>
      <c r="M280" s="59" t="s">
        <v>21</v>
      </c>
      <c r="N280" s="57" t="s">
        <v>2479</v>
      </c>
      <c r="O280" s="59" t="s">
        <v>21</v>
      </c>
      <c r="P280" s="59" t="s">
        <v>21</v>
      </c>
      <c r="Q280" s="55">
        <v>4.0</v>
      </c>
      <c r="R280" s="46" t="s">
        <v>2533</v>
      </c>
      <c r="S280" s="58" t="str">
        <f> if(isna(VLOOKUP($A280,processing!$A:$B,1,0)), "no", "yes")</f>
        <v>yes</v>
      </c>
      <c r="T280" s="58" t="str">
        <f> if(isna(VLOOKUP($A280,outputs!$A:$B,1,0)), "no", "yes")</f>
        <v>yes</v>
      </c>
      <c r="U280" s="58" t="str">
        <f> if(isna(VLOOKUP($A280,accuracy!$A:$B,1,0)), "no", "yes")</f>
        <v>yes</v>
      </c>
      <c r="V280" s="58" t="str">
        <f t="array" ref="V280"> index(publications!$A$1:$A$319, match($B280, publications!$B$1:$B$319, 0))</f>
        <v>Camillo</v>
      </c>
    </row>
    <row r="281">
      <c r="A281" s="7" t="str">
        <f> concatenate(VLOOKUP($B281,publications!$B:$D,3,0), ".", $C281)</f>
        <v>ND6RB5G9.2</v>
      </c>
      <c r="B281" s="46" t="s">
        <v>1476</v>
      </c>
      <c r="C281" s="54">
        <f t="shared" si="1"/>
        <v>2</v>
      </c>
      <c r="D281" s="46" t="s">
        <v>1935</v>
      </c>
      <c r="E281" s="46" t="s">
        <v>2323</v>
      </c>
      <c r="F281" s="46" t="s">
        <v>2255</v>
      </c>
      <c r="G281" s="46" t="s">
        <v>2324</v>
      </c>
      <c r="H281" s="46">
        <v>1960.0</v>
      </c>
      <c r="I281" s="46">
        <v>1960.0</v>
      </c>
      <c r="J281" s="46" t="s">
        <v>2305</v>
      </c>
      <c r="K281" s="55" t="s">
        <v>21</v>
      </c>
      <c r="L281" s="56" t="s">
        <v>21</v>
      </c>
      <c r="M281" s="59" t="s">
        <v>21</v>
      </c>
      <c r="N281" s="57" t="s">
        <v>2383</v>
      </c>
      <c r="O281" s="59" t="s">
        <v>21</v>
      </c>
      <c r="P281" s="59" t="s">
        <v>21</v>
      </c>
      <c r="Q281" s="55">
        <v>3.0</v>
      </c>
      <c r="R281" s="83" t="s">
        <v>2533</v>
      </c>
      <c r="S281" s="58" t="str">
        <f> if(isna(VLOOKUP($A281,processing!$A:$B,1,0)), "no", "yes")</f>
        <v>yes</v>
      </c>
      <c r="T281" s="58" t="str">
        <f> if(isna(VLOOKUP($A281,outputs!$A:$B,1,0)), "no", "yes")</f>
        <v>yes</v>
      </c>
      <c r="U281" s="58" t="str">
        <f> if(isna(VLOOKUP($A281,accuracy!$A:$B,1,0)), "no", "yes")</f>
        <v>yes</v>
      </c>
      <c r="V281" s="58" t="str">
        <f t="array" ref="V281"> index(publications!$A$1:$A$319, match($B281, publications!$B$1:$B$319, 0))</f>
        <v>Camillo</v>
      </c>
    </row>
    <row r="282">
      <c r="A282" s="7" t="str">
        <f> concatenate(VLOOKUP($B282,publications!$B:$D,3,0), ".", $C282)</f>
        <v>ND6RB5G9.3</v>
      </c>
      <c r="B282" s="46" t="s">
        <v>1476</v>
      </c>
      <c r="C282" s="54">
        <f t="shared" si="1"/>
        <v>3</v>
      </c>
      <c r="D282" s="46" t="s">
        <v>1935</v>
      </c>
      <c r="E282" s="46" t="s">
        <v>2323</v>
      </c>
      <c r="F282" s="46" t="s">
        <v>2255</v>
      </c>
      <c r="G282" s="46" t="s">
        <v>2324</v>
      </c>
      <c r="H282" s="46">
        <v>1971.0</v>
      </c>
      <c r="I282" s="46">
        <v>1971.0</v>
      </c>
      <c r="J282" s="46" t="s">
        <v>2305</v>
      </c>
      <c r="K282" s="55" t="s">
        <v>21</v>
      </c>
      <c r="L282" s="56" t="s">
        <v>21</v>
      </c>
      <c r="M282" s="59" t="s">
        <v>21</v>
      </c>
      <c r="N282" s="57" t="s">
        <v>2534</v>
      </c>
      <c r="O282" s="59" t="s">
        <v>21</v>
      </c>
      <c r="P282" s="59" t="s">
        <v>21</v>
      </c>
      <c r="Q282" s="55">
        <v>3.0</v>
      </c>
      <c r="R282" s="83" t="s">
        <v>2533</v>
      </c>
      <c r="S282" s="58" t="str">
        <f> if(isna(VLOOKUP($A282,processing!$A:$B,1,0)), "no", "yes")</f>
        <v>yes</v>
      </c>
      <c r="T282" s="58" t="str">
        <f> if(isna(VLOOKUP($A282,outputs!$A:$B,1,0)), "no", "yes")</f>
        <v>yes</v>
      </c>
      <c r="U282" s="58" t="str">
        <f> if(isna(VLOOKUP($A282,accuracy!$A:$B,1,0)), "no", "yes")</f>
        <v>yes</v>
      </c>
      <c r="V282" s="58" t="str">
        <f t="array" ref="V282"> index(publications!$A$1:$A$319, match($B282, publications!$B$1:$B$319, 0))</f>
        <v>Camillo</v>
      </c>
    </row>
    <row r="283">
      <c r="A283" s="7" t="str">
        <f> concatenate(VLOOKUP($B283,publications!$B:$D,3,0), ".", $C283)</f>
        <v>ND6RB5G9.4</v>
      </c>
      <c r="B283" s="46" t="s">
        <v>1476</v>
      </c>
      <c r="C283" s="54">
        <f t="shared" si="1"/>
        <v>4</v>
      </c>
      <c r="D283" s="46" t="s">
        <v>1935</v>
      </c>
      <c r="E283" s="46" t="s">
        <v>2323</v>
      </c>
      <c r="F283" s="46" t="s">
        <v>2255</v>
      </c>
      <c r="G283" s="46" t="s">
        <v>2324</v>
      </c>
      <c r="H283" s="46">
        <v>1986.0</v>
      </c>
      <c r="I283" s="46">
        <v>1986.0</v>
      </c>
      <c r="J283" s="46" t="s">
        <v>2305</v>
      </c>
      <c r="K283" s="55" t="s">
        <v>21</v>
      </c>
      <c r="L283" s="56" t="s">
        <v>21</v>
      </c>
      <c r="M283" s="59" t="s">
        <v>21</v>
      </c>
      <c r="N283" s="57" t="s">
        <v>2479</v>
      </c>
      <c r="O283" s="59" t="s">
        <v>21</v>
      </c>
      <c r="P283" s="59" t="s">
        <v>21</v>
      </c>
      <c r="Q283" s="55">
        <v>3.0</v>
      </c>
      <c r="R283" s="83" t="s">
        <v>2533</v>
      </c>
      <c r="S283" s="58" t="str">
        <f> if(isna(VLOOKUP($A283,processing!$A:$B,1,0)), "no", "yes")</f>
        <v>yes</v>
      </c>
      <c r="T283" s="58" t="str">
        <f> if(isna(VLOOKUP($A283,outputs!$A:$B,1,0)), "no", "yes")</f>
        <v>yes</v>
      </c>
      <c r="U283" s="58" t="str">
        <f> if(isna(VLOOKUP($A283,accuracy!$A:$B,1,0)), "no", "yes")</f>
        <v>yes</v>
      </c>
      <c r="V283" s="58" t="str">
        <f t="array" ref="V283"> index(publications!$A$1:$A$319, match($B283, publications!$B$1:$B$319, 0))</f>
        <v>Camillo</v>
      </c>
    </row>
    <row r="284">
      <c r="A284" s="7" t="str">
        <f> concatenate(VLOOKUP($B284,publications!$B:$D,3,0), ".", $C284)</f>
        <v>ND6RB5G9.5</v>
      </c>
      <c r="B284" s="46" t="s">
        <v>1476</v>
      </c>
      <c r="C284" s="54">
        <f t="shared" si="1"/>
        <v>5</v>
      </c>
      <c r="D284" s="46" t="s">
        <v>1935</v>
      </c>
      <c r="E284" s="46" t="s">
        <v>2323</v>
      </c>
      <c r="F284" s="46" t="s">
        <v>2255</v>
      </c>
      <c r="G284" s="46" t="s">
        <v>2324</v>
      </c>
      <c r="H284" s="46">
        <v>1994.0</v>
      </c>
      <c r="I284" s="46">
        <v>1994.0</v>
      </c>
      <c r="J284" s="46" t="s">
        <v>2305</v>
      </c>
      <c r="K284" s="55" t="s">
        <v>21</v>
      </c>
      <c r="L284" s="56" t="s">
        <v>21</v>
      </c>
      <c r="M284" s="59" t="s">
        <v>21</v>
      </c>
      <c r="N284" s="57" t="s">
        <v>2433</v>
      </c>
      <c r="O284" s="59" t="s">
        <v>21</v>
      </c>
      <c r="P284" s="59" t="s">
        <v>21</v>
      </c>
      <c r="Q284" s="55">
        <v>6.0</v>
      </c>
      <c r="R284" s="46" t="s">
        <v>2535</v>
      </c>
      <c r="S284" s="58" t="str">
        <f> if(isna(VLOOKUP($A284,processing!$A:$B,1,0)), "no", "yes")</f>
        <v>yes</v>
      </c>
      <c r="T284" s="58" t="str">
        <f> if(isna(VLOOKUP($A284,outputs!$A:$B,1,0)), "no", "yes")</f>
        <v>yes</v>
      </c>
      <c r="U284" s="58" t="str">
        <f> if(isna(VLOOKUP($A284,accuracy!$A:$B,1,0)), "no", "yes")</f>
        <v>yes</v>
      </c>
      <c r="V284" s="58" t="str">
        <f t="array" ref="V284"> index(publications!$A$1:$A$319, match($B284, publications!$B$1:$B$319, 0))</f>
        <v>Camillo</v>
      </c>
    </row>
    <row r="285" ht="16.5" customHeight="1">
      <c r="A285" s="7" t="str">
        <f> concatenate(VLOOKUP($B285,publications!$B:$D,3,0), ".", $C285)</f>
        <v>ND6RB5G9.6</v>
      </c>
      <c r="B285" s="46" t="s">
        <v>1476</v>
      </c>
      <c r="C285" s="54">
        <f t="shared" si="1"/>
        <v>6</v>
      </c>
      <c r="D285" s="46" t="s">
        <v>1935</v>
      </c>
      <c r="E285" s="46" t="s">
        <v>2323</v>
      </c>
      <c r="F285" s="46" t="s">
        <v>2255</v>
      </c>
      <c r="G285" s="46" t="s">
        <v>2324</v>
      </c>
      <c r="H285" s="46">
        <v>2003.0</v>
      </c>
      <c r="I285" s="46">
        <v>2003.0</v>
      </c>
      <c r="J285" s="46" t="s">
        <v>2305</v>
      </c>
      <c r="K285" s="55" t="s">
        <v>21</v>
      </c>
      <c r="L285" s="56" t="s">
        <v>21</v>
      </c>
      <c r="M285" s="59" t="s">
        <v>21</v>
      </c>
      <c r="N285" s="57" t="s">
        <v>2536</v>
      </c>
      <c r="O285" s="59" t="s">
        <v>21</v>
      </c>
      <c r="P285" s="59" t="s">
        <v>21</v>
      </c>
      <c r="Q285" s="55">
        <v>3.0</v>
      </c>
      <c r="R285" s="46" t="s">
        <v>2537</v>
      </c>
      <c r="S285" s="58" t="str">
        <f> if(isna(VLOOKUP($A285,processing!$A:$B,1,0)), "no", "yes")</f>
        <v>yes</v>
      </c>
      <c r="T285" s="58" t="str">
        <f> if(isna(VLOOKUP($A285,outputs!$A:$B,1,0)), "no", "yes")</f>
        <v>yes</v>
      </c>
      <c r="U285" s="58" t="str">
        <f> if(isna(VLOOKUP($A285,accuracy!$A:$B,1,0)), "no", "yes")</f>
        <v>yes</v>
      </c>
      <c r="V285" s="58" t="str">
        <f t="array" ref="V285"> index(publications!$A$1:$A$319, match($B285, publications!$B$1:$B$319, 0))</f>
        <v>Camillo</v>
      </c>
    </row>
    <row r="286">
      <c r="A286" s="7" t="str">
        <f> concatenate(VLOOKUP($B286,publications!$B:$D,3,0), ".", $C286)</f>
        <v>NDDTRXM9.1</v>
      </c>
      <c r="B286" s="46" t="s">
        <v>1658</v>
      </c>
      <c r="C286" s="54">
        <f t="shared" si="1"/>
        <v>1</v>
      </c>
      <c r="D286" s="46" t="s">
        <v>1935</v>
      </c>
      <c r="E286" s="46" t="s">
        <v>21</v>
      </c>
      <c r="F286" s="46" t="s">
        <v>2255</v>
      </c>
      <c r="G286" s="46" t="s">
        <v>21</v>
      </c>
      <c r="H286" s="46">
        <v>1979.0</v>
      </c>
      <c r="I286" s="46">
        <v>1979.0</v>
      </c>
      <c r="J286" s="46" t="s">
        <v>2257</v>
      </c>
      <c r="K286" s="55" t="s">
        <v>21</v>
      </c>
      <c r="L286" s="56" t="s">
        <v>21</v>
      </c>
      <c r="M286" s="57" t="s">
        <v>21</v>
      </c>
      <c r="N286" s="57" t="s">
        <v>2538</v>
      </c>
      <c r="O286" s="57" t="s">
        <v>21</v>
      </c>
      <c r="P286" s="57" t="s">
        <v>21</v>
      </c>
      <c r="Q286" s="55">
        <v>14.0</v>
      </c>
      <c r="R286" s="46" t="s">
        <v>2539</v>
      </c>
      <c r="S286" s="58" t="str">
        <f> if(isna(VLOOKUP($A286,processing!$A:$B,1,0)), "no", "yes")</f>
        <v>yes</v>
      </c>
      <c r="T286" s="58" t="str">
        <f> if(isna(VLOOKUP($A286,outputs!$A:$B,1,0)), "no", "yes")</f>
        <v>yes</v>
      </c>
      <c r="U286" s="58" t="str">
        <f> if(isna(VLOOKUP($A286,accuracy!$A:$B,1,0)), "no", "yes")</f>
        <v>yes</v>
      </c>
      <c r="V286" s="58" t="str">
        <f t="array" ref="V286"> index(publications!$A$1:$A$319, match($B286, publications!$B$1:$B$319, 0))</f>
        <v>Anette</v>
      </c>
    </row>
    <row r="287">
      <c r="A287" s="7" t="str">
        <f> concatenate(VLOOKUP($B287,publications!$B:$D,3,0), ".", $C287)</f>
        <v>NP2PWBRU.1</v>
      </c>
      <c r="B287" s="46" t="s">
        <v>1525</v>
      </c>
      <c r="C287" s="54">
        <f t="shared" si="1"/>
        <v>1</v>
      </c>
      <c r="D287" s="46" t="s">
        <v>1931</v>
      </c>
      <c r="E287" s="46" t="s">
        <v>2278</v>
      </c>
      <c r="F287" s="46" t="s">
        <v>85</v>
      </c>
      <c r="G287" s="46" t="s">
        <v>2279</v>
      </c>
      <c r="H287" s="46">
        <v>1970.0</v>
      </c>
      <c r="I287" s="46">
        <v>1970.0</v>
      </c>
      <c r="J287" s="46" t="s">
        <v>2272</v>
      </c>
      <c r="K287" s="55" t="s">
        <v>21</v>
      </c>
      <c r="L287" s="55" t="s">
        <v>21</v>
      </c>
      <c r="M287" s="55">
        <v>2.0</v>
      </c>
      <c r="N287" s="59" t="s">
        <v>21</v>
      </c>
      <c r="O287" s="55">
        <v>7.5</v>
      </c>
      <c r="P287" s="46" t="s">
        <v>2259</v>
      </c>
      <c r="Q287" s="55">
        <v>6.0</v>
      </c>
      <c r="R287" s="46" t="s">
        <v>2540</v>
      </c>
      <c r="S287" s="58" t="str">
        <f> if(isna(VLOOKUP($A287,processing!$A:$B,1,0)), "no", "yes")</f>
        <v>yes</v>
      </c>
      <c r="T287" s="58" t="str">
        <f> if(isna(VLOOKUP($A287,outputs!$A:$B,1,0)), "no", "yes")</f>
        <v>yes</v>
      </c>
      <c r="U287" s="58" t="str">
        <f> if(isna(VLOOKUP($A287,accuracy!$A:$B,1,0)), "no", "yes")</f>
        <v>yes</v>
      </c>
      <c r="V287" s="58" t="str">
        <f t="array" ref="V287"> index(publications!$A$1:$A$319, match($B287, publications!$B$1:$B$319, 0))</f>
        <v>Bob</v>
      </c>
    </row>
    <row r="288">
      <c r="A288" s="7" t="str">
        <f> concatenate(VLOOKUP($B288,publications!$B:$D,3,0), ".", $C288)</f>
        <v>NSVSN55R.1</v>
      </c>
      <c r="B288" s="46" t="s">
        <v>1648</v>
      </c>
      <c r="C288" s="54">
        <f t="shared" si="1"/>
        <v>1</v>
      </c>
      <c r="D288" s="46" t="s">
        <v>1935</v>
      </c>
      <c r="E288" s="46" t="s">
        <v>2254</v>
      </c>
      <c r="F288" s="46" t="s">
        <v>2255</v>
      </c>
      <c r="G288" s="46" t="s">
        <v>2541</v>
      </c>
      <c r="H288" s="46">
        <v>1984.0</v>
      </c>
      <c r="I288" s="46">
        <v>1984.0</v>
      </c>
      <c r="J288" s="46" t="s">
        <v>2257</v>
      </c>
      <c r="K288" s="55">
        <v>800.0</v>
      </c>
      <c r="L288" s="56" t="s">
        <v>21</v>
      </c>
      <c r="M288" s="55">
        <v>0.1</v>
      </c>
      <c r="N288" s="57" t="s">
        <v>21</v>
      </c>
      <c r="O288" s="55">
        <v>2000.0</v>
      </c>
      <c r="P288" s="46" t="s">
        <v>2315</v>
      </c>
      <c r="Q288" s="55">
        <v>26.0</v>
      </c>
      <c r="R288" s="46" t="s">
        <v>2542</v>
      </c>
      <c r="S288" s="58" t="str">
        <f> if(isna(VLOOKUP($A288,processing!$A:$B,1,0)), "no", "yes")</f>
        <v>yes</v>
      </c>
      <c r="T288" s="58" t="str">
        <f> if(isna(VLOOKUP($A288,outputs!$A:$B,1,0)), "no", "yes")</f>
        <v>yes</v>
      </c>
      <c r="U288" s="58" t="str">
        <f> if(isna(VLOOKUP($A288,accuracy!$A:$B,1,0)), "no", "yes")</f>
        <v>yes</v>
      </c>
      <c r="V288" s="58" t="str">
        <f t="array" ref="V288"> index(publications!$A$1:$A$319, match($B288, publications!$B$1:$B$319, 0))</f>
        <v>Melanie</v>
      </c>
    </row>
    <row r="289">
      <c r="A289" s="7" t="str">
        <f> concatenate(VLOOKUP($B289,publications!$B:$D,3,0), ".", $C289)</f>
        <v>NSVSN55R.2</v>
      </c>
      <c r="B289" s="46" t="s">
        <v>1648</v>
      </c>
      <c r="C289" s="54">
        <f t="shared" si="1"/>
        <v>2</v>
      </c>
      <c r="D289" s="46" t="s">
        <v>1935</v>
      </c>
      <c r="E289" s="46" t="s">
        <v>2254</v>
      </c>
      <c r="F289" s="46" t="s">
        <v>2255</v>
      </c>
      <c r="G289" s="46" t="s">
        <v>2541</v>
      </c>
      <c r="H289" s="46">
        <v>2006.0</v>
      </c>
      <c r="I289" s="46">
        <v>2006.0</v>
      </c>
      <c r="J289" s="46" t="s">
        <v>2257</v>
      </c>
      <c r="K289" s="55">
        <v>700.0</v>
      </c>
      <c r="L289" s="56" t="s">
        <v>21</v>
      </c>
      <c r="M289" s="55">
        <v>0.1</v>
      </c>
      <c r="N289" s="57" t="s">
        <v>21</v>
      </c>
      <c r="O289" s="55">
        <v>2000.0</v>
      </c>
      <c r="P289" s="46" t="s">
        <v>2315</v>
      </c>
      <c r="Q289" s="55">
        <v>36.0</v>
      </c>
      <c r="R289" s="46" t="s">
        <v>2543</v>
      </c>
      <c r="S289" s="58" t="str">
        <f> if(isna(VLOOKUP($A289,processing!$A:$B,1,0)), "no", "yes")</f>
        <v>yes</v>
      </c>
      <c r="T289" s="58" t="str">
        <f> if(isna(VLOOKUP($A289,outputs!$A:$B,1,0)), "no", "yes")</f>
        <v>yes</v>
      </c>
      <c r="U289" s="58" t="str">
        <f> if(isna(VLOOKUP($A289,accuracy!$A:$B,1,0)), "no", "yes")</f>
        <v>yes</v>
      </c>
      <c r="V289" s="58" t="str">
        <f t="array" ref="V289"> index(publications!$A$1:$A$319, match($B289, publications!$B$1:$B$319, 0))</f>
        <v>Melanie</v>
      </c>
    </row>
    <row r="290">
      <c r="A290" s="7" t="str">
        <f> concatenate(VLOOKUP($B290,publications!$B:$D,3,0), ".", $C290)</f>
        <v>P6V87WN5.1</v>
      </c>
      <c r="B290" s="46" t="s">
        <v>1673</v>
      </c>
      <c r="C290" s="54">
        <f t="shared" si="1"/>
        <v>1</v>
      </c>
      <c r="D290" s="46" t="s">
        <v>1935</v>
      </c>
      <c r="E290" s="46" t="s">
        <v>2323</v>
      </c>
      <c r="F290" s="46" t="s">
        <v>85</v>
      </c>
      <c r="G290" s="46" t="s">
        <v>2324</v>
      </c>
      <c r="H290" s="46">
        <v>1978.0</v>
      </c>
      <c r="I290" s="46">
        <v>1978.0</v>
      </c>
      <c r="J290" s="46" t="s">
        <v>2257</v>
      </c>
      <c r="K290" s="55">
        <v>4100.0</v>
      </c>
      <c r="L290" s="55" t="s">
        <v>2313</v>
      </c>
      <c r="M290" s="55">
        <v>0.55</v>
      </c>
      <c r="N290" s="57" t="s">
        <v>21</v>
      </c>
      <c r="O290" s="55">
        <v>20.0</v>
      </c>
      <c r="P290" s="46" t="s">
        <v>2259</v>
      </c>
      <c r="Q290" s="55">
        <v>60.0</v>
      </c>
      <c r="R290" s="57" t="s">
        <v>21</v>
      </c>
      <c r="S290" s="58" t="str">
        <f> if(isna(VLOOKUP($A290,processing!$A:$B,1,0)), "no", "yes")</f>
        <v>yes</v>
      </c>
      <c r="T290" s="58" t="str">
        <f> if(isna(VLOOKUP($A290,outputs!$A:$B,1,0)), "no", "yes")</f>
        <v>yes</v>
      </c>
      <c r="U290" s="58" t="str">
        <f> if(isna(VLOOKUP($A290,accuracy!$A:$B,1,0)), "no", "yes")</f>
        <v>yes</v>
      </c>
      <c r="V290" s="58" t="str">
        <f t="array" ref="V290"> index(publications!$A$1:$A$319, match($B290, publications!$B$1:$B$319, 0))</f>
        <v>Livia</v>
      </c>
    </row>
    <row r="291">
      <c r="A291" s="7" t="str">
        <f> concatenate(VLOOKUP($B291,publications!$B:$D,3,0), ".", $C291)</f>
        <v>PB8P2UVG.1</v>
      </c>
      <c r="B291" s="46" t="s">
        <v>1566</v>
      </c>
      <c r="C291" s="54">
        <f t="shared" si="1"/>
        <v>1</v>
      </c>
      <c r="D291" s="46" t="s">
        <v>1931</v>
      </c>
      <c r="E291" s="46" t="s">
        <v>2278</v>
      </c>
      <c r="F291" s="46" t="s">
        <v>85</v>
      </c>
      <c r="G291" s="46" t="s">
        <v>2279</v>
      </c>
      <c r="H291" s="46">
        <v>1962.0</v>
      </c>
      <c r="I291" s="46">
        <v>1962.0</v>
      </c>
      <c r="J291" s="46" t="s">
        <v>2272</v>
      </c>
      <c r="K291" s="55" t="s">
        <v>21</v>
      </c>
      <c r="L291" s="55" t="s">
        <v>21</v>
      </c>
      <c r="M291" s="55">
        <v>7.6</v>
      </c>
      <c r="N291" s="59" t="s">
        <v>21</v>
      </c>
      <c r="O291" s="59" t="s">
        <v>21</v>
      </c>
      <c r="P291" s="59" t="s">
        <v>21</v>
      </c>
      <c r="Q291" s="59" t="s">
        <v>21</v>
      </c>
      <c r="R291" s="46" t="s">
        <v>2544</v>
      </c>
      <c r="S291" s="58" t="str">
        <f> if(isna(VLOOKUP($A291,processing!$A:$B,1,0)), "no", "yes")</f>
        <v>yes</v>
      </c>
      <c r="T291" s="58" t="str">
        <f> if(isna(VLOOKUP($A291,outputs!$A:$B,1,0)), "no", "yes")</f>
        <v>yes</v>
      </c>
      <c r="U291" s="58" t="str">
        <f> if(isna(VLOOKUP($A291,accuracy!$A:$B,1,0)), "no", "yes")</f>
        <v>yes</v>
      </c>
      <c r="V291" s="58" t="str">
        <f t="array" ref="V291"> index(publications!$A$1:$A$319, match($B291, publications!$B$1:$B$319, 0))</f>
        <v>Melanie</v>
      </c>
    </row>
    <row r="292">
      <c r="A292" s="7" t="str">
        <f> concatenate(VLOOKUP($B292,publications!$B:$D,3,0), ".", $C292)</f>
        <v>PB8P2UVG.2</v>
      </c>
      <c r="B292" s="46" t="s">
        <v>1566</v>
      </c>
      <c r="C292" s="54">
        <f t="shared" si="1"/>
        <v>2</v>
      </c>
      <c r="D292" s="46" t="s">
        <v>1931</v>
      </c>
      <c r="E292" s="46" t="s">
        <v>2278</v>
      </c>
      <c r="F292" s="46" t="s">
        <v>85</v>
      </c>
      <c r="G292" s="46" t="s">
        <v>2279</v>
      </c>
      <c r="H292" s="46">
        <v>1969.0</v>
      </c>
      <c r="I292" s="46">
        <v>1969.0</v>
      </c>
      <c r="J292" s="46" t="s">
        <v>2272</v>
      </c>
      <c r="K292" s="55" t="s">
        <v>21</v>
      </c>
      <c r="L292" s="55" t="s">
        <v>21</v>
      </c>
      <c r="M292" s="55">
        <v>5.2</v>
      </c>
      <c r="N292" s="59" t="s">
        <v>21</v>
      </c>
      <c r="O292" s="59" t="s">
        <v>21</v>
      </c>
      <c r="P292" s="59" t="s">
        <v>21</v>
      </c>
      <c r="Q292" s="59" t="s">
        <v>21</v>
      </c>
      <c r="R292" s="46" t="s">
        <v>2545</v>
      </c>
      <c r="S292" s="58" t="str">
        <f> if(isna(VLOOKUP($A292,processing!$A:$B,1,0)), "no", "yes")</f>
        <v>yes</v>
      </c>
      <c r="T292" s="58" t="str">
        <f> if(isna(VLOOKUP($A292,outputs!$A:$B,1,0)), "no", "yes")</f>
        <v>yes</v>
      </c>
      <c r="U292" s="58" t="str">
        <f> if(isna(VLOOKUP($A292,accuracy!$A:$B,1,0)), "no", "yes")</f>
        <v>yes</v>
      </c>
      <c r="V292" s="58" t="str">
        <f t="array" ref="V292"> index(publications!$A$1:$A$319, match($B292, publications!$B$1:$B$319, 0))</f>
        <v>Melanie</v>
      </c>
    </row>
    <row r="293">
      <c r="A293" s="7" t="str">
        <f> concatenate(VLOOKUP($B293,publications!$B:$D,3,0), ".", $C293)</f>
        <v>PB8P2UVG.3</v>
      </c>
      <c r="B293" s="46" t="s">
        <v>1566</v>
      </c>
      <c r="C293" s="54">
        <f t="shared" si="1"/>
        <v>3</v>
      </c>
      <c r="D293" s="46" t="s">
        <v>1931</v>
      </c>
      <c r="E293" s="46" t="s">
        <v>2278</v>
      </c>
      <c r="F293" s="46" t="s">
        <v>85</v>
      </c>
      <c r="G293" s="46" t="s">
        <v>2279</v>
      </c>
      <c r="H293" s="46">
        <v>1970.0</v>
      </c>
      <c r="I293" s="46">
        <v>1970.0</v>
      </c>
      <c r="J293" s="46" t="s">
        <v>2272</v>
      </c>
      <c r="K293" s="55" t="s">
        <v>21</v>
      </c>
      <c r="L293" s="55" t="s">
        <v>21</v>
      </c>
      <c r="M293" s="55">
        <v>4.0</v>
      </c>
      <c r="N293" s="59" t="s">
        <v>21</v>
      </c>
      <c r="O293" s="59" t="s">
        <v>21</v>
      </c>
      <c r="P293" s="59" t="s">
        <v>21</v>
      </c>
      <c r="Q293" s="59" t="s">
        <v>21</v>
      </c>
      <c r="R293" s="46" t="s">
        <v>2546</v>
      </c>
      <c r="S293" s="58" t="str">
        <f> if(isna(VLOOKUP($A293,processing!$A:$B,1,0)), "no", "yes")</f>
        <v>yes</v>
      </c>
      <c r="T293" s="58" t="str">
        <f> if(isna(VLOOKUP($A293,outputs!$A:$B,1,0)), "no", "yes")</f>
        <v>yes</v>
      </c>
      <c r="U293" s="58" t="str">
        <f> if(isna(VLOOKUP($A293,accuracy!$A:$B,1,0)), "no", "yes")</f>
        <v>yes</v>
      </c>
      <c r="V293" s="58" t="str">
        <f t="array" ref="V293"> index(publications!$A$1:$A$319, match($B293, publications!$B$1:$B$319, 0))</f>
        <v>Melanie</v>
      </c>
    </row>
    <row r="294">
      <c r="A294" s="7" t="str">
        <f> concatenate(VLOOKUP($B294,publications!$B:$D,3,0), ".", $C294)</f>
        <v>PB8P2UVG.4</v>
      </c>
      <c r="B294" s="46" t="s">
        <v>1566</v>
      </c>
      <c r="C294" s="54">
        <f t="shared" si="1"/>
        <v>4</v>
      </c>
      <c r="D294" s="46" t="s">
        <v>1931</v>
      </c>
      <c r="E294" s="46" t="s">
        <v>2278</v>
      </c>
      <c r="F294" s="46" t="s">
        <v>85</v>
      </c>
      <c r="G294" s="46" t="s">
        <v>2279</v>
      </c>
      <c r="H294" s="46">
        <v>1976.0</v>
      </c>
      <c r="I294" s="46">
        <v>1976.0</v>
      </c>
      <c r="J294" s="46" t="s">
        <v>2272</v>
      </c>
      <c r="K294" s="55" t="s">
        <v>21</v>
      </c>
      <c r="L294" s="55" t="s">
        <v>21</v>
      </c>
      <c r="M294" s="55">
        <v>7.6</v>
      </c>
      <c r="N294" s="59" t="s">
        <v>21</v>
      </c>
      <c r="O294" s="59" t="s">
        <v>21</v>
      </c>
      <c r="P294" s="59" t="s">
        <v>21</v>
      </c>
      <c r="Q294" s="59" t="s">
        <v>21</v>
      </c>
      <c r="R294" s="46" t="s">
        <v>2547</v>
      </c>
      <c r="S294" s="58" t="str">
        <f> if(isna(VLOOKUP($A294,processing!$A:$B,1,0)), "no", "yes")</f>
        <v>yes</v>
      </c>
      <c r="T294" s="58" t="str">
        <f> if(isna(VLOOKUP($A294,outputs!$A:$B,1,0)), "no", "yes")</f>
        <v>yes</v>
      </c>
      <c r="U294" s="58" t="str">
        <f> if(isna(VLOOKUP($A294,accuracy!$A:$B,1,0)), "no", "yes")</f>
        <v>yes</v>
      </c>
      <c r="V294" s="58" t="str">
        <f t="array" ref="V294"> index(publications!$A$1:$A$319, match($B294, publications!$B$1:$B$319, 0))</f>
        <v>Melanie</v>
      </c>
    </row>
    <row r="295">
      <c r="A295" s="7" t="str">
        <f> concatenate(VLOOKUP($B295,publications!$B:$D,3,0), ".", $C295)</f>
        <v>PB8P2UVG.5</v>
      </c>
      <c r="B295" s="46" t="s">
        <v>1566</v>
      </c>
      <c r="C295" s="54">
        <f t="shared" si="1"/>
        <v>5</v>
      </c>
      <c r="D295" s="46" t="s">
        <v>1935</v>
      </c>
      <c r="E295" s="46" t="s">
        <v>1549</v>
      </c>
      <c r="F295" s="46" t="s">
        <v>32</v>
      </c>
      <c r="G295" s="46" t="s">
        <v>2420</v>
      </c>
      <c r="H295" s="46">
        <v>1984.0</v>
      </c>
      <c r="I295" s="46">
        <v>1984.0</v>
      </c>
      <c r="J295" s="46" t="s">
        <v>2305</v>
      </c>
      <c r="K295" s="55" t="s">
        <v>21</v>
      </c>
      <c r="L295" s="55" t="s">
        <v>21</v>
      </c>
      <c r="M295" s="55">
        <v>0.5</v>
      </c>
      <c r="N295" s="59" t="s">
        <v>21</v>
      </c>
      <c r="O295" s="59" t="s">
        <v>21</v>
      </c>
      <c r="P295" s="59" t="s">
        <v>21</v>
      </c>
      <c r="Q295" s="59" t="s">
        <v>21</v>
      </c>
      <c r="R295" s="46" t="s">
        <v>2548</v>
      </c>
      <c r="S295" s="58" t="str">
        <f> if(isna(VLOOKUP($A295,processing!$A:$B,1,0)), "no", "yes")</f>
        <v>yes</v>
      </c>
      <c r="T295" s="58" t="str">
        <f> if(isna(VLOOKUP($A295,outputs!$A:$B,1,0)), "no", "yes")</f>
        <v>yes</v>
      </c>
      <c r="U295" s="58" t="str">
        <f> if(isna(VLOOKUP($A295,accuracy!$A:$B,1,0)), "no", "yes")</f>
        <v>yes</v>
      </c>
      <c r="V295" s="58" t="str">
        <f t="array" ref="V295"> index(publications!$A$1:$A$319, match($B295, publications!$B$1:$B$319, 0))</f>
        <v>Melanie</v>
      </c>
    </row>
    <row r="296">
      <c r="A296" s="7" t="str">
        <f> concatenate(VLOOKUP($B296,publications!$B:$D,3,0), ".", $C296)</f>
        <v>PB8P2UVG.6</v>
      </c>
      <c r="B296" s="46" t="s">
        <v>1566</v>
      </c>
      <c r="C296" s="54">
        <f t="shared" si="1"/>
        <v>6</v>
      </c>
      <c r="D296" s="46" t="s">
        <v>1935</v>
      </c>
      <c r="E296" s="46" t="s">
        <v>2549</v>
      </c>
      <c r="F296" s="46" t="s">
        <v>32</v>
      </c>
      <c r="G296" s="46" t="s">
        <v>21</v>
      </c>
      <c r="H296" s="46">
        <v>1992.0</v>
      </c>
      <c r="I296" s="46">
        <v>1992.0</v>
      </c>
      <c r="J296" s="46" t="s">
        <v>2305</v>
      </c>
      <c r="K296" s="55" t="s">
        <v>21</v>
      </c>
      <c r="L296" s="55" t="s">
        <v>21</v>
      </c>
      <c r="M296" s="55">
        <v>2.5</v>
      </c>
      <c r="N296" s="59" t="s">
        <v>21</v>
      </c>
      <c r="O296" s="59" t="s">
        <v>21</v>
      </c>
      <c r="P296" s="59" t="s">
        <v>21</v>
      </c>
      <c r="Q296" s="59" t="s">
        <v>21</v>
      </c>
      <c r="R296" s="46" t="s">
        <v>2550</v>
      </c>
      <c r="S296" s="58" t="str">
        <f> if(isna(VLOOKUP($A296,processing!$A:$B,1,0)), "no", "yes")</f>
        <v>yes</v>
      </c>
      <c r="T296" s="58" t="str">
        <f> if(isna(VLOOKUP($A296,outputs!$A:$B,1,0)), "no", "yes")</f>
        <v>yes</v>
      </c>
      <c r="U296" s="58" t="str">
        <f> if(isna(VLOOKUP($A296,accuracy!$A:$B,1,0)), "no", "yes")</f>
        <v>yes</v>
      </c>
      <c r="V296" s="58" t="str">
        <f t="array" ref="V296"> index(publications!$A$1:$A$319, match($B296, publications!$B$1:$B$319, 0))</f>
        <v>Melanie</v>
      </c>
    </row>
    <row r="297">
      <c r="A297" s="7" t="str">
        <f> concatenate(VLOOKUP($B297,publications!$B:$D,3,0), ".", $C297)</f>
        <v>PBSVU4ID.1</v>
      </c>
      <c r="B297" s="46" t="s">
        <v>1452</v>
      </c>
      <c r="C297" s="54">
        <f t="shared" si="1"/>
        <v>1</v>
      </c>
      <c r="D297" s="46" t="s">
        <v>1935</v>
      </c>
      <c r="E297" s="46" t="s">
        <v>2278</v>
      </c>
      <c r="F297" s="46" t="s">
        <v>2255</v>
      </c>
      <c r="G297" s="46" t="s">
        <v>2551</v>
      </c>
      <c r="H297" s="46">
        <v>1937.0</v>
      </c>
      <c r="I297" s="46">
        <v>1937.0</v>
      </c>
      <c r="J297" s="46" t="s">
        <v>2257</v>
      </c>
      <c r="K297" s="55" t="s">
        <v>21</v>
      </c>
      <c r="L297" s="56" t="s">
        <v>21</v>
      </c>
      <c r="M297" s="59" t="s">
        <v>21</v>
      </c>
      <c r="N297" s="57" t="s">
        <v>2273</v>
      </c>
      <c r="O297" s="59" t="s">
        <v>21</v>
      </c>
      <c r="P297" s="59" t="s">
        <v>21</v>
      </c>
      <c r="Q297" s="55">
        <v>104.0</v>
      </c>
      <c r="R297" s="57" t="s">
        <v>21</v>
      </c>
      <c r="S297" s="58" t="str">
        <f> if(isna(VLOOKUP($A297,processing!$A:$B,1,0)), "no", "yes")</f>
        <v>yes</v>
      </c>
      <c r="T297" s="58" t="str">
        <f> if(isna(VLOOKUP($A297,outputs!$A:$B,1,0)), "no", "yes")</f>
        <v>yes</v>
      </c>
      <c r="U297" s="58" t="str">
        <f> if(isna(VLOOKUP($A297,accuracy!$A:$B,1,0)), "no", "yes")</f>
        <v>yes</v>
      </c>
      <c r="V297" s="58" t="str">
        <f t="array" ref="V297"> index(publications!$A$1:$A$319, match($B297, publications!$B$1:$B$319, 0))</f>
        <v>Anette</v>
      </c>
    </row>
    <row r="298">
      <c r="A298" s="7" t="str">
        <f> concatenate(VLOOKUP($B298,publications!$B:$D,3,0), ".", $C298)</f>
        <v>PBSVU4ID.2</v>
      </c>
      <c r="B298" s="46" t="s">
        <v>1452</v>
      </c>
      <c r="C298" s="54">
        <f t="shared" si="1"/>
        <v>2</v>
      </c>
      <c r="D298" s="46" t="s">
        <v>1935</v>
      </c>
      <c r="E298" s="46" t="s">
        <v>2278</v>
      </c>
      <c r="F298" s="46" t="s">
        <v>2255</v>
      </c>
      <c r="G298" s="46" t="s">
        <v>2551</v>
      </c>
      <c r="H298" s="46">
        <v>1937.0</v>
      </c>
      <c r="I298" s="46">
        <v>1937.0</v>
      </c>
      <c r="J298" s="46" t="s">
        <v>2257</v>
      </c>
      <c r="K298" s="55" t="s">
        <v>21</v>
      </c>
      <c r="L298" s="56" t="s">
        <v>21</v>
      </c>
      <c r="M298" s="59" t="s">
        <v>21</v>
      </c>
      <c r="N298" s="57" t="s">
        <v>2273</v>
      </c>
      <c r="O298" s="59" t="s">
        <v>21</v>
      </c>
      <c r="P298" s="59" t="s">
        <v>21</v>
      </c>
      <c r="Q298" s="55">
        <v>83.0</v>
      </c>
      <c r="R298" s="57" t="s">
        <v>21</v>
      </c>
      <c r="S298" s="58" t="str">
        <f> if(isna(VLOOKUP($A298,processing!$A:$B,1,0)), "no", "yes")</f>
        <v>yes</v>
      </c>
      <c r="T298" s="58" t="str">
        <f> if(isna(VLOOKUP($A298,outputs!$A:$B,1,0)), "no", "yes")</f>
        <v>yes</v>
      </c>
      <c r="U298" s="58" t="str">
        <f> if(isna(VLOOKUP($A298,accuracy!$A:$B,1,0)), "no", "yes")</f>
        <v>yes</v>
      </c>
      <c r="V298" s="58" t="str">
        <f t="array" ref="V298"> index(publications!$A$1:$A$319, match($B298, publications!$B$1:$B$319, 0))</f>
        <v>Anette</v>
      </c>
    </row>
    <row r="299">
      <c r="A299" s="7" t="str">
        <f> concatenate(VLOOKUP($B299,publications!$B:$D,3,0), ".", $C299)</f>
        <v>PBSVU4ID.3</v>
      </c>
      <c r="B299" s="46" t="s">
        <v>1452</v>
      </c>
      <c r="C299" s="54">
        <f t="shared" si="1"/>
        <v>3</v>
      </c>
      <c r="D299" s="46" t="s">
        <v>1935</v>
      </c>
      <c r="E299" s="46" t="s">
        <v>2278</v>
      </c>
      <c r="F299" s="46" t="s">
        <v>2255</v>
      </c>
      <c r="G299" s="46" t="s">
        <v>2551</v>
      </c>
      <c r="H299" s="46">
        <v>1938.0</v>
      </c>
      <c r="I299" s="46">
        <v>1938.0</v>
      </c>
      <c r="J299" s="46" t="s">
        <v>2257</v>
      </c>
      <c r="K299" s="55" t="s">
        <v>21</v>
      </c>
      <c r="L299" s="56" t="s">
        <v>21</v>
      </c>
      <c r="M299" s="59" t="s">
        <v>21</v>
      </c>
      <c r="N299" s="57" t="s">
        <v>2273</v>
      </c>
      <c r="O299" s="59" t="s">
        <v>21</v>
      </c>
      <c r="P299" s="59" t="s">
        <v>21</v>
      </c>
      <c r="Q299" s="55">
        <v>85.0</v>
      </c>
      <c r="R299" s="57" t="s">
        <v>21</v>
      </c>
      <c r="S299" s="58" t="str">
        <f> if(isna(VLOOKUP($A299,processing!$A:$B,1,0)), "no", "yes")</f>
        <v>yes</v>
      </c>
      <c r="T299" s="58" t="str">
        <f> if(isna(VLOOKUP($A299,outputs!$A:$B,1,0)), "no", "yes")</f>
        <v>yes</v>
      </c>
      <c r="U299" s="58" t="str">
        <f> if(isna(VLOOKUP($A299,accuracy!$A:$B,1,0)), "no", "yes")</f>
        <v>yes</v>
      </c>
      <c r="V299" s="58" t="str">
        <f t="array" ref="V299"> index(publications!$A$1:$A$319, match($B299, publications!$B$1:$B$319, 0))</f>
        <v>Anette</v>
      </c>
    </row>
    <row r="300">
      <c r="A300" s="7" t="str">
        <f> concatenate(VLOOKUP($B300,publications!$B:$D,3,0), ".", $C300)</f>
        <v>PBSVU4ID.4</v>
      </c>
      <c r="B300" s="46" t="s">
        <v>1452</v>
      </c>
      <c r="C300" s="54">
        <f t="shared" si="1"/>
        <v>4</v>
      </c>
      <c r="D300" s="46" t="s">
        <v>1935</v>
      </c>
      <c r="E300" s="46" t="s">
        <v>2278</v>
      </c>
      <c r="F300" s="46" t="s">
        <v>2255</v>
      </c>
      <c r="G300" s="46" t="s">
        <v>2551</v>
      </c>
      <c r="H300" s="46">
        <v>1939.0</v>
      </c>
      <c r="I300" s="46">
        <v>1939.0</v>
      </c>
      <c r="J300" s="46" t="s">
        <v>2257</v>
      </c>
      <c r="K300" s="55" t="s">
        <v>21</v>
      </c>
      <c r="L300" s="56" t="s">
        <v>21</v>
      </c>
      <c r="M300" s="59" t="s">
        <v>21</v>
      </c>
      <c r="N300" s="57" t="s">
        <v>2273</v>
      </c>
      <c r="O300" s="59" t="s">
        <v>21</v>
      </c>
      <c r="P300" s="59" t="s">
        <v>21</v>
      </c>
      <c r="Q300" s="55">
        <v>95.0</v>
      </c>
      <c r="R300" s="57" t="s">
        <v>21</v>
      </c>
      <c r="S300" s="58" t="str">
        <f> if(isna(VLOOKUP($A300,processing!$A:$B,1,0)), "no", "yes")</f>
        <v>yes</v>
      </c>
      <c r="T300" s="58" t="str">
        <f> if(isna(VLOOKUP($A300,outputs!$A:$B,1,0)), "no", "yes")</f>
        <v>yes</v>
      </c>
      <c r="U300" s="58" t="str">
        <f> if(isna(VLOOKUP($A300,accuracy!$A:$B,1,0)), "no", "yes")</f>
        <v>yes</v>
      </c>
      <c r="V300" s="58" t="str">
        <f t="array" ref="V300"> index(publications!$A$1:$A$319, match($B300, publications!$B$1:$B$319, 0))</f>
        <v>Anette</v>
      </c>
    </row>
    <row r="301">
      <c r="A301" s="7" t="str">
        <f> concatenate(VLOOKUP($B301,publications!$B:$D,3,0), ".", $C301)</f>
        <v>PBSVU4ID.5</v>
      </c>
      <c r="B301" s="46" t="s">
        <v>1452</v>
      </c>
      <c r="C301" s="54">
        <f t="shared" si="1"/>
        <v>5</v>
      </c>
      <c r="D301" s="46" t="s">
        <v>1935</v>
      </c>
      <c r="E301" s="46" t="s">
        <v>2278</v>
      </c>
      <c r="F301" s="46" t="s">
        <v>2255</v>
      </c>
      <c r="G301" s="46" t="s">
        <v>2551</v>
      </c>
      <c r="H301" s="46">
        <v>1939.0</v>
      </c>
      <c r="I301" s="46">
        <v>1939.0</v>
      </c>
      <c r="J301" s="46" t="s">
        <v>2257</v>
      </c>
      <c r="K301" s="55" t="s">
        <v>21</v>
      </c>
      <c r="L301" s="56" t="s">
        <v>21</v>
      </c>
      <c r="M301" s="59" t="s">
        <v>21</v>
      </c>
      <c r="N301" s="57" t="s">
        <v>2273</v>
      </c>
      <c r="O301" s="59" t="s">
        <v>21</v>
      </c>
      <c r="P301" s="59" t="s">
        <v>21</v>
      </c>
      <c r="Q301" s="55">
        <v>198.0</v>
      </c>
      <c r="R301" s="57" t="s">
        <v>21</v>
      </c>
      <c r="S301" s="58" t="str">
        <f> if(isna(VLOOKUP($A301,processing!$A:$B,1,0)), "no", "yes")</f>
        <v>yes</v>
      </c>
      <c r="T301" s="58" t="str">
        <f> if(isna(VLOOKUP($A301,outputs!$A:$B,1,0)), "no", "yes")</f>
        <v>yes</v>
      </c>
      <c r="U301" s="58" t="str">
        <f> if(isna(VLOOKUP($A301,accuracy!$A:$B,1,0)), "no", "yes")</f>
        <v>yes</v>
      </c>
      <c r="V301" s="58" t="str">
        <f t="array" ref="V301"> index(publications!$A$1:$A$319, match($B301, publications!$B$1:$B$319, 0))</f>
        <v>Anette</v>
      </c>
    </row>
    <row r="302">
      <c r="A302" s="7" t="str">
        <f> concatenate(VLOOKUP($B302,publications!$B:$D,3,0), ".", $C302)</f>
        <v>PBSVU4ID.6</v>
      </c>
      <c r="B302" s="46" t="s">
        <v>1452</v>
      </c>
      <c r="C302" s="54">
        <f t="shared" si="1"/>
        <v>6</v>
      </c>
      <c r="D302" s="46" t="s">
        <v>1935</v>
      </c>
      <c r="E302" s="46" t="s">
        <v>2278</v>
      </c>
      <c r="F302" s="46" t="s">
        <v>2255</v>
      </c>
      <c r="G302" s="46" t="s">
        <v>2551</v>
      </c>
      <c r="H302" s="46">
        <v>1940.0</v>
      </c>
      <c r="I302" s="46">
        <v>1940.0</v>
      </c>
      <c r="J302" s="46" t="s">
        <v>2257</v>
      </c>
      <c r="K302" s="55" t="s">
        <v>21</v>
      </c>
      <c r="L302" s="56" t="s">
        <v>21</v>
      </c>
      <c r="M302" s="59" t="s">
        <v>21</v>
      </c>
      <c r="N302" s="57" t="s">
        <v>2273</v>
      </c>
      <c r="O302" s="59" t="s">
        <v>21</v>
      </c>
      <c r="P302" s="59" t="s">
        <v>21</v>
      </c>
      <c r="Q302" s="55">
        <v>82.0</v>
      </c>
      <c r="R302" s="57" t="s">
        <v>21</v>
      </c>
      <c r="S302" s="58" t="str">
        <f> if(isna(VLOOKUP($A302,processing!$A:$B,1,0)), "no", "yes")</f>
        <v>yes</v>
      </c>
      <c r="T302" s="58" t="str">
        <f> if(isna(VLOOKUP($A302,outputs!$A:$B,1,0)), "no", "yes")</f>
        <v>yes</v>
      </c>
      <c r="U302" s="58" t="str">
        <f> if(isna(VLOOKUP($A302,accuracy!$A:$B,1,0)), "no", "yes")</f>
        <v>yes</v>
      </c>
      <c r="V302" s="58" t="str">
        <f t="array" ref="V302"> index(publications!$A$1:$A$319, match($B302, publications!$B$1:$B$319, 0))</f>
        <v>Anette</v>
      </c>
    </row>
    <row r="303">
      <c r="A303" s="7" t="str">
        <f> concatenate(VLOOKUP($B303,publications!$B:$D,3,0), ".", $C303)</f>
        <v>PJ3SVQP3.1</v>
      </c>
      <c r="B303" s="46" t="s">
        <v>1550</v>
      </c>
      <c r="C303" s="54">
        <f t="shared" si="1"/>
        <v>1</v>
      </c>
      <c r="D303" s="46" t="s">
        <v>1935</v>
      </c>
      <c r="E303" s="46" t="s">
        <v>2552</v>
      </c>
      <c r="F303" s="46" t="s">
        <v>2255</v>
      </c>
      <c r="G303" s="46" t="s">
        <v>2553</v>
      </c>
      <c r="H303" s="46">
        <v>1948.0</v>
      </c>
      <c r="I303" s="46">
        <v>1948.0</v>
      </c>
      <c r="J303" s="46" t="s">
        <v>2274</v>
      </c>
      <c r="K303" s="55" t="s">
        <v>21</v>
      </c>
      <c r="L303" s="56" t="s">
        <v>21</v>
      </c>
      <c r="M303" s="59" t="s">
        <v>21</v>
      </c>
      <c r="N303" s="60" t="s">
        <v>2277</v>
      </c>
      <c r="O303" s="55">
        <v>21.0</v>
      </c>
      <c r="P303" s="46" t="s">
        <v>2259</v>
      </c>
      <c r="Q303" s="55">
        <v>12.0</v>
      </c>
      <c r="R303" s="46" t="s">
        <v>2554</v>
      </c>
      <c r="S303" s="58" t="str">
        <f> if(isna(VLOOKUP($A303,processing!$A:$B,1,0)), "no", "yes")</f>
        <v>yes</v>
      </c>
      <c r="T303" s="58" t="str">
        <f> if(isna(VLOOKUP($A303,outputs!$A:$B,1,0)), "no", "yes")</f>
        <v>yes</v>
      </c>
      <c r="U303" s="58" t="str">
        <f> if(isna(VLOOKUP($A303,accuracy!$A:$B,1,0)), "no", "yes")</f>
        <v>yes</v>
      </c>
      <c r="V303" s="58" t="str">
        <f t="array" ref="V303"> index(publications!$A$1:$A$319, match($B303, publications!$B$1:$B$319, 0))</f>
        <v>Livia</v>
      </c>
    </row>
    <row r="304">
      <c r="A304" s="7" t="str">
        <f> concatenate(VLOOKUP($B304,publications!$B:$D,3,0), ".", $C304)</f>
        <v>PJ3SVQP3.2</v>
      </c>
      <c r="B304" s="46" t="s">
        <v>1550</v>
      </c>
      <c r="C304" s="54">
        <f t="shared" si="1"/>
        <v>2</v>
      </c>
      <c r="D304" s="46" t="s">
        <v>1935</v>
      </c>
      <c r="E304" s="46" t="s">
        <v>2552</v>
      </c>
      <c r="F304" s="46" t="s">
        <v>2255</v>
      </c>
      <c r="G304" s="19" t="s">
        <v>2555</v>
      </c>
      <c r="H304" s="46">
        <v>1949.0</v>
      </c>
      <c r="I304" s="46">
        <v>1949.0</v>
      </c>
      <c r="J304" s="46" t="s">
        <v>2274</v>
      </c>
      <c r="K304" s="55" t="s">
        <v>21</v>
      </c>
      <c r="L304" s="56" t="s">
        <v>21</v>
      </c>
      <c r="M304" s="59" t="s">
        <v>21</v>
      </c>
      <c r="N304" s="57" t="s">
        <v>2325</v>
      </c>
      <c r="O304" s="55">
        <v>21.0</v>
      </c>
      <c r="P304" s="46" t="s">
        <v>2259</v>
      </c>
      <c r="Q304" s="55">
        <v>237.0</v>
      </c>
      <c r="R304" s="19" t="s">
        <v>2556</v>
      </c>
      <c r="S304" s="58" t="str">
        <f> if(isna(VLOOKUP($A304,processing!$A:$B,1,0)), "no", "yes")</f>
        <v>yes</v>
      </c>
      <c r="T304" s="58" t="str">
        <f> if(isna(VLOOKUP($A304,outputs!$A:$B,1,0)), "no", "yes")</f>
        <v>yes</v>
      </c>
      <c r="U304" s="58" t="str">
        <f> if(isna(VLOOKUP($A304,accuracy!$A:$B,1,0)), "no", "yes")</f>
        <v>yes</v>
      </c>
      <c r="V304" s="58" t="str">
        <f t="array" ref="V304"> index(publications!$A$1:$A$319, match($B304, publications!$B$1:$B$319, 0))</f>
        <v>Livia</v>
      </c>
    </row>
    <row r="305">
      <c r="A305" s="7" t="str">
        <f> concatenate(VLOOKUP($B305,publications!$B:$D,3,0), ".", $C305)</f>
        <v>PJ3SVQP3.3</v>
      </c>
      <c r="B305" s="46" t="s">
        <v>1550</v>
      </c>
      <c r="C305" s="54">
        <f t="shared" si="1"/>
        <v>3</v>
      </c>
      <c r="D305" s="46" t="s">
        <v>1935</v>
      </c>
      <c r="E305" s="46" t="s">
        <v>2552</v>
      </c>
      <c r="F305" s="46" t="s">
        <v>2255</v>
      </c>
      <c r="G305" s="19" t="s">
        <v>2555</v>
      </c>
      <c r="H305" s="46">
        <v>1971.0</v>
      </c>
      <c r="I305" s="46">
        <v>1971.0</v>
      </c>
      <c r="J305" s="46" t="s">
        <v>2274</v>
      </c>
      <c r="K305" s="55" t="s">
        <v>21</v>
      </c>
      <c r="L305" s="56" t="s">
        <v>21</v>
      </c>
      <c r="M305" s="59" t="s">
        <v>21</v>
      </c>
      <c r="N305" s="60" t="s">
        <v>2461</v>
      </c>
      <c r="O305" s="55">
        <v>21.0</v>
      </c>
      <c r="P305" s="46" t="s">
        <v>2259</v>
      </c>
      <c r="Q305" s="55">
        <v>38.0</v>
      </c>
      <c r="R305" s="19" t="s">
        <v>2557</v>
      </c>
      <c r="S305" s="58" t="str">
        <f> if(isna(VLOOKUP($A305,processing!$A:$B,1,0)), "no", "yes")</f>
        <v>yes</v>
      </c>
      <c r="T305" s="58" t="str">
        <f> if(isna(VLOOKUP($A305,outputs!$A:$B,1,0)), "no", "yes")</f>
        <v>yes</v>
      </c>
      <c r="U305" s="58" t="str">
        <f> if(isna(VLOOKUP($A305,accuracy!$A:$B,1,0)), "no", "yes")</f>
        <v>yes</v>
      </c>
      <c r="V305" s="58" t="str">
        <f t="array" ref="V305"> index(publications!$A$1:$A$319, match($B305, publications!$B$1:$B$319, 0))</f>
        <v>Livia</v>
      </c>
    </row>
    <row r="306">
      <c r="A306" s="7" t="str">
        <f> concatenate(VLOOKUP($B306,publications!$B:$D,3,0), ".", $C306)</f>
        <v>PJ3SVQP3.4</v>
      </c>
      <c r="B306" s="46" t="s">
        <v>1550</v>
      </c>
      <c r="C306" s="54">
        <f t="shared" si="1"/>
        <v>4</v>
      </c>
      <c r="D306" s="46" t="s">
        <v>1935</v>
      </c>
      <c r="E306" s="46" t="s">
        <v>2552</v>
      </c>
      <c r="F306" s="46" t="s">
        <v>2255</v>
      </c>
      <c r="G306" s="19" t="s">
        <v>2555</v>
      </c>
      <c r="H306" s="46">
        <v>1972.0</v>
      </c>
      <c r="I306" s="46">
        <v>1972.0</v>
      </c>
      <c r="J306" s="46" t="s">
        <v>2274</v>
      </c>
      <c r="K306" s="55" t="s">
        <v>21</v>
      </c>
      <c r="L306" s="56" t="s">
        <v>21</v>
      </c>
      <c r="M306" s="59" t="s">
        <v>21</v>
      </c>
      <c r="N306" s="60" t="s">
        <v>2273</v>
      </c>
      <c r="O306" s="55">
        <v>21.0</v>
      </c>
      <c r="P306" s="46" t="s">
        <v>2259</v>
      </c>
      <c r="Q306" s="55">
        <v>130.0</v>
      </c>
      <c r="R306" s="19" t="s">
        <v>2556</v>
      </c>
      <c r="S306" s="58" t="str">
        <f> if(isna(VLOOKUP($A306,processing!$A:$B,1,0)), "no", "yes")</f>
        <v>yes</v>
      </c>
      <c r="T306" s="58" t="str">
        <f> if(isna(VLOOKUP($A306,outputs!$A:$B,1,0)), "no", "yes")</f>
        <v>yes</v>
      </c>
      <c r="U306" s="58" t="str">
        <f> if(isna(VLOOKUP($A306,accuracy!$A:$B,1,0)), "no", "yes")</f>
        <v>yes</v>
      </c>
      <c r="V306" s="58" t="str">
        <f t="array" ref="V306"> index(publications!$A$1:$A$319, match($B306, publications!$B$1:$B$319, 0))</f>
        <v>Livia</v>
      </c>
    </row>
    <row r="307">
      <c r="A307" s="7" t="str">
        <f> concatenate(VLOOKUP($B307,publications!$B:$D,3,0), ".", $C307)</f>
        <v>PQ3Q9H6A.1</v>
      </c>
      <c r="B307" s="46" t="s">
        <v>1422</v>
      </c>
      <c r="C307" s="54">
        <f t="shared" si="1"/>
        <v>1</v>
      </c>
      <c r="D307" s="46" t="s">
        <v>1935</v>
      </c>
      <c r="E307" s="46" t="s">
        <v>2320</v>
      </c>
      <c r="F307" s="46" t="s">
        <v>2255</v>
      </c>
      <c r="G307" s="46" t="s">
        <v>2356</v>
      </c>
      <c r="H307" s="46">
        <v>1966.0</v>
      </c>
      <c r="I307" s="46">
        <v>1966.0</v>
      </c>
      <c r="J307" s="46" t="s">
        <v>2274</v>
      </c>
      <c r="K307" s="55" t="s">
        <v>21</v>
      </c>
      <c r="L307" s="55" t="s">
        <v>21</v>
      </c>
      <c r="M307" s="55">
        <v>0.5</v>
      </c>
      <c r="N307" s="57" t="s">
        <v>2277</v>
      </c>
      <c r="O307" s="59" t="s">
        <v>21</v>
      </c>
      <c r="P307" s="59" t="s">
        <v>21</v>
      </c>
      <c r="Q307" s="55">
        <v>52.0</v>
      </c>
      <c r="R307" s="46" t="s">
        <v>2558</v>
      </c>
      <c r="S307" s="58" t="str">
        <f> if(isna(VLOOKUP($A307,processing!$A:$B,1,0)), "no", "yes")</f>
        <v>yes</v>
      </c>
      <c r="T307" s="58" t="str">
        <f> if(isna(VLOOKUP($A307,outputs!$A:$B,1,0)), "no", "yes")</f>
        <v>yes</v>
      </c>
      <c r="U307" s="58" t="str">
        <f> if(isna(VLOOKUP($A307,accuracy!$A:$B,1,0)), "no", "yes")</f>
        <v>yes</v>
      </c>
      <c r="V307" s="58" t="str">
        <f t="array" ref="V307"> index(publications!$A$1:$A$319, match($B307, publications!$B$1:$B$319, 0))</f>
        <v>Melanie</v>
      </c>
    </row>
    <row r="308">
      <c r="A308" s="7" t="str">
        <f> concatenate(VLOOKUP($B308,publications!$B:$D,3,0), ".", $C308)</f>
        <v>PTTQ9VGB.1</v>
      </c>
      <c r="B308" s="46" t="s">
        <v>1638</v>
      </c>
      <c r="C308" s="54">
        <f t="shared" si="1"/>
        <v>1</v>
      </c>
      <c r="D308" s="46" t="s">
        <v>1935</v>
      </c>
      <c r="E308" s="46" t="s">
        <v>1487</v>
      </c>
      <c r="F308" s="46" t="s">
        <v>2255</v>
      </c>
      <c r="G308" s="46" t="s">
        <v>2559</v>
      </c>
      <c r="H308" s="46">
        <v>1967.0</v>
      </c>
      <c r="I308" s="46">
        <v>1967.0</v>
      </c>
      <c r="J308" s="46" t="s">
        <v>2257</v>
      </c>
      <c r="K308" s="55" t="s">
        <v>21</v>
      </c>
      <c r="L308" s="56" t="s">
        <v>21</v>
      </c>
      <c r="M308" s="59" t="s">
        <v>21</v>
      </c>
      <c r="N308" s="57" t="s">
        <v>21</v>
      </c>
      <c r="O308" s="59" t="s">
        <v>21</v>
      </c>
      <c r="P308" s="59" t="s">
        <v>21</v>
      </c>
      <c r="Q308" s="59" t="s">
        <v>21</v>
      </c>
      <c r="R308" s="57" t="s">
        <v>21</v>
      </c>
      <c r="S308" s="58" t="str">
        <f> if(isna(VLOOKUP($A308,processing!$A:$B,1,0)), "no", "yes")</f>
        <v>yes</v>
      </c>
      <c r="T308" s="58" t="str">
        <f> if(isna(VLOOKUP($A308,outputs!$A:$B,1,0)), "no", "yes")</f>
        <v>yes</v>
      </c>
      <c r="U308" s="58" t="str">
        <f> if(isna(VLOOKUP($A308,accuracy!$A:$B,1,0)), "no", "yes")</f>
        <v>yes</v>
      </c>
      <c r="V308" s="58" t="str">
        <f t="array" ref="V308"> index(publications!$A$1:$A$319, match($B308, publications!$B$1:$B$319, 0))</f>
        <v>Melanie</v>
      </c>
    </row>
    <row r="309">
      <c r="A309" s="7" t="str">
        <f> concatenate(VLOOKUP($B309,publications!$B:$D,3,0), ".", $C309)</f>
        <v>PTTQ9VGB.2</v>
      </c>
      <c r="B309" s="46" t="s">
        <v>1638</v>
      </c>
      <c r="C309" s="54">
        <f t="shared" si="1"/>
        <v>2</v>
      </c>
      <c r="D309" s="46" t="s">
        <v>1935</v>
      </c>
      <c r="E309" s="46" t="s">
        <v>1487</v>
      </c>
      <c r="F309" s="46" t="s">
        <v>2255</v>
      </c>
      <c r="G309" s="46" t="s">
        <v>2559</v>
      </c>
      <c r="H309" s="46">
        <v>1974.0</v>
      </c>
      <c r="I309" s="46">
        <v>1974.0</v>
      </c>
      <c r="J309" s="46" t="s">
        <v>2257</v>
      </c>
      <c r="K309" s="55" t="s">
        <v>21</v>
      </c>
      <c r="L309" s="56" t="s">
        <v>21</v>
      </c>
      <c r="M309" s="59" t="s">
        <v>21</v>
      </c>
      <c r="N309" s="57" t="s">
        <v>21</v>
      </c>
      <c r="O309" s="59" t="s">
        <v>21</v>
      </c>
      <c r="P309" s="59" t="s">
        <v>21</v>
      </c>
      <c r="Q309" s="59" t="s">
        <v>21</v>
      </c>
      <c r="R309" s="57" t="s">
        <v>21</v>
      </c>
      <c r="S309" s="58" t="str">
        <f> if(isna(VLOOKUP($A309,processing!$A:$B,1,0)), "no", "yes")</f>
        <v>yes</v>
      </c>
      <c r="T309" s="58" t="str">
        <f> if(isna(VLOOKUP($A309,outputs!$A:$B,1,0)), "no", "yes")</f>
        <v>yes</v>
      </c>
      <c r="U309" s="58" t="str">
        <f> if(isna(VLOOKUP($A309,accuracy!$A:$B,1,0)), "no", "yes")</f>
        <v>yes</v>
      </c>
      <c r="V309" s="58" t="str">
        <f t="array" ref="V309"> index(publications!$A$1:$A$319, match($B309, publications!$B$1:$B$319, 0))</f>
        <v>Melanie</v>
      </c>
    </row>
    <row r="310">
      <c r="A310" s="7" t="str">
        <f> concatenate(VLOOKUP($B310,publications!$B:$D,3,0), ".", $C310)</f>
        <v>PXC5ENIG.1</v>
      </c>
      <c r="B310" s="46" t="s">
        <v>1527</v>
      </c>
      <c r="C310" s="54">
        <f t="shared" si="1"/>
        <v>1</v>
      </c>
      <c r="D310" s="46" t="s">
        <v>1935</v>
      </c>
      <c r="E310" s="46" t="s">
        <v>2320</v>
      </c>
      <c r="F310" s="46" t="s">
        <v>32</v>
      </c>
      <c r="G310" s="46" t="s">
        <v>2321</v>
      </c>
      <c r="H310" s="46">
        <v>1936.0</v>
      </c>
      <c r="I310" s="46">
        <v>1938.0</v>
      </c>
      <c r="J310" s="46" t="s">
        <v>2272</v>
      </c>
      <c r="K310" s="55">
        <v>3000.0</v>
      </c>
      <c r="L310" s="55" t="s">
        <v>21</v>
      </c>
      <c r="M310" s="55">
        <v>5.0</v>
      </c>
      <c r="N310" s="59" t="s">
        <v>21</v>
      </c>
      <c r="O310" s="55">
        <v>13.5</v>
      </c>
      <c r="P310" s="46" t="s">
        <v>2259</v>
      </c>
      <c r="Q310" s="55">
        <v>5507.0</v>
      </c>
      <c r="R310" s="46" t="s">
        <v>2560</v>
      </c>
      <c r="S310" s="58" t="str">
        <f> if(isna(VLOOKUP($A310,processing!$A:$B,1,0)), "no", "yes")</f>
        <v>yes</v>
      </c>
      <c r="T310" s="58" t="str">
        <f> if(isna(VLOOKUP($A310,outputs!$A:$B,1,0)), "no", "yes")</f>
        <v>yes</v>
      </c>
      <c r="U310" s="58" t="str">
        <f> if(isna(VLOOKUP($A310,accuracy!$A:$B,1,0)), "no", "yes")</f>
        <v>yes</v>
      </c>
      <c r="V310" s="58" t="str">
        <f t="array" ref="V310"> index(publications!$A$1:$A$319, match($B310, publications!$B$1:$B$319, 0))</f>
        <v>Luc</v>
      </c>
    </row>
    <row r="311">
      <c r="A311" s="7" t="str">
        <f> concatenate(VLOOKUP($B311,publications!$B:$D,3,0), ".", $C311)</f>
        <v>Q3DHRVLE.1</v>
      </c>
      <c r="B311" s="46" t="s">
        <v>1418</v>
      </c>
      <c r="C311" s="54">
        <f t="shared" si="1"/>
        <v>1</v>
      </c>
      <c r="D311" s="46" t="s">
        <v>1935</v>
      </c>
      <c r="E311" s="46" t="s">
        <v>2299</v>
      </c>
      <c r="F311" s="46" t="s">
        <v>2255</v>
      </c>
      <c r="G311" s="46" t="s">
        <v>2561</v>
      </c>
      <c r="H311" s="46">
        <v>1956.0</v>
      </c>
      <c r="I311" s="46">
        <v>1956.0</v>
      </c>
      <c r="J311" s="46" t="s">
        <v>2272</v>
      </c>
      <c r="K311" s="55">
        <v>5650.0</v>
      </c>
      <c r="L311" s="55" t="s">
        <v>21</v>
      </c>
      <c r="M311" s="55">
        <v>0.7</v>
      </c>
      <c r="N311" s="57" t="s">
        <v>2302</v>
      </c>
      <c r="O311" s="55">
        <v>21.0</v>
      </c>
      <c r="P311" s="46" t="s">
        <v>2259</v>
      </c>
      <c r="Q311" s="55">
        <v>4.0</v>
      </c>
      <c r="R311" s="46" t="s">
        <v>2562</v>
      </c>
      <c r="S311" s="58" t="str">
        <f> if(isna(VLOOKUP($A311,processing!$A:$B,1,0)), "no", "yes")</f>
        <v>yes</v>
      </c>
      <c r="T311" s="58" t="str">
        <f> if(isna(VLOOKUP($A311,outputs!$A:$B,1,0)), "no", "yes")</f>
        <v>yes</v>
      </c>
      <c r="U311" s="58" t="str">
        <f> if(isna(VLOOKUP($A311,accuracy!$A:$B,1,0)), "no", "yes")</f>
        <v>yes</v>
      </c>
      <c r="V311" s="58" t="str">
        <f t="array" ref="V311"> index(publications!$A$1:$A$319, match($B311, publications!$B$1:$B$319, 0))</f>
        <v>Livia</v>
      </c>
    </row>
    <row r="312">
      <c r="A312" s="7" t="str">
        <f> concatenate(VLOOKUP($B312,publications!$B:$D,3,0), ".", $C312)</f>
        <v>Q3DHRVLE.2</v>
      </c>
      <c r="B312" s="46" t="s">
        <v>1418</v>
      </c>
      <c r="C312" s="54">
        <f t="shared" si="1"/>
        <v>2</v>
      </c>
      <c r="D312" s="46" t="s">
        <v>1935</v>
      </c>
      <c r="E312" s="61" t="s">
        <v>2299</v>
      </c>
      <c r="F312" s="46" t="s">
        <v>2255</v>
      </c>
      <c r="G312" s="46" t="s">
        <v>2561</v>
      </c>
      <c r="H312" s="46">
        <v>1977.0</v>
      </c>
      <c r="I312" s="46">
        <v>1977.0</v>
      </c>
      <c r="J312" s="46" t="s">
        <v>2272</v>
      </c>
      <c r="K312" s="55">
        <v>2980.0</v>
      </c>
      <c r="L312" s="55" t="s">
        <v>21</v>
      </c>
      <c r="M312" s="55">
        <v>0.27</v>
      </c>
      <c r="N312" s="57" t="s">
        <v>2325</v>
      </c>
      <c r="O312" s="55">
        <v>15.0</v>
      </c>
      <c r="P312" s="46" t="s">
        <v>2259</v>
      </c>
      <c r="Q312" s="55">
        <v>8.0</v>
      </c>
      <c r="R312" s="46" t="s">
        <v>2563</v>
      </c>
      <c r="S312" s="58" t="str">
        <f> if(isna(VLOOKUP($A312,processing!$A:$B,1,0)), "no", "yes")</f>
        <v>yes</v>
      </c>
      <c r="T312" s="58" t="str">
        <f> if(isna(VLOOKUP($A312,outputs!$A:$B,1,0)), "no", "yes")</f>
        <v>yes</v>
      </c>
      <c r="U312" s="58" t="str">
        <f> if(isna(VLOOKUP($A312,accuracy!$A:$B,1,0)), "no", "yes")</f>
        <v>yes</v>
      </c>
      <c r="V312" s="58" t="str">
        <f t="array" ref="V312"> index(publications!$A$1:$A$319, match($B312, publications!$B$1:$B$319, 0))</f>
        <v>Livia</v>
      </c>
    </row>
    <row r="313">
      <c r="A313" s="7" t="str">
        <f> concatenate(VLOOKUP($B313,publications!$B:$D,3,0), ".", $C313)</f>
        <v>Q45H8ZC2.1</v>
      </c>
      <c r="B313" s="46" t="s">
        <v>1626</v>
      </c>
      <c r="C313" s="54">
        <f t="shared" si="1"/>
        <v>1</v>
      </c>
      <c r="D313" s="46" t="s">
        <v>1935</v>
      </c>
      <c r="E313" s="46" t="s">
        <v>2278</v>
      </c>
      <c r="F313" s="46" t="s">
        <v>2255</v>
      </c>
      <c r="G313" s="46" t="s">
        <v>2564</v>
      </c>
      <c r="H313" s="46">
        <v>1983.0</v>
      </c>
      <c r="I313" s="46">
        <v>1983.0</v>
      </c>
      <c r="J313" s="46" t="s">
        <v>2274</v>
      </c>
      <c r="K313" s="55" t="s">
        <v>21</v>
      </c>
      <c r="L313" s="56" t="s">
        <v>21</v>
      </c>
      <c r="M313" s="84"/>
      <c r="N313" s="57" t="s">
        <v>2286</v>
      </c>
      <c r="O313" s="57" t="s">
        <v>21</v>
      </c>
      <c r="P313" s="57" t="s">
        <v>21</v>
      </c>
      <c r="Q313" s="55">
        <v>2.0</v>
      </c>
      <c r="R313" s="46" t="s">
        <v>2565</v>
      </c>
      <c r="S313" s="58" t="str">
        <f> if(isna(VLOOKUP($A313,processing!$A:$B,1,0)), "no", "yes")</f>
        <v>yes</v>
      </c>
      <c r="T313" s="58" t="str">
        <f> if(isna(VLOOKUP($A313,outputs!$A:$B,1,0)), "no", "yes")</f>
        <v>yes</v>
      </c>
      <c r="U313" s="58" t="str">
        <f> if(isna(VLOOKUP($A313,accuracy!$A:$B,1,0)), "no", "yes")</f>
        <v>yes</v>
      </c>
      <c r="V313" s="58" t="str">
        <f t="array" ref="V313"> index(publications!$A$1:$A$319, match($B313, publications!$B$1:$B$319, 0))</f>
        <v>Thomas</v>
      </c>
    </row>
    <row r="314">
      <c r="A314" s="7" t="str">
        <f> concatenate(VLOOKUP($B314,publications!$B:$D,3,0), ".", $C314)</f>
        <v>QI38W8V2.1</v>
      </c>
      <c r="B314" s="46" t="s">
        <v>1652</v>
      </c>
      <c r="C314" s="54">
        <f t="shared" si="1"/>
        <v>1</v>
      </c>
      <c r="D314" s="46" t="s">
        <v>1935</v>
      </c>
      <c r="E314" s="46" t="s">
        <v>2299</v>
      </c>
      <c r="F314" s="46" t="s">
        <v>2255</v>
      </c>
      <c r="G314" s="46" t="s">
        <v>2566</v>
      </c>
      <c r="H314" s="46">
        <v>1956.0</v>
      </c>
      <c r="I314" s="46">
        <v>1957.0</v>
      </c>
      <c r="J314" s="46" t="s">
        <v>2257</v>
      </c>
      <c r="K314" s="55">
        <v>4600.0</v>
      </c>
      <c r="L314" s="56" t="s">
        <v>21</v>
      </c>
      <c r="M314" s="57" t="s">
        <v>21</v>
      </c>
      <c r="N314" s="57" t="s">
        <v>21</v>
      </c>
      <c r="O314" s="55">
        <v>21.0</v>
      </c>
      <c r="P314" s="46" t="s">
        <v>2259</v>
      </c>
      <c r="Q314" s="55">
        <v>40.0</v>
      </c>
      <c r="R314" s="46" t="s">
        <v>2567</v>
      </c>
      <c r="S314" s="58" t="str">
        <f> if(isna(VLOOKUP($A314,processing!$A:$B,1,0)), "no", "yes")</f>
        <v>yes</v>
      </c>
      <c r="T314" s="58" t="str">
        <f> if(isna(VLOOKUP($A314,outputs!$A:$B,1,0)), "no", "yes")</f>
        <v>yes</v>
      </c>
      <c r="U314" s="58" t="str">
        <f> if(isna(VLOOKUP($A314,accuracy!$A:$B,1,0)), "no", "yes")</f>
        <v>yes</v>
      </c>
      <c r="V314" s="58" t="str">
        <f t="array" ref="V314"> index(publications!$A$1:$A$319, match($B314, publications!$B$1:$B$319, 0))</f>
        <v>Livia</v>
      </c>
    </row>
    <row r="315">
      <c r="A315" s="7" t="str">
        <f> concatenate(VLOOKUP($B315,publications!$B:$D,3,0), ".", $C315)</f>
        <v>QQMI8N9T.1</v>
      </c>
      <c r="B315" s="46" t="s">
        <v>1560</v>
      </c>
      <c r="C315" s="54">
        <f t="shared" si="1"/>
        <v>1</v>
      </c>
      <c r="D315" s="46" t="s">
        <v>1935</v>
      </c>
      <c r="E315" s="46" t="s">
        <v>2278</v>
      </c>
      <c r="F315" s="46" t="s">
        <v>2255</v>
      </c>
      <c r="G315" s="46" t="s">
        <v>2568</v>
      </c>
      <c r="H315" s="46">
        <v>1947.0</v>
      </c>
      <c r="I315" s="46">
        <v>1947.0</v>
      </c>
      <c r="J315" s="46" t="s">
        <v>2257</v>
      </c>
      <c r="K315" s="55" t="s">
        <v>21</v>
      </c>
      <c r="L315" s="56" t="s">
        <v>21</v>
      </c>
      <c r="M315" s="55">
        <v>1.0</v>
      </c>
      <c r="N315" s="59" t="s">
        <v>21</v>
      </c>
      <c r="O315" s="59" t="s">
        <v>21</v>
      </c>
      <c r="P315" s="59" t="s">
        <v>21</v>
      </c>
      <c r="Q315" s="55">
        <v>6.0</v>
      </c>
      <c r="R315" s="59" t="s">
        <v>21</v>
      </c>
      <c r="S315" s="58" t="str">
        <f> if(isna(VLOOKUP($A315,processing!$A:$B,1,0)), "no", "yes")</f>
        <v>yes</v>
      </c>
      <c r="T315" s="58" t="str">
        <f> if(isna(VLOOKUP($A315,outputs!$A:$B,1,0)), "no", "yes")</f>
        <v>yes</v>
      </c>
      <c r="U315" s="58" t="str">
        <f> if(isna(VLOOKUP($A315,accuracy!$A:$B,1,0)), "no", "yes")</f>
        <v>yes</v>
      </c>
      <c r="V315" s="58" t="str">
        <f t="array" ref="V315"> index(publications!$A$1:$A$319, match($B315, publications!$B$1:$B$319, 0))</f>
        <v>Livia</v>
      </c>
    </row>
    <row r="316">
      <c r="A316" s="7" t="str">
        <f> concatenate(VLOOKUP($B316,publications!$B:$D,3,0), ".", $C316)</f>
        <v>QQMI8N9T.2</v>
      </c>
      <c r="B316" s="46" t="s">
        <v>1560</v>
      </c>
      <c r="C316" s="54">
        <f t="shared" si="1"/>
        <v>2</v>
      </c>
      <c r="D316" s="46" t="s">
        <v>1935</v>
      </c>
      <c r="E316" s="46" t="s">
        <v>2569</v>
      </c>
      <c r="F316" s="46" t="s">
        <v>2255</v>
      </c>
      <c r="G316" s="46" t="s">
        <v>2570</v>
      </c>
      <c r="H316" s="46">
        <v>1975.0</v>
      </c>
      <c r="I316" s="46">
        <v>1975.0</v>
      </c>
      <c r="J316" s="46" t="s">
        <v>2274</v>
      </c>
      <c r="K316" s="55" t="s">
        <v>21</v>
      </c>
      <c r="L316" s="56" t="s">
        <v>21</v>
      </c>
      <c r="M316" s="59" t="s">
        <v>21</v>
      </c>
      <c r="N316" s="59" t="s">
        <v>21</v>
      </c>
      <c r="O316" s="59" t="s">
        <v>21</v>
      </c>
      <c r="P316" s="59" t="s">
        <v>21</v>
      </c>
      <c r="Q316" s="55">
        <v>100.0</v>
      </c>
      <c r="R316" s="46" t="s">
        <v>2571</v>
      </c>
      <c r="S316" s="58" t="str">
        <f> if(isna(VLOOKUP($A316,processing!$A:$B,1,0)), "no", "yes")</f>
        <v>yes</v>
      </c>
      <c r="T316" s="58" t="str">
        <f> if(isna(VLOOKUP($A316,outputs!$A:$B,1,0)), "no", "yes")</f>
        <v>yes</v>
      </c>
      <c r="U316" s="58" t="str">
        <f> if(isna(VLOOKUP($A316,accuracy!$A:$B,1,0)), "no", "yes")</f>
        <v>yes</v>
      </c>
      <c r="V316" s="58" t="str">
        <f t="array" ref="V316"> index(publications!$A$1:$A$319, match($B316, publications!$B$1:$B$319, 0))</f>
        <v>Livia</v>
      </c>
    </row>
    <row r="317">
      <c r="A317" s="7" t="str">
        <f> concatenate(VLOOKUP($B317,publications!$B:$D,3,0), ".", $C317)</f>
        <v>QUZPQPWA.1</v>
      </c>
      <c r="B317" s="46" t="s">
        <v>1709</v>
      </c>
      <c r="C317" s="54">
        <f t="shared" si="1"/>
        <v>1</v>
      </c>
      <c r="D317" s="46" t="s">
        <v>1931</v>
      </c>
      <c r="E317" s="46" t="s">
        <v>2278</v>
      </c>
      <c r="F317" s="45" t="s">
        <v>85</v>
      </c>
      <c r="G317" s="46" t="s">
        <v>2279</v>
      </c>
      <c r="H317" s="46">
        <v>1980.0</v>
      </c>
      <c r="I317" s="46">
        <v>1980.0</v>
      </c>
      <c r="J317" s="46" t="s">
        <v>2305</v>
      </c>
      <c r="K317" s="55">
        <v>171000.0</v>
      </c>
      <c r="L317" s="56" t="s">
        <v>21</v>
      </c>
      <c r="M317" s="57" t="s">
        <v>21</v>
      </c>
      <c r="N317" s="57" t="s">
        <v>21</v>
      </c>
      <c r="O317" s="55">
        <v>14.0</v>
      </c>
      <c r="P317" s="46" t="s">
        <v>2259</v>
      </c>
      <c r="Q317" s="55">
        <v>3.0</v>
      </c>
      <c r="R317" s="46" t="s">
        <v>2572</v>
      </c>
      <c r="S317" s="58" t="str">
        <f> if(isna(VLOOKUP($A317,processing!$A:$B,1,0)), "no", "yes")</f>
        <v>yes</v>
      </c>
      <c r="T317" s="58" t="str">
        <f> if(isna(VLOOKUP($A317,outputs!$A:$B,1,0)), "no", "yes")</f>
        <v>yes</v>
      </c>
      <c r="U317" s="58" t="str">
        <f> if(isna(VLOOKUP($A317,accuracy!$A:$B,1,0)), "no", "yes")</f>
        <v>yes</v>
      </c>
      <c r="V317" s="58" t="str">
        <f t="array" ref="V317"> index(publications!$A$1:$A$319, match($B317, publications!$B$1:$B$319, 0))</f>
        <v>Melanie</v>
      </c>
    </row>
    <row r="318">
      <c r="A318" s="7" t="str">
        <f> concatenate(VLOOKUP($B318,publications!$B:$D,3,0), ".", $C318)</f>
        <v>QUZPQPWA.2</v>
      </c>
      <c r="B318" s="46" t="s">
        <v>1709</v>
      </c>
      <c r="C318" s="54">
        <f t="shared" si="1"/>
        <v>2</v>
      </c>
      <c r="D318" s="46" t="s">
        <v>1931</v>
      </c>
      <c r="E318" s="46" t="s">
        <v>2278</v>
      </c>
      <c r="F318" s="45" t="s">
        <v>85</v>
      </c>
      <c r="G318" s="46" t="s">
        <v>2279</v>
      </c>
      <c r="H318" s="46">
        <v>1980.0</v>
      </c>
      <c r="I318" s="46">
        <v>1980.0</v>
      </c>
      <c r="J318" s="46" t="s">
        <v>2305</v>
      </c>
      <c r="K318" s="55">
        <v>171000.0</v>
      </c>
      <c r="L318" s="56" t="s">
        <v>21</v>
      </c>
      <c r="M318" s="57" t="s">
        <v>21</v>
      </c>
      <c r="N318" s="57" t="s">
        <v>21</v>
      </c>
      <c r="O318" s="55">
        <v>14.0</v>
      </c>
      <c r="P318" s="46" t="s">
        <v>2259</v>
      </c>
      <c r="Q318" s="55">
        <v>3.0</v>
      </c>
      <c r="R318" s="46" t="s">
        <v>2573</v>
      </c>
      <c r="S318" s="58" t="str">
        <f> if(isna(VLOOKUP($A318,processing!$A:$B,1,0)), "no", "yes")</f>
        <v>yes</v>
      </c>
      <c r="T318" s="58" t="str">
        <f> if(isna(VLOOKUP($A318,outputs!$A:$B,1,0)), "no", "yes")</f>
        <v>yes</v>
      </c>
      <c r="U318" s="58" t="str">
        <f> if(isna(VLOOKUP($A318,accuracy!$A:$B,1,0)), "no", "yes")</f>
        <v>yes</v>
      </c>
      <c r="V318" s="58" t="str">
        <f t="array" ref="V318"> index(publications!$A$1:$A$319, match($B318, publications!$B$1:$B$319, 0))</f>
        <v>Melanie</v>
      </c>
    </row>
    <row r="319">
      <c r="A319" s="7" t="str">
        <f> concatenate(VLOOKUP($B319,publications!$B:$D,3,0), ".", $C319)</f>
        <v>RBYR4QG6.1</v>
      </c>
      <c r="B319" s="46" t="s">
        <v>1562</v>
      </c>
      <c r="C319" s="54">
        <f t="shared" si="1"/>
        <v>1</v>
      </c>
      <c r="D319" s="46" t="s">
        <v>1935</v>
      </c>
      <c r="E319" s="46" t="s">
        <v>21</v>
      </c>
      <c r="F319" s="46" t="s">
        <v>32</v>
      </c>
      <c r="G319" s="46" t="s">
        <v>2574</v>
      </c>
      <c r="H319" s="46">
        <v>1953.0</v>
      </c>
      <c r="I319" s="46">
        <v>1953.0</v>
      </c>
      <c r="J319" s="46" t="s">
        <v>2257</v>
      </c>
      <c r="K319" s="55" t="s">
        <v>21</v>
      </c>
      <c r="L319" s="56" t="s">
        <v>21</v>
      </c>
      <c r="M319" s="59" t="s">
        <v>21</v>
      </c>
      <c r="N319" s="59" t="s">
        <v>21</v>
      </c>
      <c r="O319" s="59" t="s">
        <v>21</v>
      </c>
      <c r="P319" s="59" t="s">
        <v>21</v>
      </c>
      <c r="Q319" s="59" t="s">
        <v>21</v>
      </c>
      <c r="R319" s="59" t="s">
        <v>21</v>
      </c>
      <c r="S319" s="58" t="str">
        <f> if(isna(VLOOKUP($A319,processing!$A:$B,1,0)), "no", "yes")</f>
        <v>yes</v>
      </c>
      <c r="T319" s="58" t="str">
        <f> if(isna(VLOOKUP($A319,outputs!$A:$B,1,0)), "no", "yes")</f>
        <v>yes</v>
      </c>
      <c r="U319" s="58" t="str">
        <f> if(isna(VLOOKUP($A319,accuracy!$A:$B,1,0)), "no", "yes")</f>
        <v>yes</v>
      </c>
      <c r="V319" s="58" t="str">
        <f t="array" ref="V319"> index(publications!$A$1:$A$319, match($B319, publications!$B$1:$B$319, 0))</f>
        <v>Melanie</v>
      </c>
    </row>
    <row r="320">
      <c r="A320" s="7" t="str">
        <f> concatenate(VLOOKUP($B320,publications!$B:$D,3,0), ".", $C320)</f>
        <v>RBYR4QG6.2</v>
      </c>
      <c r="B320" s="46" t="s">
        <v>1562</v>
      </c>
      <c r="C320" s="54">
        <f t="shared" si="1"/>
        <v>2</v>
      </c>
      <c r="D320" s="46" t="s">
        <v>1935</v>
      </c>
      <c r="E320" s="46" t="s">
        <v>21</v>
      </c>
      <c r="F320" s="46" t="s">
        <v>32</v>
      </c>
      <c r="G320" s="46" t="s">
        <v>2574</v>
      </c>
      <c r="H320" s="46">
        <v>1985.0</v>
      </c>
      <c r="I320" s="46">
        <v>1985.0</v>
      </c>
      <c r="J320" s="46" t="s">
        <v>2257</v>
      </c>
      <c r="K320" s="55" t="s">
        <v>21</v>
      </c>
      <c r="L320" s="56" t="s">
        <v>21</v>
      </c>
      <c r="M320" s="59" t="s">
        <v>21</v>
      </c>
      <c r="N320" s="59" t="s">
        <v>21</v>
      </c>
      <c r="O320" s="59" t="s">
        <v>21</v>
      </c>
      <c r="P320" s="59" t="s">
        <v>21</v>
      </c>
      <c r="Q320" s="59" t="s">
        <v>21</v>
      </c>
      <c r="R320" s="46" t="s">
        <v>2575</v>
      </c>
      <c r="S320" s="58" t="str">
        <f> if(isna(VLOOKUP($A320,processing!$A:$B,1,0)), "no", "yes")</f>
        <v>yes</v>
      </c>
      <c r="T320" s="58" t="str">
        <f> if(isna(VLOOKUP($A320,outputs!$A:$B,1,0)), "no", "yes")</f>
        <v>yes</v>
      </c>
      <c r="U320" s="58" t="str">
        <f> if(isna(VLOOKUP($A320,accuracy!$A:$B,1,0)), "no", "yes")</f>
        <v>yes</v>
      </c>
      <c r="V320" s="58" t="str">
        <f t="array" ref="V320"> index(publications!$A$1:$A$319, match($B320, publications!$B$1:$B$319, 0))</f>
        <v>Melanie</v>
      </c>
    </row>
    <row r="321">
      <c r="A321" s="7" t="str">
        <f> concatenate(VLOOKUP($B321,publications!$B:$D,3,0), ".", $C321)</f>
        <v>RBYR4QG6.3</v>
      </c>
      <c r="B321" s="46" t="s">
        <v>1562</v>
      </c>
      <c r="C321" s="54">
        <f t="shared" si="1"/>
        <v>3</v>
      </c>
      <c r="D321" s="46" t="s">
        <v>1935</v>
      </c>
      <c r="E321" s="46" t="s">
        <v>21</v>
      </c>
      <c r="F321" s="46" t="s">
        <v>32</v>
      </c>
      <c r="G321" s="46" t="s">
        <v>2574</v>
      </c>
      <c r="H321" s="46">
        <v>1985.0</v>
      </c>
      <c r="I321" s="46">
        <v>1985.0</v>
      </c>
      <c r="J321" s="46" t="s">
        <v>2257</v>
      </c>
      <c r="K321" s="55" t="s">
        <v>21</v>
      </c>
      <c r="L321" s="56" t="s">
        <v>21</v>
      </c>
      <c r="M321" s="59" t="s">
        <v>21</v>
      </c>
      <c r="N321" s="59" t="s">
        <v>21</v>
      </c>
      <c r="O321" s="59" t="s">
        <v>21</v>
      </c>
      <c r="P321" s="59" t="s">
        <v>21</v>
      </c>
      <c r="Q321" s="59" t="s">
        <v>21</v>
      </c>
      <c r="R321" s="46" t="s">
        <v>2576</v>
      </c>
      <c r="S321" s="58" t="str">
        <f> if(isna(VLOOKUP($A321,processing!$A:$B,1,0)), "no", "yes")</f>
        <v>yes</v>
      </c>
      <c r="T321" s="58" t="str">
        <f> if(isna(VLOOKUP($A321,outputs!$A:$B,1,0)), "no", "yes")</f>
        <v>yes</v>
      </c>
      <c r="U321" s="58" t="str">
        <f> if(isna(VLOOKUP($A321,accuracy!$A:$B,1,0)), "no", "yes")</f>
        <v>yes</v>
      </c>
      <c r="V321" s="58" t="str">
        <f t="array" ref="V321"> index(publications!$A$1:$A$319, match($B321, publications!$B$1:$B$319, 0))</f>
        <v>Melanie</v>
      </c>
    </row>
    <row r="322">
      <c r="A322" s="7" t="str">
        <f> concatenate(VLOOKUP($B322,publications!$B:$D,3,0), ".", $C322)</f>
        <v>RBYR4QG6.4</v>
      </c>
      <c r="B322" s="46" t="s">
        <v>1562</v>
      </c>
      <c r="C322" s="54">
        <f t="shared" si="1"/>
        <v>4</v>
      </c>
      <c r="D322" s="46" t="s">
        <v>1935</v>
      </c>
      <c r="E322" s="46" t="s">
        <v>21</v>
      </c>
      <c r="F322" s="46" t="s">
        <v>85</v>
      </c>
      <c r="G322" s="46" t="s">
        <v>2574</v>
      </c>
      <c r="H322" s="46">
        <v>1988.0</v>
      </c>
      <c r="I322" s="46">
        <v>1988.0</v>
      </c>
      <c r="J322" s="46" t="s">
        <v>2257</v>
      </c>
      <c r="K322" s="55" t="s">
        <v>21</v>
      </c>
      <c r="L322" s="56" t="s">
        <v>21</v>
      </c>
      <c r="M322" s="59" t="s">
        <v>21</v>
      </c>
      <c r="N322" s="59" t="s">
        <v>21</v>
      </c>
      <c r="O322" s="59" t="s">
        <v>21</v>
      </c>
      <c r="P322" s="59" t="s">
        <v>21</v>
      </c>
      <c r="Q322" s="59" t="s">
        <v>21</v>
      </c>
      <c r="R322" s="46" t="s">
        <v>2577</v>
      </c>
      <c r="S322" s="58" t="str">
        <f> if(isna(VLOOKUP($A322,processing!$A:$B,1,0)), "no", "yes")</f>
        <v>yes</v>
      </c>
      <c r="T322" s="58" t="str">
        <f> if(isna(VLOOKUP($A322,outputs!$A:$B,1,0)), "no", "yes")</f>
        <v>yes</v>
      </c>
      <c r="U322" s="58" t="str">
        <f> if(isna(VLOOKUP($A322,accuracy!$A:$B,1,0)), "no", "yes")</f>
        <v>yes</v>
      </c>
      <c r="V322" s="58" t="str">
        <f t="array" ref="V322"> index(publications!$A$1:$A$319, match($B322, publications!$B$1:$B$319, 0))</f>
        <v>Melanie</v>
      </c>
    </row>
    <row r="323">
      <c r="A323" s="7" t="str">
        <f> concatenate(VLOOKUP($B323,publications!$B:$D,3,0), ".", $C323)</f>
        <v>RBYR4QG6.5</v>
      </c>
      <c r="B323" s="46" t="s">
        <v>1562</v>
      </c>
      <c r="C323" s="54">
        <f t="shared" si="1"/>
        <v>5</v>
      </c>
      <c r="D323" s="46" t="s">
        <v>1935</v>
      </c>
      <c r="E323" s="46" t="s">
        <v>21</v>
      </c>
      <c r="F323" s="46" t="s">
        <v>32</v>
      </c>
      <c r="G323" s="46" t="s">
        <v>2574</v>
      </c>
      <c r="H323" s="46">
        <v>1990.0</v>
      </c>
      <c r="I323" s="46">
        <v>1990.0</v>
      </c>
      <c r="J323" s="46" t="s">
        <v>2257</v>
      </c>
      <c r="K323" s="55" t="s">
        <v>21</v>
      </c>
      <c r="L323" s="56" t="s">
        <v>21</v>
      </c>
      <c r="M323" s="59" t="s">
        <v>21</v>
      </c>
      <c r="N323" s="59" t="s">
        <v>21</v>
      </c>
      <c r="O323" s="59" t="s">
        <v>21</v>
      </c>
      <c r="P323" s="59" t="s">
        <v>21</v>
      </c>
      <c r="Q323" s="59" t="s">
        <v>21</v>
      </c>
      <c r="R323" s="46" t="s">
        <v>2578</v>
      </c>
      <c r="S323" s="58" t="str">
        <f> if(isna(VLOOKUP($A323,processing!$A:$B,1,0)), "no", "yes")</f>
        <v>yes</v>
      </c>
      <c r="T323" s="58" t="str">
        <f> if(isna(VLOOKUP($A323,outputs!$A:$B,1,0)), "no", "yes")</f>
        <v>yes</v>
      </c>
      <c r="U323" s="58" t="str">
        <f> if(isna(VLOOKUP($A323,accuracy!$A:$B,1,0)), "no", "yes")</f>
        <v>yes</v>
      </c>
      <c r="V323" s="58" t="str">
        <f t="array" ref="V323"> index(publications!$A$1:$A$319, match($B323, publications!$B$1:$B$319, 0))</f>
        <v>Melanie</v>
      </c>
    </row>
    <row r="324">
      <c r="A324" s="7" t="str">
        <f> concatenate(VLOOKUP($B324,publications!$B:$D,3,0), ".", $C324)</f>
        <v>RBYR4QG6.6</v>
      </c>
      <c r="B324" s="46" t="s">
        <v>1562</v>
      </c>
      <c r="C324" s="54">
        <f t="shared" si="1"/>
        <v>6</v>
      </c>
      <c r="D324" s="46" t="s">
        <v>1935</v>
      </c>
      <c r="E324" s="46" t="s">
        <v>21</v>
      </c>
      <c r="F324" s="46" t="s">
        <v>85</v>
      </c>
      <c r="G324" s="46" t="s">
        <v>2574</v>
      </c>
      <c r="H324" s="46">
        <v>1956.0</v>
      </c>
      <c r="I324" s="46">
        <v>1956.0</v>
      </c>
      <c r="J324" s="46" t="s">
        <v>2257</v>
      </c>
      <c r="K324" s="55" t="s">
        <v>21</v>
      </c>
      <c r="L324" s="56" t="s">
        <v>21</v>
      </c>
      <c r="M324" s="59" t="s">
        <v>21</v>
      </c>
      <c r="N324" s="59" t="s">
        <v>21</v>
      </c>
      <c r="O324" s="59" t="s">
        <v>21</v>
      </c>
      <c r="P324" s="59" t="s">
        <v>21</v>
      </c>
      <c r="Q324" s="59" t="s">
        <v>21</v>
      </c>
      <c r="R324" s="46" t="s">
        <v>2579</v>
      </c>
      <c r="S324" s="58" t="str">
        <f> if(isna(VLOOKUP($A324,processing!$A:$B,1,0)), "no", "yes")</f>
        <v>yes</v>
      </c>
      <c r="T324" s="58" t="str">
        <f> if(isna(VLOOKUP($A324,outputs!$A:$B,1,0)), "no", "yes")</f>
        <v>yes</v>
      </c>
      <c r="U324" s="58" t="str">
        <f> if(isna(VLOOKUP($A324,accuracy!$A:$B,1,0)), "no", "yes")</f>
        <v>yes</v>
      </c>
      <c r="V324" s="58" t="str">
        <f t="array" ref="V324"> index(publications!$A$1:$A$319, match($B324, publications!$B$1:$B$319, 0))</f>
        <v>Melanie</v>
      </c>
    </row>
    <row r="325">
      <c r="A325" s="7" t="str">
        <f> concatenate(VLOOKUP($B325,publications!$B:$D,3,0), ".", $C325)</f>
        <v>RBYR4QG6.7</v>
      </c>
      <c r="B325" s="46" t="s">
        <v>1562</v>
      </c>
      <c r="C325" s="54">
        <f t="shared" si="1"/>
        <v>7</v>
      </c>
      <c r="D325" s="46" t="s">
        <v>1935</v>
      </c>
      <c r="E325" s="46" t="s">
        <v>21</v>
      </c>
      <c r="F325" s="46" t="s">
        <v>32</v>
      </c>
      <c r="G325" s="46" t="s">
        <v>2574</v>
      </c>
      <c r="H325" s="46">
        <v>1964.0</v>
      </c>
      <c r="I325" s="46">
        <v>1964.0</v>
      </c>
      <c r="J325" s="46" t="s">
        <v>2257</v>
      </c>
      <c r="K325" s="55" t="s">
        <v>21</v>
      </c>
      <c r="L325" s="56" t="s">
        <v>21</v>
      </c>
      <c r="M325" s="59" t="s">
        <v>21</v>
      </c>
      <c r="N325" s="59" t="s">
        <v>21</v>
      </c>
      <c r="O325" s="59" t="s">
        <v>21</v>
      </c>
      <c r="P325" s="59" t="s">
        <v>21</v>
      </c>
      <c r="Q325" s="59" t="s">
        <v>21</v>
      </c>
      <c r="R325" s="46" t="s">
        <v>2580</v>
      </c>
      <c r="S325" s="58" t="str">
        <f> if(isna(VLOOKUP($A325,processing!$A:$B,1,0)), "no", "yes")</f>
        <v>yes</v>
      </c>
      <c r="T325" s="58" t="str">
        <f> if(isna(VLOOKUP($A325,outputs!$A:$B,1,0)), "no", "yes")</f>
        <v>yes</v>
      </c>
      <c r="U325" s="58" t="str">
        <f> if(isna(VLOOKUP($A325,accuracy!$A:$B,1,0)), "no", "yes")</f>
        <v>yes</v>
      </c>
      <c r="V325" s="58" t="str">
        <f t="array" ref="V325"> index(publications!$A$1:$A$319, match($B325, publications!$B$1:$B$319, 0))</f>
        <v>Melanie</v>
      </c>
    </row>
    <row r="326">
      <c r="A326" s="7" t="str">
        <f> concatenate(VLOOKUP($B326,publications!$B:$D,3,0), ".", $C326)</f>
        <v>RBYR4QG6.8</v>
      </c>
      <c r="B326" s="46" t="s">
        <v>1562</v>
      </c>
      <c r="C326" s="54">
        <f t="shared" si="1"/>
        <v>8</v>
      </c>
      <c r="D326" s="46" t="s">
        <v>1931</v>
      </c>
      <c r="E326" s="46" t="s">
        <v>2278</v>
      </c>
      <c r="F326" s="46" t="s">
        <v>32</v>
      </c>
      <c r="G326" s="46" t="s">
        <v>2279</v>
      </c>
      <c r="H326" s="46">
        <v>1964.0</v>
      </c>
      <c r="I326" s="46">
        <v>1964.0</v>
      </c>
      <c r="J326" s="46" t="s">
        <v>2272</v>
      </c>
      <c r="K326" s="55" t="s">
        <v>21</v>
      </c>
      <c r="L326" s="56" t="s">
        <v>21</v>
      </c>
      <c r="M326" s="59" t="s">
        <v>21</v>
      </c>
      <c r="N326" s="59" t="s">
        <v>21</v>
      </c>
      <c r="O326" s="59" t="s">
        <v>21</v>
      </c>
      <c r="P326" s="59" t="s">
        <v>21</v>
      </c>
      <c r="Q326" s="59" t="s">
        <v>21</v>
      </c>
      <c r="R326" s="46" t="s">
        <v>2581</v>
      </c>
      <c r="S326" s="58" t="str">
        <f> if(isna(VLOOKUP($A326,processing!$A:$B,1,0)), "no", "yes")</f>
        <v>yes</v>
      </c>
      <c r="T326" s="58" t="str">
        <f> if(isna(VLOOKUP($A326,outputs!$A:$B,1,0)), "no", "yes")</f>
        <v>yes</v>
      </c>
      <c r="U326" s="58" t="str">
        <f> if(isna(VLOOKUP($A326,accuracy!$A:$B,1,0)), "no", "yes")</f>
        <v>yes</v>
      </c>
      <c r="V326" s="58" t="str">
        <f t="array" ref="V326"> index(publications!$A$1:$A$319, match($B326, publications!$B$1:$B$319, 0))</f>
        <v>Melanie</v>
      </c>
    </row>
    <row r="327">
      <c r="A327" s="7" t="str">
        <f> concatenate(VLOOKUP($B327,publications!$B:$D,3,0), ".", $C327)</f>
        <v>RBYR4QG6.9</v>
      </c>
      <c r="B327" s="46" t="s">
        <v>1562</v>
      </c>
      <c r="C327" s="54">
        <f t="shared" si="1"/>
        <v>9</v>
      </c>
      <c r="D327" s="46" t="s">
        <v>1935</v>
      </c>
      <c r="E327" s="46" t="s">
        <v>21</v>
      </c>
      <c r="F327" s="46" t="s">
        <v>32</v>
      </c>
      <c r="G327" s="46" t="s">
        <v>2574</v>
      </c>
      <c r="H327" s="46">
        <v>1966.0</v>
      </c>
      <c r="I327" s="46">
        <v>1966.0</v>
      </c>
      <c r="J327" s="46" t="s">
        <v>2257</v>
      </c>
      <c r="K327" s="55" t="s">
        <v>21</v>
      </c>
      <c r="L327" s="56" t="s">
        <v>21</v>
      </c>
      <c r="M327" s="59" t="s">
        <v>21</v>
      </c>
      <c r="N327" s="59" t="s">
        <v>21</v>
      </c>
      <c r="O327" s="59" t="s">
        <v>21</v>
      </c>
      <c r="P327" s="59" t="s">
        <v>21</v>
      </c>
      <c r="Q327" s="59" t="s">
        <v>21</v>
      </c>
      <c r="R327" s="46" t="s">
        <v>2582</v>
      </c>
      <c r="S327" s="58" t="str">
        <f> if(isna(VLOOKUP($A327,processing!$A:$B,1,0)), "no", "yes")</f>
        <v>yes</v>
      </c>
      <c r="T327" s="58" t="str">
        <f> if(isna(VLOOKUP($A327,outputs!$A:$B,1,0)), "no", "yes")</f>
        <v>yes</v>
      </c>
      <c r="U327" s="58" t="str">
        <f> if(isna(VLOOKUP($A327,accuracy!$A:$B,1,0)), "no", "yes")</f>
        <v>yes</v>
      </c>
      <c r="V327" s="58" t="str">
        <f t="array" ref="V327"> index(publications!$A$1:$A$319, match($B327, publications!$B$1:$B$319, 0))</f>
        <v>Melanie</v>
      </c>
    </row>
    <row r="328">
      <c r="A328" s="7" t="str">
        <f> concatenate(VLOOKUP($B328,publications!$B:$D,3,0), ".", $C328)</f>
        <v>RBYR4QG6.10</v>
      </c>
      <c r="B328" s="46" t="s">
        <v>1562</v>
      </c>
      <c r="C328" s="54">
        <f t="shared" si="1"/>
        <v>10</v>
      </c>
      <c r="D328" s="46" t="s">
        <v>1935</v>
      </c>
      <c r="E328" s="46" t="s">
        <v>2278</v>
      </c>
      <c r="F328" s="46" t="s">
        <v>32</v>
      </c>
      <c r="G328" s="46" t="s">
        <v>2279</v>
      </c>
      <c r="H328" s="46">
        <v>1971.0</v>
      </c>
      <c r="I328" s="46">
        <v>1971.0</v>
      </c>
      <c r="J328" s="46" t="s">
        <v>2272</v>
      </c>
      <c r="K328" s="55" t="s">
        <v>21</v>
      </c>
      <c r="L328" s="56" t="s">
        <v>21</v>
      </c>
      <c r="M328" s="59" t="s">
        <v>21</v>
      </c>
      <c r="N328" s="59" t="s">
        <v>21</v>
      </c>
      <c r="O328" s="59" t="s">
        <v>21</v>
      </c>
      <c r="P328" s="59" t="s">
        <v>21</v>
      </c>
      <c r="Q328" s="59" t="s">
        <v>21</v>
      </c>
      <c r="R328" s="46" t="s">
        <v>2583</v>
      </c>
      <c r="S328" s="58" t="str">
        <f> if(isna(VLOOKUP($A328,processing!$A:$B,1,0)), "no", "yes")</f>
        <v>yes</v>
      </c>
      <c r="T328" s="58" t="str">
        <f> if(isna(VLOOKUP($A328,outputs!$A:$B,1,0)), "no", "yes")</f>
        <v>yes</v>
      </c>
      <c r="U328" s="58" t="str">
        <f> if(isna(VLOOKUP($A328,accuracy!$A:$B,1,0)), "no", "yes")</f>
        <v>yes</v>
      </c>
      <c r="V328" s="58" t="str">
        <f t="array" ref="V328"> index(publications!$A$1:$A$319, match($B328, publications!$B$1:$B$319, 0))</f>
        <v>Melanie</v>
      </c>
    </row>
    <row r="329">
      <c r="A329" s="7" t="str">
        <f> concatenate(VLOOKUP($B329,publications!$B:$D,3,0), ".", $C329)</f>
        <v>RBYR4QG6.11</v>
      </c>
      <c r="B329" s="46" t="s">
        <v>1562</v>
      </c>
      <c r="C329" s="54">
        <f t="shared" si="1"/>
        <v>11</v>
      </c>
      <c r="D329" s="46" t="s">
        <v>1935</v>
      </c>
      <c r="E329" s="46" t="s">
        <v>21</v>
      </c>
      <c r="F329" s="46" t="s">
        <v>32</v>
      </c>
      <c r="G329" s="46" t="s">
        <v>2574</v>
      </c>
      <c r="H329" s="46">
        <v>1973.0</v>
      </c>
      <c r="I329" s="46">
        <v>1973.0</v>
      </c>
      <c r="J329" s="46" t="s">
        <v>2257</v>
      </c>
      <c r="K329" s="55" t="s">
        <v>21</v>
      </c>
      <c r="L329" s="56" t="s">
        <v>21</v>
      </c>
      <c r="M329" s="59" t="s">
        <v>21</v>
      </c>
      <c r="N329" s="59" t="s">
        <v>21</v>
      </c>
      <c r="O329" s="59" t="s">
        <v>21</v>
      </c>
      <c r="P329" s="59" t="s">
        <v>21</v>
      </c>
      <c r="Q329" s="59" t="s">
        <v>21</v>
      </c>
      <c r="R329" s="46" t="s">
        <v>2584</v>
      </c>
      <c r="S329" s="58" t="str">
        <f> if(isna(VLOOKUP($A329,processing!$A:$B,1,0)), "no", "yes")</f>
        <v>yes</v>
      </c>
      <c r="T329" s="58" t="str">
        <f> if(isna(VLOOKUP($A329,outputs!$A:$B,1,0)), "no", "yes")</f>
        <v>yes</v>
      </c>
      <c r="U329" s="58" t="str">
        <f> if(isna(VLOOKUP($A329,accuracy!$A:$B,1,0)), "no", "yes")</f>
        <v>yes</v>
      </c>
      <c r="V329" s="58" t="str">
        <f t="array" ref="V329"> index(publications!$A$1:$A$319, match($B329, publications!$B$1:$B$319, 0))</f>
        <v>Melanie</v>
      </c>
    </row>
    <row r="330">
      <c r="A330" s="7" t="str">
        <f> concatenate(VLOOKUP($B330,publications!$B:$D,3,0), ".", $C330)</f>
        <v>RBYR4QG6.12</v>
      </c>
      <c r="B330" s="46" t="s">
        <v>1562</v>
      </c>
      <c r="C330" s="54">
        <f t="shared" si="1"/>
        <v>12</v>
      </c>
      <c r="D330" s="46" t="s">
        <v>1935</v>
      </c>
      <c r="E330" s="46" t="s">
        <v>21</v>
      </c>
      <c r="F330" s="46" t="s">
        <v>32</v>
      </c>
      <c r="G330" s="46" t="s">
        <v>2574</v>
      </c>
      <c r="H330" s="46">
        <v>1977.0</v>
      </c>
      <c r="I330" s="46">
        <v>1977.0</v>
      </c>
      <c r="J330" s="46" t="s">
        <v>2257</v>
      </c>
      <c r="K330" s="55" t="s">
        <v>21</v>
      </c>
      <c r="L330" s="56" t="s">
        <v>21</v>
      </c>
      <c r="M330" s="59" t="s">
        <v>21</v>
      </c>
      <c r="N330" s="59" t="s">
        <v>21</v>
      </c>
      <c r="O330" s="59" t="s">
        <v>21</v>
      </c>
      <c r="P330" s="59" t="s">
        <v>21</v>
      </c>
      <c r="Q330" s="59" t="s">
        <v>21</v>
      </c>
      <c r="R330" s="46" t="s">
        <v>2585</v>
      </c>
      <c r="S330" s="58" t="str">
        <f> if(isna(VLOOKUP($A330,processing!$A:$B,1,0)), "no", "yes")</f>
        <v>yes</v>
      </c>
      <c r="T330" s="58" t="str">
        <f> if(isna(VLOOKUP($A330,outputs!$A:$B,1,0)), "no", "yes")</f>
        <v>yes</v>
      </c>
      <c r="U330" s="58" t="str">
        <f> if(isna(VLOOKUP($A330,accuracy!$A:$B,1,0)), "no", "yes")</f>
        <v>yes</v>
      </c>
      <c r="V330" s="58" t="str">
        <f t="array" ref="V330"> index(publications!$A$1:$A$319, match($B330, publications!$B$1:$B$319, 0))</f>
        <v>Melanie</v>
      </c>
    </row>
    <row r="331">
      <c r="A331" s="7" t="str">
        <f> concatenate(VLOOKUP($B331,publications!$B:$D,3,0), ".", $C331)</f>
        <v>RBYR4QG6.13</v>
      </c>
      <c r="B331" s="46" t="s">
        <v>1562</v>
      </c>
      <c r="C331" s="54">
        <f t="shared" si="1"/>
        <v>13</v>
      </c>
      <c r="D331" s="46" t="s">
        <v>1935</v>
      </c>
      <c r="E331" s="46" t="s">
        <v>21</v>
      </c>
      <c r="F331" s="46" t="s">
        <v>32</v>
      </c>
      <c r="G331" s="46" t="s">
        <v>2574</v>
      </c>
      <c r="H331" s="46">
        <v>1980.0</v>
      </c>
      <c r="I331" s="46">
        <v>1980.0</v>
      </c>
      <c r="J331" s="46" t="s">
        <v>2257</v>
      </c>
      <c r="K331" s="55" t="s">
        <v>21</v>
      </c>
      <c r="L331" s="56" t="s">
        <v>21</v>
      </c>
      <c r="M331" s="59" t="s">
        <v>21</v>
      </c>
      <c r="N331" s="59" t="s">
        <v>21</v>
      </c>
      <c r="O331" s="59" t="s">
        <v>21</v>
      </c>
      <c r="P331" s="59" t="s">
        <v>21</v>
      </c>
      <c r="Q331" s="59" t="s">
        <v>21</v>
      </c>
      <c r="R331" s="59" t="s">
        <v>21</v>
      </c>
      <c r="S331" s="58" t="str">
        <f> if(isna(VLOOKUP($A331,processing!$A:$B,1,0)), "no", "yes")</f>
        <v>yes</v>
      </c>
      <c r="T331" s="58" t="str">
        <f> if(isna(VLOOKUP($A331,outputs!$A:$B,1,0)), "no", "yes")</f>
        <v>yes</v>
      </c>
      <c r="U331" s="58" t="str">
        <f> if(isna(VLOOKUP($A331,accuracy!$A:$B,1,0)), "no", "yes")</f>
        <v>yes</v>
      </c>
      <c r="V331" s="58" t="str">
        <f t="array" ref="V331"> index(publications!$A$1:$A$319, match($B331, publications!$B$1:$B$319, 0))</f>
        <v>Melanie</v>
      </c>
    </row>
    <row r="332">
      <c r="A332" s="7" t="str">
        <f> concatenate(VLOOKUP($B332,publications!$B:$D,3,0), ".", $C332)</f>
        <v>RCSSD3W5.1</v>
      </c>
      <c r="B332" s="46" t="s">
        <v>1697</v>
      </c>
      <c r="C332" s="54">
        <f t="shared" si="1"/>
        <v>1</v>
      </c>
      <c r="D332" s="46" t="s">
        <v>1935</v>
      </c>
      <c r="E332" s="46" t="s">
        <v>2311</v>
      </c>
      <c r="F332" s="46" t="s">
        <v>2255</v>
      </c>
      <c r="G332" s="46" t="s">
        <v>2312</v>
      </c>
      <c r="H332" s="46">
        <v>1941.0</v>
      </c>
      <c r="I332" s="46">
        <v>1941.0</v>
      </c>
      <c r="J332" s="46" t="s">
        <v>2272</v>
      </c>
      <c r="K332" s="55">
        <v>3200.0</v>
      </c>
      <c r="L332" s="56" t="s">
        <v>21</v>
      </c>
      <c r="M332" s="59" t="s">
        <v>21</v>
      </c>
      <c r="N332" s="66" t="s">
        <v>2325</v>
      </c>
      <c r="O332" s="55">
        <v>2500.0</v>
      </c>
      <c r="P332" s="46" t="s">
        <v>2315</v>
      </c>
      <c r="Q332" s="57" t="s">
        <v>21</v>
      </c>
      <c r="R332" s="57" t="s">
        <v>21</v>
      </c>
      <c r="S332" s="58" t="str">
        <f> if(isna(VLOOKUP($A332,processing!$A:$B,1,0)), "no", "yes")</f>
        <v>yes</v>
      </c>
      <c r="T332" s="58" t="str">
        <f> if(isna(VLOOKUP($A332,outputs!$A:$B,1,0)), "no", "yes")</f>
        <v>yes</v>
      </c>
      <c r="U332" s="58" t="str">
        <f> if(isna(VLOOKUP($A332,accuracy!$A:$B,1,0)), "no", "yes")</f>
        <v>yes</v>
      </c>
      <c r="V332" s="58" t="str">
        <f t="array" ref="V332"> index(publications!$A$1:$A$319, match($B332, publications!$B$1:$B$319, 0))</f>
        <v>Amaury</v>
      </c>
    </row>
    <row r="333">
      <c r="A333" s="7" t="str">
        <f> concatenate(VLOOKUP($B333,publications!$B:$D,3,0), ".", $C333)</f>
        <v>RCSSD3W5.2</v>
      </c>
      <c r="B333" s="45" t="s">
        <v>1697</v>
      </c>
      <c r="C333" s="54">
        <f t="shared" si="1"/>
        <v>2</v>
      </c>
      <c r="D333" s="46" t="s">
        <v>1935</v>
      </c>
      <c r="E333" s="46" t="s">
        <v>2311</v>
      </c>
      <c r="F333" s="46" t="s">
        <v>2255</v>
      </c>
      <c r="G333" s="46" t="s">
        <v>2312</v>
      </c>
      <c r="H333" s="46">
        <v>1955.0</v>
      </c>
      <c r="I333" s="46">
        <v>1955.0</v>
      </c>
      <c r="J333" s="46" t="s">
        <v>2272</v>
      </c>
      <c r="K333" s="55">
        <v>6000.0</v>
      </c>
      <c r="L333" s="56" t="s">
        <v>21</v>
      </c>
      <c r="M333" s="57" t="s">
        <v>21</v>
      </c>
      <c r="N333" s="66" t="s">
        <v>2277</v>
      </c>
      <c r="O333" s="55">
        <v>2500.0</v>
      </c>
      <c r="P333" s="46" t="s">
        <v>2315</v>
      </c>
      <c r="Q333" s="57" t="s">
        <v>21</v>
      </c>
      <c r="R333" s="57" t="s">
        <v>21</v>
      </c>
      <c r="S333" s="58" t="str">
        <f> if(isna(VLOOKUP($A333,processing!$A:$B,1,0)), "no", "yes")</f>
        <v>yes</v>
      </c>
      <c r="T333" s="58" t="str">
        <f> if(isna(VLOOKUP($A333,outputs!$A:$B,1,0)), "no", "yes")</f>
        <v>yes</v>
      </c>
      <c r="U333" s="58" t="str">
        <f> if(isna(VLOOKUP($A333,accuracy!$A:$B,1,0)), "no", "yes")</f>
        <v>yes</v>
      </c>
      <c r="V333" s="58" t="str">
        <f t="array" ref="V333"> index(publications!$A$1:$A$319, match($B333, publications!$B$1:$B$319, 0))</f>
        <v>Amaury</v>
      </c>
    </row>
    <row r="334">
      <c r="A334" s="7" t="str">
        <f> concatenate(VLOOKUP($B334,publications!$B:$D,3,0), ".", $C334)</f>
        <v>RCSSD3W5.3</v>
      </c>
      <c r="B334" s="45" t="s">
        <v>1697</v>
      </c>
      <c r="C334" s="54">
        <f t="shared" si="1"/>
        <v>3</v>
      </c>
      <c r="D334" s="46" t="s">
        <v>1935</v>
      </c>
      <c r="E334" s="46" t="s">
        <v>2311</v>
      </c>
      <c r="F334" s="46" t="s">
        <v>2255</v>
      </c>
      <c r="G334" s="46" t="s">
        <v>2312</v>
      </c>
      <c r="H334" s="46">
        <v>1975.0</v>
      </c>
      <c r="I334" s="46">
        <v>1975.0</v>
      </c>
      <c r="J334" s="46" t="s">
        <v>2272</v>
      </c>
      <c r="K334" s="55">
        <v>2500.0</v>
      </c>
      <c r="L334" s="56" t="s">
        <v>21</v>
      </c>
      <c r="M334" s="57" t="s">
        <v>21</v>
      </c>
      <c r="N334" s="66" t="s">
        <v>2359</v>
      </c>
      <c r="O334" s="55">
        <v>2500.0</v>
      </c>
      <c r="P334" s="46" t="s">
        <v>2315</v>
      </c>
      <c r="Q334" s="57" t="s">
        <v>21</v>
      </c>
      <c r="R334" s="57" t="s">
        <v>21</v>
      </c>
      <c r="S334" s="58" t="str">
        <f> if(isna(VLOOKUP($A334,processing!$A:$B,1,0)), "no", "yes")</f>
        <v>yes</v>
      </c>
      <c r="T334" s="58" t="str">
        <f> if(isna(VLOOKUP($A334,outputs!$A:$B,1,0)), "no", "yes")</f>
        <v>yes</v>
      </c>
      <c r="U334" s="58" t="str">
        <f> if(isna(VLOOKUP($A334,accuracy!$A:$B,1,0)), "no", "yes")</f>
        <v>yes</v>
      </c>
      <c r="V334" s="58" t="str">
        <f t="array" ref="V334"> index(publications!$A$1:$A$319, match($B334, publications!$B$1:$B$319, 0))</f>
        <v>Amaury</v>
      </c>
    </row>
    <row r="335">
      <c r="A335" s="7" t="str">
        <f> concatenate(VLOOKUP($B335,publications!$B:$D,3,0), ".", $C335)</f>
        <v>RCSSD3W5.4</v>
      </c>
      <c r="B335" s="45" t="s">
        <v>1697</v>
      </c>
      <c r="C335" s="54">
        <f t="shared" si="1"/>
        <v>4</v>
      </c>
      <c r="D335" s="46" t="s">
        <v>1935</v>
      </c>
      <c r="E335" s="46" t="s">
        <v>2311</v>
      </c>
      <c r="F335" s="46" t="s">
        <v>2255</v>
      </c>
      <c r="G335" s="46" t="s">
        <v>2312</v>
      </c>
      <c r="H335" s="46">
        <v>1992.0</v>
      </c>
      <c r="I335" s="46">
        <v>1992.0</v>
      </c>
      <c r="J335" s="46" t="s">
        <v>2272</v>
      </c>
      <c r="K335" s="55">
        <v>6070.0</v>
      </c>
      <c r="L335" s="56" t="s">
        <v>21</v>
      </c>
      <c r="M335" s="57" t="s">
        <v>21</v>
      </c>
      <c r="N335" s="66" t="s">
        <v>2317</v>
      </c>
      <c r="O335" s="55">
        <v>2500.0</v>
      </c>
      <c r="P335" s="46" t="s">
        <v>2315</v>
      </c>
      <c r="Q335" s="57" t="s">
        <v>21</v>
      </c>
      <c r="R335" s="57" t="s">
        <v>21</v>
      </c>
      <c r="S335" s="58" t="str">
        <f> if(isna(VLOOKUP($A335,processing!$A:$B,1,0)), "no", "yes")</f>
        <v>yes</v>
      </c>
      <c r="T335" s="58" t="str">
        <f> if(isna(VLOOKUP($A335,outputs!$A:$B,1,0)), "no", "yes")</f>
        <v>yes</v>
      </c>
      <c r="U335" s="58" t="str">
        <f> if(isna(VLOOKUP($A335,accuracy!$A:$B,1,0)), "no", "yes")</f>
        <v>yes</v>
      </c>
      <c r="V335" s="58" t="str">
        <f t="array" ref="V335"> index(publications!$A$1:$A$319, match($B335, publications!$B$1:$B$319, 0))</f>
        <v>Amaury</v>
      </c>
    </row>
    <row r="336">
      <c r="A336" s="7" t="str">
        <f> concatenate(VLOOKUP($B336,publications!$B:$D,3,0), ".", $C336)</f>
        <v>RCZYWWZJ.1</v>
      </c>
      <c r="B336" s="46" t="s">
        <v>1739</v>
      </c>
      <c r="C336" s="54">
        <f t="shared" si="1"/>
        <v>1</v>
      </c>
      <c r="D336" s="46" t="s">
        <v>1931</v>
      </c>
      <c r="E336" s="46" t="s">
        <v>2278</v>
      </c>
      <c r="F336" s="46" t="s">
        <v>85</v>
      </c>
      <c r="G336" s="46" t="s">
        <v>2279</v>
      </c>
      <c r="H336" s="46">
        <v>1975.0</v>
      </c>
      <c r="I336" s="46">
        <v>1975.0</v>
      </c>
      <c r="J336" s="46" t="s">
        <v>2305</v>
      </c>
      <c r="K336" s="55" t="s">
        <v>21</v>
      </c>
      <c r="L336" s="56" t="s">
        <v>21</v>
      </c>
      <c r="M336" s="55">
        <v>7.6</v>
      </c>
      <c r="N336" s="57" t="s">
        <v>21</v>
      </c>
      <c r="O336" s="55">
        <v>7.0</v>
      </c>
      <c r="P336" s="46" t="s">
        <v>2259</v>
      </c>
      <c r="Q336" s="55">
        <v>2.0</v>
      </c>
      <c r="R336" s="46" t="s">
        <v>2586</v>
      </c>
      <c r="S336" s="58" t="str">
        <f> if(isna(VLOOKUP($A336,processing!$A:$B,1,0)), "no", "yes")</f>
        <v>yes</v>
      </c>
      <c r="T336" s="58" t="str">
        <f> if(isna(VLOOKUP($A336,outputs!$A:$B,1,0)), "no", "yes")</f>
        <v>yes</v>
      </c>
      <c r="U336" s="58" t="str">
        <f> if(isna(VLOOKUP($A336,accuracy!$A:$B,1,0)), "no", "yes")</f>
        <v>yes</v>
      </c>
      <c r="V336" s="58" t="str">
        <f t="array" ref="V336"> index(publications!$A$1:$A$319, match($B336, publications!$B$1:$B$319, 0))</f>
        <v>Melanie</v>
      </c>
    </row>
    <row r="337">
      <c r="A337" s="7" t="str">
        <f> concatenate(VLOOKUP($B337,publications!$B:$D,3,0), ".", $C337)</f>
        <v>RDFY8VGI.1</v>
      </c>
      <c r="B337" s="46" t="s">
        <v>1607</v>
      </c>
      <c r="C337" s="54">
        <f t="shared" si="1"/>
        <v>1</v>
      </c>
      <c r="D337" s="46" t="s">
        <v>1931</v>
      </c>
      <c r="E337" s="46" t="s">
        <v>2278</v>
      </c>
      <c r="F337" s="46" t="s">
        <v>85</v>
      </c>
      <c r="G337" s="46" t="s">
        <v>2279</v>
      </c>
      <c r="H337" s="46">
        <v>1974.0</v>
      </c>
      <c r="I337" s="46">
        <v>1974.0</v>
      </c>
      <c r="J337" s="46" t="s">
        <v>2272</v>
      </c>
      <c r="K337" s="55" t="s">
        <v>21</v>
      </c>
      <c r="L337" s="56" t="s">
        <v>21</v>
      </c>
      <c r="M337" s="55">
        <v>8.0</v>
      </c>
      <c r="N337" s="57" t="s">
        <v>21</v>
      </c>
      <c r="O337" s="55">
        <v>7.0</v>
      </c>
      <c r="P337" s="46" t="s">
        <v>2259</v>
      </c>
      <c r="Q337" s="55">
        <v>2.0</v>
      </c>
      <c r="R337" s="46" t="s">
        <v>2587</v>
      </c>
      <c r="S337" s="58" t="str">
        <f> if(isna(VLOOKUP($A337,processing!$A:$B,1,0)), "no", "yes")</f>
        <v>yes</v>
      </c>
      <c r="T337" s="58" t="str">
        <f> if(isna(VLOOKUP($A337,outputs!$A:$B,1,0)), "no", "yes")</f>
        <v>yes</v>
      </c>
      <c r="U337" s="58" t="str">
        <f> if(isna(VLOOKUP($A337,accuracy!$A:$B,1,0)), "no", "yes")</f>
        <v>yes</v>
      </c>
      <c r="V337" s="58" t="str">
        <f t="array" ref="V337"> index(publications!$A$1:$A$319, match($B337, publications!$B$1:$B$319, 0))</f>
        <v>Melanie</v>
      </c>
    </row>
    <row r="338">
      <c r="A338" s="7" t="str">
        <f> concatenate(VLOOKUP($B338,publications!$B:$D,3,0), ".", $C338)</f>
        <v>RENZSNMD.1</v>
      </c>
      <c r="B338" s="46" t="s">
        <v>1703</v>
      </c>
      <c r="C338" s="54">
        <f t="shared" si="1"/>
        <v>1</v>
      </c>
      <c r="D338" s="46" t="s">
        <v>1931</v>
      </c>
      <c r="E338" s="46" t="s">
        <v>2278</v>
      </c>
      <c r="F338" s="46" t="s">
        <v>85</v>
      </c>
      <c r="G338" s="46" t="s">
        <v>2279</v>
      </c>
      <c r="H338" s="46">
        <v>1964.0</v>
      </c>
      <c r="I338" s="46">
        <v>1965.0</v>
      </c>
      <c r="J338" s="46" t="s">
        <v>2272</v>
      </c>
      <c r="K338" s="55" t="s">
        <v>21</v>
      </c>
      <c r="L338" s="56" t="s">
        <v>21</v>
      </c>
      <c r="M338" s="57" t="s">
        <v>21</v>
      </c>
      <c r="N338" s="57" t="s">
        <v>21</v>
      </c>
      <c r="O338" s="57" t="s">
        <v>21</v>
      </c>
      <c r="P338" s="57" t="s">
        <v>21</v>
      </c>
      <c r="Q338" s="57" t="s">
        <v>21</v>
      </c>
      <c r="R338" s="57" t="s">
        <v>21</v>
      </c>
      <c r="S338" s="58" t="str">
        <f> if(isna(VLOOKUP($A338,processing!$A:$B,1,0)), "no", "yes")</f>
        <v>yes</v>
      </c>
      <c r="T338" s="58" t="str">
        <f> if(isna(VLOOKUP($A338,outputs!$A:$B,1,0)), "no", "yes")</f>
        <v>yes</v>
      </c>
      <c r="U338" s="58" t="str">
        <f> if(isna(VLOOKUP($A338,accuracy!$A:$B,1,0)), "no", "yes")</f>
        <v>yes</v>
      </c>
      <c r="V338" s="58" t="str">
        <f t="array" ref="V338"> index(publications!$A$1:$A$319, match($B338, publications!$B$1:$B$319, 0))</f>
        <v>Bob</v>
      </c>
    </row>
    <row r="339">
      <c r="A339" s="7" t="str">
        <f> concatenate(VLOOKUP($B339,publications!$B:$D,3,0), ".", $C339)</f>
        <v>RFLJ9CDM.1</v>
      </c>
      <c r="B339" s="46" t="s">
        <v>1462</v>
      </c>
      <c r="C339" s="54">
        <f t="shared" si="1"/>
        <v>1</v>
      </c>
      <c r="D339" s="46" t="s">
        <v>1935</v>
      </c>
      <c r="E339" s="46" t="s">
        <v>2434</v>
      </c>
      <c r="F339" s="46" t="s">
        <v>32</v>
      </c>
      <c r="G339" s="46" t="s">
        <v>2588</v>
      </c>
      <c r="H339" s="46">
        <v>1969.0</v>
      </c>
      <c r="I339" s="46">
        <v>1969.0</v>
      </c>
      <c r="J339" s="46" t="s">
        <v>2305</v>
      </c>
      <c r="K339" s="55">
        <v>6100.0</v>
      </c>
      <c r="L339" s="56" t="s">
        <v>21</v>
      </c>
      <c r="M339" s="55">
        <v>1.86</v>
      </c>
      <c r="N339" s="57" t="s">
        <v>2589</v>
      </c>
      <c r="O339" s="59" t="s">
        <v>21</v>
      </c>
      <c r="P339" s="59" t="s">
        <v>21</v>
      </c>
      <c r="Q339" s="55">
        <v>17.0</v>
      </c>
      <c r="R339" s="46" t="s">
        <v>2590</v>
      </c>
      <c r="S339" s="58" t="str">
        <f> if(isna(VLOOKUP($A339,processing!$A:$B,1,0)), "no", "yes")</f>
        <v>yes</v>
      </c>
      <c r="T339" s="58" t="str">
        <f> if(isna(VLOOKUP($A339,outputs!$A:$B,1,0)), "no", "yes")</f>
        <v>yes</v>
      </c>
      <c r="U339" s="58" t="str">
        <f> if(isna(VLOOKUP($A339,accuracy!$A:$B,1,0)), "no", "yes")</f>
        <v>yes</v>
      </c>
      <c r="V339" s="58" t="str">
        <f t="array" ref="V339"> index(publications!$A$1:$A$319, match($B339, publications!$B$1:$B$319, 0))</f>
        <v>Livia</v>
      </c>
    </row>
    <row r="340">
      <c r="A340" s="7" t="str">
        <f> concatenate(VLOOKUP($B340,publications!$B:$D,3,0), ".", $C340)</f>
        <v>RFLJ9CDM.2</v>
      </c>
      <c r="B340" s="46" t="s">
        <v>1462</v>
      </c>
      <c r="C340" s="54">
        <f t="shared" si="1"/>
        <v>2</v>
      </c>
      <c r="D340" s="46" t="s">
        <v>1935</v>
      </c>
      <c r="E340" s="46" t="s">
        <v>2434</v>
      </c>
      <c r="F340" s="46" t="s">
        <v>32</v>
      </c>
      <c r="G340" s="46" t="s">
        <v>2588</v>
      </c>
      <c r="H340" s="5">
        <v>1977.0</v>
      </c>
      <c r="I340" s="5">
        <v>1977.0</v>
      </c>
      <c r="J340" s="46" t="s">
        <v>2305</v>
      </c>
      <c r="K340" s="55">
        <v>5000.0</v>
      </c>
      <c r="L340" s="56" t="s">
        <v>21</v>
      </c>
      <c r="M340" s="55">
        <v>1.59</v>
      </c>
      <c r="N340" s="57" t="s">
        <v>2372</v>
      </c>
      <c r="O340" s="59" t="s">
        <v>21</v>
      </c>
      <c r="P340" s="59" t="s">
        <v>21</v>
      </c>
      <c r="Q340" s="55">
        <v>11.0</v>
      </c>
      <c r="R340" s="46" t="s">
        <v>2590</v>
      </c>
      <c r="S340" s="58" t="str">
        <f> if(isna(VLOOKUP($A340,processing!$A:$B,1,0)), "no", "yes")</f>
        <v>yes</v>
      </c>
      <c r="T340" s="58" t="str">
        <f> if(isna(VLOOKUP($A340,outputs!$A:$B,1,0)), "no", "yes")</f>
        <v>yes</v>
      </c>
      <c r="U340" s="58" t="str">
        <f> if(isna(VLOOKUP($A340,accuracy!$A:$B,1,0)), "no", "yes")</f>
        <v>yes</v>
      </c>
      <c r="V340" s="58" t="str">
        <f t="array" ref="V340"> index(publications!$A$1:$A$319, match($B340, publications!$B$1:$B$319, 0))</f>
        <v>Livia</v>
      </c>
    </row>
    <row r="341">
      <c r="A341" s="7" t="str">
        <f> concatenate(VLOOKUP($B341,publications!$B:$D,3,0), ".", $C341)</f>
        <v>RFLJ9CDM.3</v>
      </c>
      <c r="B341" s="46" t="s">
        <v>1462</v>
      </c>
      <c r="C341" s="54">
        <f t="shared" si="1"/>
        <v>3</v>
      </c>
      <c r="D341" s="46" t="s">
        <v>1935</v>
      </c>
      <c r="E341" s="46" t="s">
        <v>2434</v>
      </c>
      <c r="F341" s="46" t="s">
        <v>32</v>
      </c>
      <c r="G341" s="46" t="s">
        <v>2588</v>
      </c>
      <c r="H341" s="46">
        <v>1986.0</v>
      </c>
      <c r="I341" s="46">
        <v>1986.0</v>
      </c>
      <c r="J341" s="46" t="s">
        <v>2305</v>
      </c>
      <c r="K341" s="55">
        <v>10000.0</v>
      </c>
      <c r="L341" s="56" t="s">
        <v>21</v>
      </c>
      <c r="M341" s="55">
        <v>1.54</v>
      </c>
      <c r="N341" s="57" t="s">
        <v>2372</v>
      </c>
      <c r="O341" s="59" t="s">
        <v>21</v>
      </c>
      <c r="P341" s="59" t="s">
        <v>21</v>
      </c>
      <c r="Q341" s="55">
        <v>10.0</v>
      </c>
      <c r="R341" s="46" t="s">
        <v>2591</v>
      </c>
      <c r="S341" s="58" t="str">
        <f> if(isna(VLOOKUP($A341,processing!$A:$B,1,0)), "no", "yes")</f>
        <v>yes</v>
      </c>
      <c r="T341" s="58" t="str">
        <f> if(isna(VLOOKUP($A341,outputs!$A:$B,1,0)), "no", "yes")</f>
        <v>yes</v>
      </c>
      <c r="U341" s="58" t="str">
        <f> if(isna(VLOOKUP($A341,accuracy!$A:$B,1,0)), "no", "yes")</f>
        <v>yes</v>
      </c>
      <c r="V341" s="58" t="str">
        <f t="array" ref="V341"> index(publications!$A$1:$A$319, match($B341, publications!$B$1:$B$319, 0))</f>
        <v>Livia</v>
      </c>
    </row>
    <row r="342">
      <c r="A342" s="7" t="str">
        <f> concatenate(VLOOKUP($B342,publications!$B:$D,3,0), ".", $C342)</f>
        <v>RWU3ALN9.1</v>
      </c>
      <c r="B342" s="46" t="s">
        <v>1466</v>
      </c>
      <c r="C342" s="54">
        <f t="shared" si="1"/>
        <v>1</v>
      </c>
      <c r="D342" s="46" t="s">
        <v>1935</v>
      </c>
      <c r="E342" s="46" t="s">
        <v>2592</v>
      </c>
      <c r="F342" s="46" t="s">
        <v>2255</v>
      </c>
      <c r="G342" s="5" t="s">
        <v>2593</v>
      </c>
      <c r="H342" s="46">
        <v>1961.0</v>
      </c>
      <c r="I342" s="46">
        <v>1961.0</v>
      </c>
      <c r="J342" s="46" t="s">
        <v>2272</v>
      </c>
      <c r="K342" s="55" t="s">
        <v>21</v>
      </c>
      <c r="L342" s="56" t="s">
        <v>21</v>
      </c>
      <c r="M342" s="59" t="s">
        <v>21</v>
      </c>
      <c r="N342" s="57" t="s">
        <v>2514</v>
      </c>
      <c r="O342" s="55">
        <v>1200.0</v>
      </c>
      <c r="P342" s="46" t="s">
        <v>2315</v>
      </c>
      <c r="Q342" s="55">
        <v>31.0</v>
      </c>
      <c r="R342" s="46" t="s">
        <v>2594</v>
      </c>
      <c r="S342" s="58" t="str">
        <f> if(isna(VLOOKUP($A342,processing!$A:$B,1,0)), "no", "yes")</f>
        <v>yes</v>
      </c>
      <c r="T342" s="58" t="str">
        <f> if(isna(VLOOKUP($A342,outputs!$A:$B,1,0)), "no", "yes")</f>
        <v>yes</v>
      </c>
      <c r="U342" s="58" t="str">
        <f> if(isna(VLOOKUP($A342,accuracy!$A:$B,1,0)), "no", "yes")</f>
        <v>yes</v>
      </c>
      <c r="V342" s="58" t="str">
        <f t="array" ref="V342"> index(publications!$A$1:$A$319, match($B342, publications!$B$1:$B$319, 0))</f>
        <v>Livia</v>
      </c>
    </row>
    <row r="343">
      <c r="A343" s="7" t="str">
        <f> concatenate(VLOOKUP($B343,publications!$B:$D,3,0), ".", $C343)</f>
        <v>SPYHCGR7.1</v>
      </c>
      <c r="B343" s="46" t="s">
        <v>1632</v>
      </c>
      <c r="C343" s="54">
        <f t="shared" si="1"/>
        <v>1</v>
      </c>
      <c r="D343" s="46" t="s">
        <v>1931</v>
      </c>
      <c r="E343" s="46" t="s">
        <v>2278</v>
      </c>
      <c r="F343" s="46" t="s">
        <v>85</v>
      </c>
      <c r="G343" s="46" t="s">
        <v>2279</v>
      </c>
      <c r="H343" s="46">
        <v>1974.0</v>
      </c>
      <c r="I343" s="46">
        <v>1979.0</v>
      </c>
      <c r="J343" s="46" t="s">
        <v>2272</v>
      </c>
      <c r="K343" s="55" t="s">
        <v>21</v>
      </c>
      <c r="L343" s="56" t="s">
        <v>21</v>
      </c>
      <c r="M343" s="59" t="s">
        <v>21</v>
      </c>
      <c r="N343" s="57" t="s">
        <v>21</v>
      </c>
      <c r="O343" s="55">
        <v>7.0</v>
      </c>
      <c r="P343" s="46" t="s">
        <v>2259</v>
      </c>
      <c r="Q343" s="55">
        <v>4.0</v>
      </c>
      <c r="R343" s="46" t="s">
        <v>2595</v>
      </c>
      <c r="S343" s="58" t="str">
        <f> if(isna(VLOOKUP($A343,processing!$A:$B,1,0)), "no", "yes")</f>
        <v>yes</v>
      </c>
      <c r="T343" s="58" t="str">
        <f> if(isna(VLOOKUP($A343,outputs!$A:$B,1,0)), "no", "yes")</f>
        <v>yes</v>
      </c>
      <c r="U343" s="58" t="str">
        <f> if(isna(VLOOKUP($A343,accuracy!$A:$B,1,0)), "no", "yes")</f>
        <v>yes</v>
      </c>
      <c r="V343" s="58" t="str">
        <f t="array" ref="V343"> index(publications!$A$1:$A$319, match($B343, publications!$B$1:$B$319, 0))</f>
        <v>Amaury</v>
      </c>
    </row>
    <row r="344">
      <c r="A344" s="7" t="str">
        <f> concatenate(VLOOKUP($B344,publications!$B:$D,3,0), ".", $C344)</f>
        <v>T9UHGZVR.1</v>
      </c>
      <c r="B344" s="46" t="s">
        <v>1504</v>
      </c>
      <c r="C344" s="54">
        <f t="shared" si="1"/>
        <v>1</v>
      </c>
      <c r="D344" s="46" t="s">
        <v>1935</v>
      </c>
      <c r="E344" s="46" t="s">
        <v>2320</v>
      </c>
      <c r="F344" s="46" t="s">
        <v>32</v>
      </c>
      <c r="G344" s="46" t="s">
        <v>2321</v>
      </c>
      <c r="H344" s="46">
        <v>1936.0</v>
      </c>
      <c r="I344" s="46">
        <v>1938.0</v>
      </c>
      <c r="J344" s="46" t="s">
        <v>2274</v>
      </c>
      <c r="K344" s="55" t="s">
        <v>21</v>
      </c>
      <c r="L344" s="56" t="s">
        <v>21</v>
      </c>
      <c r="M344" s="59" t="s">
        <v>21</v>
      </c>
      <c r="N344" s="59" t="s">
        <v>21</v>
      </c>
      <c r="O344" s="59" t="s">
        <v>21</v>
      </c>
      <c r="P344" s="59" t="s">
        <v>21</v>
      </c>
      <c r="Q344" s="59" t="s">
        <v>21</v>
      </c>
      <c r="R344" s="46" t="s">
        <v>2596</v>
      </c>
      <c r="S344" s="58" t="str">
        <f> if(isna(VLOOKUP($A344,processing!$A:$B,1,0)), "no", "yes")</f>
        <v>yes</v>
      </c>
      <c r="T344" s="58" t="str">
        <f> if(isna(VLOOKUP($A344,outputs!$A:$B,1,0)), "no", "yes")</f>
        <v>yes</v>
      </c>
      <c r="U344" s="58" t="str">
        <f> if(isna(VLOOKUP($A344,accuracy!$A:$B,1,0)), "no", "yes")</f>
        <v>yes</v>
      </c>
      <c r="V344" s="58" t="str">
        <f t="array" ref="V344"> index(publications!$A$1:$A$319, match($B344, publications!$B$1:$B$319, 0))</f>
        <v>Livia</v>
      </c>
    </row>
    <row r="345">
      <c r="A345" s="7" t="str">
        <f> concatenate(VLOOKUP($B345,publications!$B:$D,3,0), ".", $C345)</f>
        <v>T9UHGZVR.2</v>
      </c>
      <c r="B345" s="46" t="s">
        <v>1504</v>
      </c>
      <c r="C345" s="54">
        <f t="shared" si="1"/>
        <v>2</v>
      </c>
      <c r="D345" s="46" t="s">
        <v>1935</v>
      </c>
      <c r="E345" s="46" t="s">
        <v>2320</v>
      </c>
      <c r="F345" s="46" t="s">
        <v>32</v>
      </c>
      <c r="G345" s="46" t="s">
        <v>2321</v>
      </c>
      <c r="H345" s="46">
        <v>1961.0</v>
      </c>
      <c r="I345" s="46">
        <v>1961.0</v>
      </c>
      <c r="J345" s="46" t="s">
        <v>2274</v>
      </c>
      <c r="K345" s="55" t="s">
        <v>21</v>
      </c>
      <c r="L345" s="56" t="s">
        <v>21</v>
      </c>
      <c r="M345" s="55">
        <v>0.55</v>
      </c>
      <c r="N345" s="59" t="s">
        <v>21</v>
      </c>
      <c r="O345" s="59" t="s">
        <v>21</v>
      </c>
      <c r="P345" s="59" t="s">
        <v>21</v>
      </c>
      <c r="Q345" s="59" t="s">
        <v>21</v>
      </c>
      <c r="R345" s="57" t="s">
        <v>21</v>
      </c>
      <c r="S345" s="58" t="str">
        <f> if(isna(VLOOKUP($A345,processing!$A:$B,1,0)), "no", "yes")</f>
        <v>yes</v>
      </c>
      <c r="T345" s="58" t="str">
        <f> if(isna(VLOOKUP($A345,outputs!$A:$B,1,0)), "no", "yes")</f>
        <v>yes</v>
      </c>
      <c r="U345" s="58" t="str">
        <f> if(isna(VLOOKUP($A345,accuracy!$A:$B,1,0)), "no", "yes")</f>
        <v>yes</v>
      </c>
      <c r="V345" s="58" t="str">
        <f t="array" ref="V345"> index(publications!$A$1:$A$319, match($B345, publications!$B$1:$B$319, 0))</f>
        <v>Livia</v>
      </c>
    </row>
    <row r="346">
      <c r="A346" s="7" t="str">
        <f> concatenate(VLOOKUP($B346,publications!$B:$D,3,0), ".", $C346)</f>
        <v>T9UHGZVR.3</v>
      </c>
      <c r="B346" s="46" t="s">
        <v>1504</v>
      </c>
      <c r="C346" s="54">
        <f t="shared" si="1"/>
        <v>3</v>
      </c>
      <c r="D346" s="46" t="s">
        <v>1931</v>
      </c>
      <c r="E346" s="46" t="s">
        <v>2278</v>
      </c>
      <c r="F346" s="46" t="s">
        <v>32</v>
      </c>
      <c r="G346" s="46" t="s">
        <v>2597</v>
      </c>
      <c r="H346" s="46">
        <v>1965.0</v>
      </c>
      <c r="I346" s="46">
        <v>1966.0</v>
      </c>
      <c r="J346" s="46" t="s">
        <v>2305</v>
      </c>
      <c r="K346" s="55" t="s">
        <v>21</v>
      </c>
      <c r="L346" s="56" t="s">
        <v>21</v>
      </c>
      <c r="M346" s="59" t="s">
        <v>21</v>
      </c>
      <c r="N346" s="59" t="s">
        <v>21</v>
      </c>
      <c r="O346" s="59" t="s">
        <v>21</v>
      </c>
      <c r="P346" s="59" t="s">
        <v>21</v>
      </c>
      <c r="Q346" s="59" t="s">
        <v>21</v>
      </c>
      <c r="R346" s="57" t="s">
        <v>21</v>
      </c>
      <c r="S346" s="58" t="str">
        <f> if(isna(VLOOKUP($A346,processing!$A:$B,1,0)), "no", "yes")</f>
        <v>yes</v>
      </c>
      <c r="T346" s="58" t="str">
        <f> if(isna(VLOOKUP($A346,outputs!$A:$B,1,0)), "no", "yes")</f>
        <v>yes</v>
      </c>
      <c r="U346" s="58" t="str">
        <f> if(isna(VLOOKUP($A346,accuracy!$A:$B,1,0)), "no", "yes")</f>
        <v>yes</v>
      </c>
      <c r="V346" s="58" t="str">
        <f t="array" ref="V346"> index(publications!$A$1:$A$319, match($B346, publications!$B$1:$B$319, 0))</f>
        <v>Livia</v>
      </c>
    </row>
    <row r="347">
      <c r="A347" s="7" t="str">
        <f> concatenate(VLOOKUP($B347,publications!$B:$D,3,0), ".", $C347)</f>
        <v>T9UHGZVR.4</v>
      </c>
      <c r="B347" s="46" t="s">
        <v>1504</v>
      </c>
      <c r="C347" s="54">
        <f t="shared" si="1"/>
        <v>4</v>
      </c>
      <c r="D347" s="46" t="s">
        <v>1935</v>
      </c>
      <c r="E347" s="46" t="s">
        <v>2320</v>
      </c>
      <c r="F347" s="46" t="s">
        <v>32</v>
      </c>
      <c r="G347" s="46" t="s">
        <v>2321</v>
      </c>
      <c r="H347" s="46">
        <v>1990.0</v>
      </c>
      <c r="I347" s="46">
        <v>1990.0</v>
      </c>
      <c r="J347" s="46" t="s">
        <v>2274</v>
      </c>
      <c r="K347" s="55" t="s">
        <v>21</v>
      </c>
      <c r="L347" s="56" t="s">
        <v>21</v>
      </c>
      <c r="M347" s="55">
        <v>0.7</v>
      </c>
      <c r="N347" s="59" t="s">
        <v>21</v>
      </c>
      <c r="O347" s="59" t="s">
        <v>21</v>
      </c>
      <c r="P347" s="59" t="s">
        <v>21</v>
      </c>
      <c r="Q347" s="59" t="s">
        <v>21</v>
      </c>
      <c r="R347" s="57" t="s">
        <v>2598</v>
      </c>
      <c r="S347" s="58" t="str">
        <f> if(isna(VLOOKUP($A347,processing!$A:$B,1,0)), "no", "yes")</f>
        <v>yes</v>
      </c>
      <c r="T347" s="58" t="str">
        <f> if(isna(VLOOKUP($A347,outputs!$A:$B,1,0)), "no", "yes")</f>
        <v>yes</v>
      </c>
      <c r="U347" s="58" t="str">
        <f> if(isna(VLOOKUP($A347,accuracy!$A:$B,1,0)), "no", "yes")</f>
        <v>yes</v>
      </c>
      <c r="V347" s="58" t="str">
        <f t="array" ref="V347"> index(publications!$A$1:$A$319, match($B347, publications!$B$1:$B$319, 0))</f>
        <v>Livia</v>
      </c>
    </row>
    <row r="348">
      <c r="A348" s="7" t="str">
        <f> concatenate(VLOOKUP($B348,publications!$B:$D,3,0), ".", $C348)</f>
        <v>TBSJTSKM.1</v>
      </c>
      <c r="B348" s="46" t="s">
        <v>1743</v>
      </c>
      <c r="C348" s="54">
        <f t="shared" si="1"/>
        <v>1</v>
      </c>
      <c r="D348" s="46" t="s">
        <v>1935</v>
      </c>
      <c r="E348" s="46" t="s">
        <v>1455</v>
      </c>
      <c r="F348" s="46" t="s">
        <v>2255</v>
      </c>
      <c r="G348" s="46" t="s">
        <v>2468</v>
      </c>
      <c r="H348" s="46">
        <v>1934.0</v>
      </c>
      <c r="I348" s="46">
        <v>1939.0</v>
      </c>
      <c r="J348" s="46" t="s">
        <v>2257</v>
      </c>
      <c r="K348" s="55" t="s">
        <v>21</v>
      </c>
      <c r="L348" s="56" t="s">
        <v>21</v>
      </c>
      <c r="M348" s="56" t="s">
        <v>21</v>
      </c>
      <c r="N348" s="57" t="s">
        <v>21</v>
      </c>
      <c r="O348" s="55">
        <v>3200.0</v>
      </c>
      <c r="P348" s="46" t="s">
        <v>2315</v>
      </c>
      <c r="Q348" s="57" t="s">
        <v>21</v>
      </c>
      <c r="R348" s="46" t="s">
        <v>2470</v>
      </c>
      <c r="S348" s="58" t="str">
        <f> if(isna(VLOOKUP($A348,processing!$A:$B,1,0)), "no", "yes")</f>
        <v>yes</v>
      </c>
      <c r="T348" s="58" t="str">
        <f> if(isna(VLOOKUP($A348,outputs!$A:$B,1,0)), "no", "yes")</f>
        <v>yes</v>
      </c>
      <c r="U348" s="58" t="str">
        <f> if(isna(VLOOKUP($A348,accuracy!$A:$B,1,0)), "no", "yes")</f>
        <v>yes</v>
      </c>
      <c r="V348" s="58" t="str">
        <f t="array" ref="V348"> index(publications!$A$1:$A$319, match($B348, publications!$B$1:$B$319, 0))</f>
        <v>Bob</v>
      </c>
    </row>
    <row r="349">
      <c r="A349" s="7" t="str">
        <f> concatenate(VLOOKUP($B349,publications!$B:$D,3,0), ".", $C349)</f>
        <v>TH6B9CR4.1</v>
      </c>
      <c r="B349" s="46" t="s">
        <v>1542</v>
      </c>
      <c r="C349" s="54">
        <f t="shared" si="1"/>
        <v>1</v>
      </c>
      <c r="D349" s="46" t="s">
        <v>1931</v>
      </c>
      <c r="E349" s="46" t="s">
        <v>2278</v>
      </c>
      <c r="F349" s="46" t="s">
        <v>85</v>
      </c>
      <c r="G349" s="46" t="s">
        <v>2279</v>
      </c>
      <c r="H349" s="46">
        <v>1970.0</v>
      </c>
      <c r="I349" s="46">
        <v>1970.0</v>
      </c>
      <c r="J349" s="46" t="s">
        <v>2257</v>
      </c>
      <c r="K349" s="55" t="s">
        <v>21</v>
      </c>
      <c r="L349" s="56" t="s">
        <v>21</v>
      </c>
      <c r="M349" s="59" t="s">
        <v>21</v>
      </c>
      <c r="N349" s="59" t="s">
        <v>21</v>
      </c>
      <c r="O349" s="55">
        <v>8.0</v>
      </c>
      <c r="P349" s="46" t="s">
        <v>2259</v>
      </c>
      <c r="Q349" s="55">
        <v>2.0</v>
      </c>
      <c r="R349" s="46" t="s">
        <v>2599</v>
      </c>
      <c r="S349" s="58" t="str">
        <f> if(isna(VLOOKUP($A349,processing!$A:$B,1,0)), "no", "yes")</f>
        <v>yes</v>
      </c>
      <c r="T349" s="58" t="str">
        <f> if(isna(VLOOKUP($A349,outputs!$A:$B,1,0)), "no", "yes")</f>
        <v>yes</v>
      </c>
      <c r="U349" s="58" t="str">
        <f> if(isna(VLOOKUP($A349,accuracy!$A:$B,1,0)), "no", "yes")</f>
        <v>yes</v>
      </c>
      <c r="V349" s="58" t="str">
        <f t="array" ref="V349"> index(publications!$A$1:$A$319, match($B349, publications!$B$1:$B$319, 0))</f>
        <v>Melanie</v>
      </c>
    </row>
    <row r="350">
      <c r="A350" s="7" t="str">
        <f> concatenate(VLOOKUP($B350,publications!$B:$D,3,0), ".", $C350)</f>
        <v>TPNA7T79.1</v>
      </c>
      <c r="B350" s="46" t="s">
        <v>1532</v>
      </c>
      <c r="C350" s="54">
        <f t="shared" si="1"/>
        <v>1</v>
      </c>
      <c r="D350" s="46" t="s">
        <v>1931</v>
      </c>
      <c r="E350" s="46" t="s">
        <v>2278</v>
      </c>
      <c r="F350" s="46" t="s">
        <v>85</v>
      </c>
      <c r="G350" s="46" t="s">
        <v>2279</v>
      </c>
      <c r="H350" s="46">
        <v>1964.0</v>
      </c>
      <c r="I350" s="46">
        <v>1964.0</v>
      </c>
      <c r="J350" s="46" t="s">
        <v>2272</v>
      </c>
      <c r="K350" s="55" t="s">
        <v>21</v>
      </c>
      <c r="L350" s="55" t="s">
        <v>21</v>
      </c>
      <c r="M350" s="55">
        <v>7.6</v>
      </c>
      <c r="N350" s="59" t="s">
        <v>21</v>
      </c>
      <c r="O350" s="55">
        <v>14.0</v>
      </c>
      <c r="P350" s="46" t="s">
        <v>2259</v>
      </c>
      <c r="Q350" s="55">
        <v>6.0</v>
      </c>
      <c r="R350" s="46" t="s">
        <v>2429</v>
      </c>
      <c r="S350" s="58" t="str">
        <f> if(isna(VLOOKUP($A350,processing!$A:$B,1,0)), "no", "yes")</f>
        <v>yes</v>
      </c>
      <c r="T350" s="58" t="str">
        <f> if(isna(VLOOKUP($A350,outputs!$A:$B,1,0)), "no", "yes")</f>
        <v>yes</v>
      </c>
      <c r="U350" s="58" t="str">
        <f> if(isna(VLOOKUP($A350,accuracy!$A:$B,1,0)), "no", "yes")</f>
        <v>yes</v>
      </c>
      <c r="V350" s="58" t="str">
        <f t="array" ref="V350"> index(publications!$A$1:$A$319, match($B350, publications!$B$1:$B$319, 0))</f>
        <v>Amaury</v>
      </c>
    </row>
    <row r="351">
      <c r="A351" s="7" t="str">
        <f> concatenate(VLOOKUP($B351,publications!$B:$D,3,0), ".", $C351)</f>
        <v>TPNA7T79.2</v>
      </c>
      <c r="B351" s="46" t="s">
        <v>1532</v>
      </c>
      <c r="C351" s="54">
        <f t="shared" si="1"/>
        <v>2</v>
      </c>
      <c r="D351" s="46" t="s">
        <v>1931</v>
      </c>
      <c r="E351" s="46" t="s">
        <v>2278</v>
      </c>
      <c r="F351" s="46" t="s">
        <v>85</v>
      </c>
      <c r="G351" s="46" t="s">
        <v>2279</v>
      </c>
      <c r="H351" s="46">
        <v>1973.0</v>
      </c>
      <c r="I351" s="46">
        <v>1980.0</v>
      </c>
      <c r="J351" s="46" t="s">
        <v>2272</v>
      </c>
      <c r="K351" s="55" t="s">
        <v>21</v>
      </c>
      <c r="L351" s="55" t="s">
        <v>21</v>
      </c>
      <c r="M351" s="55">
        <v>7.6</v>
      </c>
      <c r="N351" s="59" t="s">
        <v>21</v>
      </c>
      <c r="O351" s="55">
        <v>14.0</v>
      </c>
      <c r="P351" s="46" t="s">
        <v>2259</v>
      </c>
      <c r="Q351" s="55">
        <v>3.0</v>
      </c>
      <c r="R351" s="46" t="s">
        <v>2282</v>
      </c>
      <c r="S351" s="58" t="str">
        <f> if(isna(VLOOKUP($A351,processing!$A:$B,1,0)), "no", "yes")</f>
        <v>yes</v>
      </c>
      <c r="T351" s="58" t="str">
        <f> if(isna(VLOOKUP($A351,outputs!$A:$B,1,0)), "no", "yes")</f>
        <v>yes</v>
      </c>
      <c r="U351" s="58" t="str">
        <f> if(isna(VLOOKUP($A351,accuracy!$A:$B,1,0)), "no", "yes")</f>
        <v>yes</v>
      </c>
      <c r="V351" s="58" t="str">
        <f t="array" ref="V351"> index(publications!$A$1:$A$319, match($B351, publications!$B$1:$B$319, 0))</f>
        <v>Amaury</v>
      </c>
    </row>
    <row r="352">
      <c r="A352" s="7" t="str">
        <f> concatenate(VLOOKUP($B352,publications!$B:$D,3,0), ".", $C352)</f>
        <v>TTUA98S8.1</v>
      </c>
      <c r="B352" s="46" t="s">
        <v>1628</v>
      </c>
      <c r="C352" s="54">
        <f t="shared" si="1"/>
        <v>1</v>
      </c>
      <c r="D352" s="46" t="s">
        <v>1935</v>
      </c>
      <c r="E352" s="46" t="s">
        <v>1549</v>
      </c>
      <c r="F352" s="46" t="s">
        <v>2255</v>
      </c>
      <c r="G352" s="46" t="s">
        <v>2420</v>
      </c>
      <c r="H352" s="46">
        <v>1959.0</v>
      </c>
      <c r="I352" s="46">
        <v>2007.0</v>
      </c>
      <c r="J352" s="46" t="s">
        <v>2274</v>
      </c>
      <c r="K352" s="55" t="s">
        <v>21</v>
      </c>
      <c r="L352" s="56" t="s">
        <v>21</v>
      </c>
      <c r="M352" s="55">
        <v>0.6</v>
      </c>
      <c r="N352" s="57" t="s">
        <v>21</v>
      </c>
      <c r="O352" s="55">
        <v>13.0</v>
      </c>
      <c r="P352" s="46" t="s">
        <v>2259</v>
      </c>
      <c r="Q352" s="55">
        <v>8.0</v>
      </c>
      <c r="R352" s="46" t="s">
        <v>2600</v>
      </c>
      <c r="S352" s="58" t="str">
        <f> if(isna(VLOOKUP($A352,processing!$A:$B,1,0)), "no", "yes")</f>
        <v>yes</v>
      </c>
      <c r="T352" s="58" t="str">
        <f> if(isna(VLOOKUP($A352,outputs!$A:$B,1,0)), "no", "yes")</f>
        <v>yes</v>
      </c>
      <c r="U352" s="58" t="str">
        <f> if(isna(VLOOKUP($A352,accuracy!$A:$B,1,0)), "no", "yes")</f>
        <v>yes</v>
      </c>
      <c r="V352" s="58" t="str">
        <f t="array" ref="V352"> index(publications!$A$1:$A$319, match($B352, publications!$B$1:$B$319, 0))</f>
        <v>Camillo</v>
      </c>
    </row>
    <row r="353">
      <c r="A353" s="7" t="str">
        <f> concatenate(VLOOKUP($B353,publications!$B:$D,3,0), ".", $C353)</f>
        <v>U33K22B3.1</v>
      </c>
      <c r="B353" s="46" t="s">
        <v>1746</v>
      </c>
      <c r="C353" s="54">
        <f t="shared" si="1"/>
        <v>1</v>
      </c>
      <c r="D353" s="46" t="s">
        <v>1935</v>
      </c>
      <c r="E353" s="46" t="s">
        <v>2323</v>
      </c>
      <c r="F353" s="46" t="s">
        <v>85</v>
      </c>
      <c r="G353" s="46" t="s">
        <v>2324</v>
      </c>
      <c r="H353" s="46">
        <v>1971.0</v>
      </c>
      <c r="I353" s="46">
        <v>1971.0</v>
      </c>
      <c r="J353" s="46" t="s">
        <v>2272</v>
      </c>
      <c r="K353" s="55">
        <v>2400.0</v>
      </c>
      <c r="L353" s="55" t="s">
        <v>21</v>
      </c>
      <c r="M353" s="55">
        <v>0.32</v>
      </c>
      <c r="N353" s="57" t="s">
        <v>21</v>
      </c>
      <c r="O353" s="57" t="s">
        <v>21</v>
      </c>
      <c r="P353" s="57" t="s">
        <v>21</v>
      </c>
      <c r="Q353" s="55">
        <v>57.0</v>
      </c>
      <c r="R353" s="46" t="s">
        <v>2601</v>
      </c>
      <c r="S353" s="58" t="str">
        <f> if(isna(VLOOKUP($A353,processing!$A:$B,1,0)), "no", "yes")</f>
        <v>yes</v>
      </c>
      <c r="T353" s="58" t="str">
        <f> if(isna(VLOOKUP($A353,outputs!$A:$B,1,0)), "no", "yes")</f>
        <v>yes</v>
      </c>
      <c r="U353" s="58" t="str">
        <f> if(isna(VLOOKUP($A353,accuracy!$A:$B,1,0)), "no", "yes")</f>
        <v>yes</v>
      </c>
      <c r="V353" s="58" t="str">
        <f t="array" ref="V353"> index(publications!$A$1:$A$319, match($B353, publications!$B$1:$B$319, 0))</f>
        <v>Anette</v>
      </c>
    </row>
    <row r="354">
      <c r="A354" s="7" t="str">
        <f> concatenate(VLOOKUP($B354,publications!$B:$D,3,0), ".", $C354)</f>
        <v>U33K22B3.2</v>
      </c>
      <c r="B354" s="46" t="s">
        <v>1746</v>
      </c>
      <c r="C354" s="54">
        <f t="shared" si="1"/>
        <v>2</v>
      </c>
      <c r="D354" s="46" t="s">
        <v>1935</v>
      </c>
      <c r="E354" s="46" t="s">
        <v>2323</v>
      </c>
      <c r="F354" s="46" t="s">
        <v>85</v>
      </c>
      <c r="G354" s="46" t="s">
        <v>2324</v>
      </c>
      <c r="H354" s="46">
        <v>1981.0</v>
      </c>
      <c r="I354" s="46">
        <v>1981.0</v>
      </c>
      <c r="J354" s="46" t="s">
        <v>2272</v>
      </c>
      <c r="K354" s="55">
        <v>4500.0</v>
      </c>
      <c r="L354" s="55" t="s">
        <v>21</v>
      </c>
      <c r="M354" s="55">
        <v>0.59</v>
      </c>
      <c r="N354" s="57" t="s">
        <v>21</v>
      </c>
      <c r="O354" s="57" t="s">
        <v>21</v>
      </c>
      <c r="P354" s="57" t="s">
        <v>21</v>
      </c>
      <c r="Q354" s="55">
        <v>27.0</v>
      </c>
      <c r="R354" s="46" t="s">
        <v>2601</v>
      </c>
      <c r="S354" s="58" t="str">
        <f> if(isna(VLOOKUP($A354,processing!$A:$B,1,0)), "no", "yes")</f>
        <v>yes</v>
      </c>
      <c r="T354" s="58" t="str">
        <f> if(isna(VLOOKUP($A354,outputs!$A:$B,1,0)), "no", "yes")</f>
        <v>yes</v>
      </c>
      <c r="U354" s="58" t="str">
        <f> if(isna(VLOOKUP($A354,accuracy!$A:$B,1,0)), "no", "yes")</f>
        <v>yes</v>
      </c>
      <c r="V354" s="58" t="str">
        <f t="array" ref="V354"> index(publications!$A$1:$A$319, match($B354, publications!$B$1:$B$319, 0))</f>
        <v>Anette</v>
      </c>
    </row>
    <row r="355">
      <c r="A355" s="7" t="str">
        <f> concatenate(VLOOKUP($B355,publications!$B:$D,3,0), ".", $C355)</f>
        <v>U3Q4U35X.1</v>
      </c>
      <c r="B355" s="46" t="s">
        <v>1468</v>
      </c>
      <c r="C355" s="54">
        <f t="shared" si="1"/>
        <v>1</v>
      </c>
      <c r="D355" s="46" t="s">
        <v>1931</v>
      </c>
      <c r="E355" s="46" t="s">
        <v>2278</v>
      </c>
      <c r="F355" s="46" t="s">
        <v>32</v>
      </c>
      <c r="G355" s="46" t="s">
        <v>2279</v>
      </c>
      <c r="H355" s="46">
        <v>1968.0</v>
      </c>
      <c r="I355" s="46">
        <v>1968.0</v>
      </c>
      <c r="J355" s="46" t="s">
        <v>2272</v>
      </c>
      <c r="K355" s="55" t="s">
        <v>21</v>
      </c>
      <c r="L355" s="55" t="s">
        <v>21</v>
      </c>
      <c r="M355" s="55">
        <v>10.0</v>
      </c>
      <c r="N355" s="59" t="s">
        <v>21</v>
      </c>
      <c r="O355" s="55">
        <v>7.0</v>
      </c>
      <c r="P355" s="46" t="s">
        <v>2259</v>
      </c>
      <c r="Q355" s="55">
        <v>2.0</v>
      </c>
      <c r="R355" s="46" t="s">
        <v>2429</v>
      </c>
      <c r="S355" s="58" t="str">
        <f> if(isna(VLOOKUP($A355,processing!$A:$B,1,0)), "no", "yes")</f>
        <v>yes</v>
      </c>
      <c r="T355" s="58" t="str">
        <f> if(isna(VLOOKUP($A355,outputs!$A:$B,1,0)), "no", "yes")</f>
        <v>yes</v>
      </c>
      <c r="U355" s="58" t="str">
        <f> if(isna(VLOOKUP($A355,accuracy!$A:$B,1,0)), "no", "yes")</f>
        <v>yes</v>
      </c>
      <c r="V355" s="58" t="str">
        <f t="array" ref="V355"> index(publications!$A$1:$A$319, match($B355, publications!$B$1:$B$319, 0))</f>
        <v>Bob</v>
      </c>
    </row>
    <row r="356">
      <c r="A356" s="7" t="str">
        <f> concatenate(VLOOKUP($B356,publications!$B:$D,3,0), ".", $C356)</f>
        <v>U3Q4U35X.2</v>
      </c>
      <c r="B356" s="46" t="s">
        <v>1468</v>
      </c>
      <c r="C356" s="54">
        <f t="shared" si="1"/>
        <v>2</v>
      </c>
      <c r="D356" s="46" t="s">
        <v>1931</v>
      </c>
      <c r="E356" s="46" t="s">
        <v>2278</v>
      </c>
      <c r="F356" s="46" t="s">
        <v>32</v>
      </c>
      <c r="G356" s="46" t="s">
        <v>2279</v>
      </c>
      <c r="H356" s="46">
        <v>1968.0</v>
      </c>
      <c r="I356" s="46">
        <v>1968.0</v>
      </c>
      <c r="J356" s="46" t="s">
        <v>2272</v>
      </c>
      <c r="K356" s="55" t="s">
        <v>21</v>
      </c>
      <c r="L356" s="55" t="s">
        <v>21</v>
      </c>
      <c r="M356" s="55">
        <v>10.0</v>
      </c>
      <c r="N356" s="59" t="s">
        <v>21</v>
      </c>
      <c r="O356" s="55">
        <v>7.0</v>
      </c>
      <c r="P356" s="46" t="s">
        <v>2259</v>
      </c>
      <c r="Q356" s="55">
        <v>2.0</v>
      </c>
      <c r="R356" s="46" t="s">
        <v>2429</v>
      </c>
      <c r="S356" s="58" t="str">
        <f> if(isna(VLOOKUP($A356,processing!$A:$B,1,0)), "no", "yes")</f>
        <v>yes</v>
      </c>
      <c r="T356" s="58" t="str">
        <f> if(isna(VLOOKUP($A356,outputs!$A:$B,1,0)), "no", "yes")</f>
        <v>yes</v>
      </c>
      <c r="U356" s="58" t="str">
        <f> if(isna(VLOOKUP($A356,accuracy!$A:$B,1,0)), "no", "yes")</f>
        <v>yes</v>
      </c>
      <c r="V356" s="58" t="str">
        <f t="array" ref="V356"> index(publications!$A$1:$A$319, match($B356, publications!$B$1:$B$319, 0))</f>
        <v>Bob</v>
      </c>
    </row>
    <row r="357">
      <c r="A357" s="7" t="str">
        <f> concatenate(VLOOKUP($B357,publications!$B:$D,3,0), ".", $C357)</f>
        <v>U3Q4U35X.3</v>
      </c>
      <c r="B357" s="46" t="s">
        <v>1468</v>
      </c>
      <c r="C357" s="54">
        <f t="shared" si="1"/>
        <v>3</v>
      </c>
      <c r="D357" s="46" t="s">
        <v>1931</v>
      </c>
      <c r="E357" s="46" t="s">
        <v>2278</v>
      </c>
      <c r="F357" s="46" t="s">
        <v>32</v>
      </c>
      <c r="G357" s="46" t="s">
        <v>2279</v>
      </c>
      <c r="H357" s="46">
        <v>1968.0</v>
      </c>
      <c r="I357" s="46">
        <v>1968.0</v>
      </c>
      <c r="J357" s="46" t="s">
        <v>2272</v>
      </c>
      <c r="K357" s="55" t="s">
        <v>21</v>
      </c>
      <c r="L357" s="55" t="s">
        <v>21</v>
      </c>
      <c r="M357" s="55">
        <v>10.0</v>
      </c>
      <c r="N357" s="59" t="s">
        <v>21</v>
      </c>
      <c r="O357" s="55">
        <v>7.0</v>
      </c>
      <c r="P357" s="46" t="s">
        <v>2259</v>
      </c>
      <c r="Q357" s="55">
        <v>2.0</v>
      </c>
      <c r="R357" s="46" t="s">
        <v>2429</v>
      </c>
      <c r="S357" s="58" t="str">
        <f> if(isna(VLOOKUP($A357,processing!$A:$B,1,0)), "no", "yes")</f>
        <v>yes</v>
      </c>
      <c r="T357" s="58" t="str">
        <f> if(isna(VLOOKUP($A357,outputs!$A:$B,1,0)), "no", "yes")</f>
        <v>yes</v>
      </c>
      <c r="U357" s="58" t="str">
        <f> if(isna(VLOOKUP($A357,accuracy!$A:$B,1,0)), "no", "yes")</f>
        <v>yes</v>
      </c>
      <c r="V357" s="58" t="str">
        <f t="array" ref="V357"> index(publications!$A$1:$A$319, match($B357, publications!$B$1:$B$319, 0))</f>
        <v>Bob</v>
      </c>
    </row>
    <row r="358">
      <c r="A358" s="7" t="str">
        <f> concatenate(VLOOKUP($B358,publications!$B:$D,3,0), ".", $C358)</f>
        <v>U5IZQNWE.1</v>
      </c>
      <c r="B358" s="46" t="s">
        <v>1444</v>
      </c>
      <c r="C358" s="54">
        <f t="shared" si="1"/>
        <v>1</v>
      </c>
      <c r="D358" s="46" t="s">
        <v>1931</v>
      </c>
      <c r="E358" s="46" t="s">
        <v>2278</v>
      </c>
      <c r="F358" s="46" t="s">
        <v>85</v>
      </c>
      <c r="G358" s="46" t="s">
        <v>2279</v>
      </c>
      <c r="H358" s="46">
        <v>1968.0</v>
      </c>
      <c r="I358" s="46">
        <v>1968.0</v>
      </c>
      <c r="J358" s="46" t="s">
        <v>2272</v>
      </c>
      <c r="K358" s="55" t="s">
        <v>21</v>
      </c>
      <c r="L358" s="55" t="s">
        <v>21</v>
      </c>
      <c r="M358" s="55">
        <v>2.7</v>
      </c>
      <c r="N358" s="59" t="s">
        <v>21</v>
      </c>
      <c r="O358" s="55">
        <v>7.0</v>
      </c>
      <c r="P358" s="46" t="s">
        <v>2259</v>
      </c>
      <c r="Q358" s="55">
        <v>2.0</v>
      </c>
      <c r="R358" s="46" t="s">
        <v>2602</v>
      </c>
      <c r="S358" s="58" t="str">
        <f> if(isna(VLOOKUP($A358,processing!$A:$B,1,0)), "no", "yes")</f>
        <v>yes</v>
      </c>
      <c r="T358" s="58" t="str">
        <f> if(isna(VLOOKUP($A358,outputs!$A:$B,1,0)), "no", "yes")</f>
        <v>yes</v>
      </c>
      <c r="U358" s="58" t="str">
        <f> if(isna(VLOOKUP($A358,accuracy!$A:$B,1,0)), "no", "yes")</f>
        <v>yes</v>
      </c>
      <c r="V358" s="58" t="str">
        <f t="array" ref="V358"> index(publications!$A$1:$A$319, match($B358, publications!$B$1:$B$319, 0))</f>
        <v>Bob</v>
      </c>
    </row>
    <row r="359">
      <c r="A359" s="7" t="str">
        <f> concatenate(VLOOKUP($B359,publications!$B:$D,3,0), ".", $C359)</f>
        <v>UA5FY4A8.1</v>
      </c>
      <c r="B359" s="46" t="s">
        <v>1611</v>
      </c>
      <c r="C359" s="54">
        <f t="shared" si="1"/>
        <v>1</v>
      </c>
      <c r="D359" s="46" t="s">
        <v>2022</v>
      </c>
      <c r="E359" s="46" t="s">
        <v>1549</v>
      </c>
      <c r="F359" s="46" t="s">
        <v>85</v>
      </c>
      <c r="G359" s="46" t="s">
        <v>2603</v>
      </c>
      <c r="H359" s="46">
        <v>1896.0</v>
      </c>
      <c r="I359" s="46">
        <v>1896.0</v>
      </c>
      <c r="J359" s="46" t="s">
        <v>2257</v>
      </c>
      <c r="K359" s="55" t="s">
        <v>21</v>
      </c>
      <c r="L359" s="56" t="s">
        <v>21</v>
      </c>
      <c r="M359" s="59" t="s">
        <v>21</v>
      </c>
      <c r="N359" s="57" t="s">
        <v>21</v>
      </c>
      <c r="O359" s="57" t="s">
        <v>21</v>
      </c>
      <c r="P359" s="57" t="s">
        <v>21</v>
      </c>
      <c r="Q359" s="55">
        <v>3.0</v>
      </c>
      <c r="R359" s="46" t="s">
        <v>2604</v>
      </c>
      <c r="S359" s="58" t="str">
        <f> if(isna(VLOOKUP($A359,processing!$A:$B,1,0)), "no", "yes")</f>
        <v>yes</v>
      </c>
      <c r="T359" s="58" t="str">
        <f> if(isna(VLOOKUP($A359,outputs!$A:$B,1,0)), "no", "yes")</f>
        <v>yes</v>
      </c>
      <c r="U359" s="58" t="str">
        <f> if(isna(VLOOKUP($A359,accuracy!$A:$B,1,0)), "no", "yes")</f>
        <v>yes</v>
      </c>
      <c r="V359" s="58" t="str">
        <f t="array" ref="V359"> index(publications!$A$1:$A$319, match($B359, publications!$B$1:$B$319, 0))</f>
        <v>Livia</v>
      </c>
    </row>
    <row r="360">
      <c r="A360" s="7" t="str">
        <f> concatenate(VLOOKUP($B360,publications!$B:$D,3,0), ".", $C360)</f>
        <v>UA5FY4A8.2</v>
      </c>
      <c r="B360" s="46" t="s">
        <v>1611</v>
      </c>
      <c r="C360" s="54">
        <f t="shared" si="1"/>
        <v>2</v>
      </c>
      <c r="D360" s="46" t="s">
        <v>1935</v>
      </c>
      <c r="E360" s="46" t="s">
        <v>2320</v>
      </c>
      <c r="F360" s="46" t="s">
        <v>32</v>
      </c>
      <c r="G360" s="46" t="s">
        <v>2321</v>
      </c>
      <c r="H360" s="46">
        <v>1936.0</v>
      </c>
      <c r="I360" s="46">
        <v>1936.0</v>
      </c>
      <c r="J360" s="46" t="s">
        <v>2257</v>
      </c>
      <c r="K360" s="55">
        <v>3500.0</v>
      </c>
      <c r="L360" s="56" t="s">
        <v>21</v>
      </c>
      <c r="M360" s="59" t="s">
        <v>21</v>
      </c>
      <c r="N360" s="57" t="s">
        <v>21</v>
      </c>
      <c r="O360" s="57" t="s">
        <v>21</v>
      </c>
      <c r="P360" s="57" t="s">
        <v>21</v>
      </c>
      <c r="Q360" s="55">
        <v>25.0</v>
      </c>
      <c r="R360" s="46" t="s">
        <v>2605</v>
      </c>
      <c r="S360" s="58" t="str">
        <f> if(isna(VLOOKUP($A360,processing!$A:$B,1,0)), "no", "yes")</f>
        <v>yes</v>
      </c>
      <c r="T360" s="58" t="str">
        <f> if(isna(VLOOKUP($A360,outputs!$A:$B,1,0)), "no", "yes")</f>
        <v>yes</v>
      </c>
      <c r="U360" s="58" t="str">
        <f> if(isna(VLOOKUP($A360,accuracy!$A:$B,1,0)), "no", "yes")</f>
        <v>yes</v>
      </c>
      <c r="V360" s="58" t="str">
        <f t="array" ref="V360"> index(publications!$A$1:$A$319, match($B360, publications!$B$1:$B$319, 0))</f>
        <v>Livia</v>
      </c>
    </row>
    <row r="361">
      <c r="A361" s="7" t="str">
        <f> concatenate(VLOOKUP($B361,publications!$B:$D,3,0), ".", $C361)</f>
        <v>UA5FY4A8.3</v>
      </c>
      <c r="B361" s="46" t="s">
        <v>1611</v>
      </c>
      <c r="C361" s="54">
        <f t="shared" si="1"/>
        <v>3</v>
      </c>
      <c r="D361" s="46" t="s">
        <v>1935</v>
      </c>
      <c r="E361" s="46" t="s">
        <v>2363</v>
      </c>
      <c r="F361" s="46" t="s">
        <v>2255</v>
      </c>
      <c r="G361" s="46" t="s">
        <v>2606</v>
      </c>
      <c r="H361" s="46">
        <v>1978.0</v>
      </c>
      <c r="I361" s="46">
        <v>1978.0</v>
      </c>
      <c r="J361" s="46" t="s">
        <v>2257</v>
      </c>
      <c r="K361" s="55" t="s">
        <v>21</v>
      </c>
      <c r="L361" s="56" t="s">
        <v>21</v>
      </c>
      <c r="M361" s="59" t="s">
        <v>21</v>
      </c>
      <c r="N361" s="57" t="s">
        <v>21</v>
      </c>
      <c r="O361" s="57" t="s">
        <v>21</v>
      </c>
      <c r="P361" s="57" t="s">
        <v>21</v>
      </c>
      <c r="Q361" s="55">
        <v>42.0</v>
      </c>
      <c r="R361" s="46" t="s">
        <v>2607</v>
      </c>
      <c r="S361" s="58" t="str">
        <f> if(isna(VLOOKUP($A361,processing!$A:$B,1,0)), "no", "yes")</f>
        <v>yes</v>
      </c>
      <c r="T361" s="58" t="str">
        <f> if(isna(VLOOKUP($A361,outputs!$A:$B,1,0)), "no", "yes")</f>
        <v>yes</v>
      </c>
      <c r="U361" s="58" t="str">
        <f> if(isna(VLOOKUP($A361,accuracy!$A:$B,1,0)), "no", "yes")</f>
        <v>yes</v>
      </c>
      <c r="V361" s="58" t="str">
        <f t="array" ref="V361"> index(publications!$A$1:$A$319, match($B361, publications!$B$1:$B$319, 0))</f>
        <v>Livia</v>
      </c>
    </row>
    <row r="362">
      <c r="A362" s="7" t="str">
        <f> concatenate(VLOOKUP($B362,publications!$B:$D,3,0), ".", $C362)</f>
        <v>UFU92EAC.1</v>
      </c>
      <c r="B362" s="46" t="s">
        <v>1450</v>
      </c>
      <c r="C362" s="54">
        <f t="shared" si="1"/>
        <v>1</v>
      </c>
      <c r="D362" s="46" t="s">
        <v>1931</v>
      </c>
      <c r="E362" s="46" t="s">
        <v>2278</v>
      </c>
      <c r="F362" s="46" t="s">
        <v>85</v>
      </c>
      <c r="G362" s="46" t="s">
        <v>2279</v>
      </c>
      <c r="H362" s="46">
        <v>1973.0</v>
      </c>
      <c r="I362" s="46">
        <v>1973.0</v>
      </c>
      <c r="J362" s="46" t="s">
        <v>2272</v>
      </c>
      <c r="K362" s="55" t="s">
        <v>21</v>
      </c>
      <c r="L362" s="55" t="s">
        <v>21</v>
      </c>
      <c r="M362" s="55">
        <v>8.0</v>
      </c>
      <c r="N362" s="59" t="s">
        <v>21</v>
      </c>
      <c r="O362" s="59" t="s">
        <v>21</v>
      </c>
      <c r="P362" s="59" t="s">
        <v>21</v>
      </c>
      <c r="Q362" s="55">
        <v>5.0</v>
      </c>
      <c r="R362" s="46" t="s">
        <v>2282</v>
      </c>
      <c r="S362" s="58" t="str">
        <f> if(isna(VLOOKUP($A362,processing!$A:$B,1,0)), "no", "yes")</f>
        <v>yes</v>
      </c>
      <c r="T362" s="58" t="str">
        <f> if(isna(VLOOKUP($A362,outputs!$A:$B,1,0)), "no", "yes")</f>
        <v>yes</v>
      </c>
      <c r="U362" s="58" t="str">
        <f> if(isna(VLOOKUP($A362,accuracy!$A:$B,1,0)), "no", "yes")</f>
        <v>yes</v>
      </c>
      <c r="V362" s="58" t="str">
        <f t="array" ref="V362"> index(publications!$A$1:$A$319, match($B362, publications!$B$1:$B$319, 0))</f>
        <v>Amaury</v>
      </c>
    </row>
    <row r="363">
      <c r="A363" s="7" t="str">
        <f> concatenate(VLOOKUP($B363,publications!$B:$D,3,0), ".", $C363)</f>
        <v>UHTXA8J6.1</v>
      </c>
      <c r="B363" s="46" t="s">
        <v>1568</v>
      </c>
      <c r="C363" s="54">
        <f t="shared" si="1"/>
        <v>1</v>
      </c>
      <c r="D363" s="46" t="s">
        <v>1931</v>
      </c>
      <c r="E363" s="46" t="s">
        <v>2278</v>
      </c>
      <c r="F363" s="46" t="s">
        <v>85</v>
      </c>
      <c r="G363" s="46" t="s">
        <v>2279</v>
      </c>
      <c r="H363" s="46">
        <v>1964.0</v>
      </c>
      <c r="I363" s="46">
        <v>1964.0</v>
      </c>
      <c r="J363" s="46" t="s">
        <v>2272</v>
      </c>
      <c r="K363" s="55" t="s">
        <v>21</v>
      </c>
      <c r="L363" s="55" t="s">
        <v>21</v>
      </c>
      <c r="M363" s="59" t="s">
        <v>21</v>
      </c>
      <c r="N363" s="59" t="s">
        <v>21</v>
      </c>
      <c r="O363" s="59" t="s">
        <v>21</v>
      </c>
      <c r="P363" s="59" t="s">
        <v>21</v>
      </c>
      <c r="Q363" s="59" t="s">
        <v>21</v>
      </c>
      <c r="R363" s="59" t="s">
        <v>21</v>
      </c>
      <c r="S363" s="58" t="str">
        <f> if(isna(VLOOKUP($A363,processing!$A:$B,1,0)), "no", "yes")</f>
        <v>yes</v>
      </c>
      <c r="T363" s="58" t="str">
        <f> if(isna(VLOOKUP($A363,outputs!$A:$B,1,0)), "no", "yes")</f>
        <v>yes</v>
      </c>
      <c r="U363" s="58" t="str">
        <f> if(isna(VLOOKUP($A363,accuracy!$A:$B,1,0)), "no", "yes")</f>
        <v>yes</v>
      </c>
      <c r="V363" s="58" t="str">
        <f t="array" ref="V363"> index(publications!$A$1:$A$319, match($B363, publications!$B$1:$B$319, 0))</f>
        <v>Amaury</v>
      </c>
    </row>
    <row r="364">
      <c r="A364" s="7" t="str">
        <f> concatenate(VLOOKUP($B364,publications!$B:$D,3,0), ".", $C364)</f>
        <v>UJKIFHZ9.1</v>
      </c>
      <c r="B364" s="46" t="s">
        <v>1723</v>
      </c>
      <c r="C364" s="54">
        <f t="shared" si="1"/>
        <v>1</v>
      </c>
      <c r="D364" s="46" t="s">
        <v>1935</v>
      </c>
      <c r="E364" s="46" t="s">
        <v>2473</v>
      </c>
      <c r="F364" s="46" t="s">
        <v>2255</v>
      </c>
      <c r="G364" s="46" t="s">
        <v>2474</v>
      </c>
      <c r="H364" s="46">
        <v>1944.0</v>
      </c>
      <c r="I364" s="46">
        <v>1944.0</v>
      </c>
      <c r="J364" s="46" t="s">
        <v>2272</v>
      </c>
      <c r="K364" s="55" t="s">
        <v>21</v>
      </c>
      <c r="L364" s="56" t="s">
        <v>21</v>
      </c>
      <c r="M364" s="55">
        <v>0.45</v>
      </c>
      <c r="N364" s="57" t="s">
        <v>2277</v>
      </c>
      <c r="O364" s="55">
        <v>20.0</v>
      </c>
      <c r="P364" s="46" t="s">
        <v>2259</v>
      </c>
      <c r="Q364" s="57" t="s">
        <v>21</v>
      </c>
      <c r="R364" s="46" t="s">
        <v>2608</v>
      </c>
      <c r="S364" s="58" t="str">
        <f> if(isna(VLOOKUP($A364,processing!$A:$B,1,0)), "no", "yes")</f>
        <v>yes</v>
      </c>
      <c r="T364" s="58" t="str">
        <f> if(isna(VLOOKUP($A364,outputs!$A:$B,1,0)), "no", "yes")</f>
        <v>yes</v>
      </c>
      <c r="U364" s="58" t="str">
        <f> if(isna(VLOOKUP($A364,accuracy!$A:$B,1,0)), "no", "yes")</f>
        <v>yes</v>
      </c>
      <c r="V364" s="58" t="str">
        <f t="array" ref="V364"> index(publications!$A$1:$A$319, match($B364, publications!$B$1:$B$319, 0))</f>
        <v>Anette</v>
      </c>
    </row>
    <row r="365">
      <c r="A365" s="7" t="str">
        <f> concatenate(VLOOKUP($B365,publications!$B:$D,3,0), ".", $C365)</f>
        <v>UJKIFHZ9.2</v>
      </c>
      <c r="B365" s="46" t="s">
        <v>1723</v>
      </c>
      <c r="C365" s="54">
        <f t="shared" si="1"/>
        <v>2</v>
      </c>
      <c r="D365" s="46" t="s">
        <v>1935</v>
      </c>
      <c r="E365" s="46" t="s">
        <v>2473</v>
      </c>
      <c r="F365" s="46" t="s">
        <v>2255</v>
      </c>
      <c r="G365" s="46" t="s">
        <v>2474</v>
      </c>
      <c r="H365" s="46">
        <v>1949.0</v>
      </c>
      <c r="I365" s="46">
        <v>1949.0</v>
      </c>
      <c r="J365" s="46" t="s">
        <v>2272</v>
      </c>
      <c r="K365" s="55" t="s">
        <v>21</v>
      </c>
      <c r="L365" s="56" t="s">
        <v>21</v>
      </c>
      <c r="M365" s="55">
        <v>0.62</v>
      </c>
      <c r="N365" s="57" t="s">
        <v>2461</v>
      </c>
      <c r="O365" s="55">
        <v>20.0</v>
      </c>
      <c r="P365" s="46" t="s">
        <v>2259</v>
      </c>
      <c r="Q365" s="57" t="s">
        <v>21</v>
      </c>
      <c r="R365" s="46" t="s">
        <v>2608</v>
      </c>
      <c r="S365" s="58" t="str">
        <f> if(isna(VLOOKUP($A365,processing!$A:$B,1,0)), "no", "yes")</f>
        <v>yes</v>
      </c>
      <c r="T365" s="58" t="str">
        <f> if(isna(VLOOKUP($A365,outputs!$A:$B,1,0)), "no", "yes")</f>
        <v>yes</v>
      </c>
      <c r="U365" s="58" t="str">
        <f> if(isna(VLOOKUP($A365,accuracy!$A:$B,1,0)), "no", "yes")</f>
        <v>yes</v>
      </c>
      <c r="V365" s="58" t="str">
        <f t="array" ref="V365"> index(publications!$A$1:$A$319, match($B365, publications!$B$1:$B$319, 0))</f>
        <v>Anette</v>
      </c>
    </row>
    <row r="366">
      <c r="A366" s="7" t="str">
        <f> concatenate(VLOOKUP($B366,publications!$B:$D,3,0), ".", $C366)</f>
        <v>UJKIFHZ9.3</v>
      </c>
      <c r="B366" s="46" t="s">
        <v>1723</v>
      </c>
      <c r="C366" s="54">
        <f t="shared" si="1"/>
        <v>3</v>
      </c>
      <c r="D366" s="46" t="s">
        <v>1935</v>
      </c>
      <c r="E366" s="46" t="s">
        <v>2473</v>
      </c>
      <c r="F366" s="46" t="s">
        <v>2255</v>
      </c>
      <c r="G366" s="46" t="s">
        <v>2474</v>
      </c>
      <c r="H366" s="46">
        <v>1965.0</v>
      </c>
      <c r="I366" s="46">
        <v>1965.0</v>
      </c>
      <c r="J366" s="46" t="s">
        <v>2274</v>
      </c>
      <c r="K366" s="55" t="s">
        <v>21</v>
      </c>
      <c r="L366" s="56" t="s">
        <v>21</v>
      </c>
      <c r="M366" s="55">
        <v>0.88</v>
      </c>
      <c r="N366" s="57" t="s">
        <v>2480</v>
      </c>
      <c r="O366" s="55">
        <v>20.0</v>
      </c>
      <c r="P366" s="46" t="s">
        <v>2259</v>
      </c>
      <c r="Q366" s="57" t="s">
        <v>21</v>
      </c>
      <c r="R366" s="46" t="s">
        <v>2608</v>
      </c>
      <c r="S366" s="58" t="str">
        <f> if(isna(VLOOKUP($A366,processing!$A:$B,1,0)), "no", "yes")</f>
        <v>yes</v>
      </c>
      <c r="T366" s="58" t="str">
        <f> if(isna(VLOOKUP($A366,outputs!$A:$B,1,0)), "no", "yes")</f>
        <v>yes</v>
      </c>
      <c r="U366" s="58" t="str">
        <f> if(isna(VLOOKUP($A366,accuracy!$A:$B,1,0)), "no", "yes")</f>
        <v>yes</v>
      </c>
      <c r="V366" s="58" t="str">
        <f t="array" ref="V366"> index(publications!$A$1:$A$319, match($B366, publications!$B$1:$B$319, 0))</f>
        <v>Anette</v>
      </c>
    </row>
    <row r="367">
      <c r="A367" s="7" t="str">
        <f> concatenate(VLOOKUP($B367,publications!$B:$D,3,0), ".", $C367)</f>
        <v>UJKIFHZ9.4</v>
      </c>
      <c r="B367" s="46" t="s">
        <v>1723</v>
      </c>
      <c r="C367" s="54">
        <f t="shared" si="1"/>
        <v>4</v>
      </c>
      <c r="D367" s="46" t="s">
        <v>1935</v>
      </c>
      <c r="E367" s="46" t="s">
        <v>2473</v>
      </c>
      <c r="F367" s="46" t="s">
        <v>2255</v>
      </c>
      <c r="G367" s="46" t="s">
        <v>2474</v>
      </c>
      <c r="H367" s="46">
        <v>1977.0</v>
      </c>
      <c r="I367" s="46">
        <v>1977.0</v>
      </c>
      <c r="J367" s="46" t="s">
        <v>2274</v>
      </c>
      <c r="K367" s="55" t="s">
        <v>21</v>
      </c>
      <c r="L367" s="56" t="s">
        <v>21</v>
      </c>
      <c r="M367" s="55">
        <v>0.47</v>
      </c>
      <c r="N367" s="57" t="s">
        <v>2479</v>
      </c>
      <c r="O367" s="55">
        <v>20.0</v>
      </c>
      <c r="P367" s="46" t="s">
        <v>2259</v>
      </c>
      <c r="Q367" s="57" t="s">
        <v>21</v>
      </c>
      <c r="R367" s="46" t="s">
        <v>2608</v>
      </c>
      <c r="S367" s="58" t="str">
        <f> if(isna(VLOOKUP($A367,processing!$A:$B,1,0)), "no", "yes")</f>
        <v>yes</v>
      </c>
      <c r="T367" s="58" t="str">
        <f> if(isna(VLOOKUP($A367,outputs!$A:$B,1,0)), "no", "yes")</f>
        <v>yes</v>
      </c>
      <c r="U367" s="58" t="str">
        <f> if(isna(VLOOKUP($A367,accuracy!$A:$B,1,0)), "no", "yes")</f>
        <v>yes</v>
      </c>
      <c r="V367" s="58" t="str">
        <f t="array" ref="V367"> index(publications!$A$1:$A$319, match($B367, publications!$B$1:$B$319, 0))</f>
        <v>Anette</v>
      </c>
    </row>
    <row r="368">
      <c r="A368" s="7" t="str">
        <f> concatenate(VLOOKUP($B368,publications!$B:$D,3,0), ".", $C368)</f>
        <v>UJKIFHZ9.5</v>
      </c>
      <c r="B368" s="46" t="s">
        <v>1723</v>
      </c>
      <c r="C368" s="54">
        <f t="shared" si="1"/>
        <v>5</v>
      </c>
      <c r="D368" s="46" t="s">
        <v>1935</v>
      </c>
      <c r="E368" s="46" t="s">
        <v>2473</v>
      </c>
      <c r="F368" s="46" t="s">
        <v>2255</v>
      </c>
      <c r="G368" s="46" t="s">
        <v>2474</v>
      </c>
      <c r="H368" s="46">
        <v>1983.0</v>
      </c>
      <c r="I368" s="46">
        <v>1983.0</v>
      </c>
      <c r="J368" s="46" t="s">
        <v>2274</v>
      </c>
      <c r="K368" s="55" t="s">
        <v>21</v>
      </c>
      <c r="L368" s="56" t="s">
        <v>21</v>
      </c>
      <c r="M368" s="55">
        <v>0.45</v>
      </c>
      <c r="N368" s="57" t="s">
        <v>2479</v>
      </c>
      <c r="O368" s="55">
        <v>20.0</v>
      </c>
      <c r="P368" s="46" t="s">
        <v>2259</v>
      </c>
      <c r="Q368" s="57" t="s">
        <v>21</v>
      </c>
      <c r="R368" s="46" t="s">
        <v>2608</v>
      </c>
      <c r="S368" s="58" t="str">
        <f> if(isna(VLOOKUP($A368,processing!$A:$B,1,0)), "no", "yes")</f>
        <v>yes</v>
      </c>
      <c r="T368" s="58" t="str">
        <f> if(isna(VLOOKUP($A368,outputs!$A:$B,1,0)), "no", "yes")</f>
        <v>yes</v>
      </c>
      <c r="U368" s="58" t="str">
        <f> if(isna(VLOOKUP($A368,accuracy!$A:$B,1,0)), "no", "yes")</f>
        <v>yes</v>
      </c>
      <c r="V368" s="58" t="str">
        <f t="array" ref="V368"> index(publications!$A$1:$A$319, match($B368, publications!$B$1:$B$319, 0))</f>
        <v>Anette</v>
      </c>
    </row>
    <row r="369">
      <c r="A369" s="7" t="str">
        <f> concatenate(VLOOKUP($B369,publications!$B:$D,3,0), ".", $C369)</f>
        <v>UJKIFHZ9.6</v>
      </c>
      <c r="B369" s="46" t="s">
        <v>1723</v>
      </c>
      <c r="C369" s="54">
        <f t="shared" si="1"/>
        <v>6</v>
      </c>
      <c r="D369" s="46" t="s">
        <v>1935</v>
      </c>
      <c r="E369" s="46" t="s">
        <v>2473</v>
      </c>
      <c r="F369" s="46" t="s">
        <v>2255</v>
      </c>
      <c r="G369" s="46" t="s">
        <v>2474</v>
      </c>
      <c r="H369" s="46">
        <v>1991.0</v>
      </c>
      <c r="I369" s="46">
        <v>1991.0</v>
      </c>
      <c r="J369" s="46" t="s">
        <v>2274</v>
      </c>
      <c r="K369" s="55" t="s">
        <v>21</v>
      </c>
      <c r="L369" s="56" t="s">
        <v>21</v>
      </c>
      <c r="M369" s="55">
        <v>0.63</v>
      </c>
      <c r="N369" s="57" t="s">
        <v>2479</v>
      </c>
      <c r="O369" s="55">
        <v>20.0</v>
      </c>
      <c r="P369" s="46" t="s">
        <v>2259</v>
      </c>
      <c r="Q369" s="57" t="s">
        <v>21</v>
      </c>
      <c r="R369" s="46" t="s">
        <v>2608</v>
      </c>
      <c r="S369" s="58" t="str">
        <f> if(isna(VLOOKUP($A369,processing!$A:$B,1,0)), "no", "yes")</f>
        <v>yes</v>
      </c>
      <c r="T369" s="58" t="str">
        <f> if(isna(VLOOKUP($A369,outputs!$A:$B,1,0)), "no", "yes")</f>
        <v>yes</v>
      </c>
      <c r="U369" s="58" t="str">
        <f> if(isna(VLOOKUP($A369,accuracy!$A:$B,1,0)), "no", "yes")</f>
        <v>yes</v>
      </c>
      <c r="V369" s="58" t="str">
        <f t="array" ref="V369"> index(publications!$A$1:$A$319, match($B369, publications!$B$1:$B$319, 0))</f>
        <v>Anette</v>
      </c>
    </row>
    <row r="370">
      <c r="A370" s="7" t="str">
        <f> concatenate(VLOOKUP($B370,publications!$B:$D,3,0), ".", $C370)</f>
        <v>UJKIFHZ9.7</v>
      </c>
      <c r="B370" s="46" t="s">
        <v>1723</v>
      </c>
      <c r="C370" s="54">
        <f t="shared" si="1"/>
        <v>7</v>
      </c>
      <c r="D370" s="46" t="s">
        <v>1935</v>
      </c>
      <c r="E370" s="46" t="s">
        <v>2473</v>
      </c>
      <c r="F370" s="46" t="s">
        <v>2255</v>
      </c>
      <c r="G370" s="46" t="s">
        <v>2474</v>
      </c>
      <c r="H370" s="46">
        <v>2003.0</v>
      </c>
      <c r="I370" s="46">
        <v>2003.0</v>
      </c>
      <c r="J370" s="46" t="s">
        <v>2274</v>
      </c>
      <c r="K370" s="55" t="s">
        <v>21</v>
      </c>
      <c r="L370" s="56" t="s">
        <v>21</v>
      </c>
      <c r="M370" s="55">
        <v>0.62</v>
      </c>
      <c r="N370" s="57" t="s">
        <v>2479</v>
      </c>
      <c r="O370" s="55">
        <v>20.0</v>
      </c>
      <c r="P370" s="46" t="s">
        <v>2259</v>
      </c>
      <c r="Q370" s="57" t="s">
        <v>21</v>
      </c>
      <c r="R370" s="46" t="s">
        <v>2608</v>
      </c>
      <c r="S370" s="58" t="str">
        <f> if(isna(VLOOKUP($A370,processing!$A:$B,1,0)), "no", "yes")</f>
        <v>yes</v>
      </c>
      <c r="T370" s="58" t="str">
        <f> if(isna(VLOOKUP($A370,outputs!$A:$B,1,0)), "no", "yes")</f>
        <v>yes</v>
      </c>
      <c r="U370" s="58" t="str">
        <f> if(isna(VLOOKUP($A370,accuracy!$A:$B,1,0)), "no", "yes")</f>
        <v>yes</v>
      </c>
      <c r="V370" s="58" t="str">
        <f t="array" ref="V370"> index(publications!$A$1:$A$319, match($B370, publications!$B$1:$B$319, 0))</f>
        <v>Anette</v>
      </c>
    </row>
    <row r="371">
      <c r="A371" s="7" t="str">
        <f> concatenate(VLOOKUP($B371,publications!$B:$D,3,0), ".", $C371)</f>
        <v>UKJUNZNC.1</v>
      </c>
      <c r="B371" s="46" t="s">
        <v>1576</v>
      </c>
      <c r="C371" s="54">
        <f t="shared" si="1"/>
        <v>1</v>
      </c>
      <c r="D371" s="46" t="s">
        <v>1935</v>
      </c>
      <c r="E371" s="46" t="s">
        <v>2609</v>
      </c>
      <c r="F371" s="46" t="s">
        <v>2255</v>
      </c>
      <c r="G371" s="46" t="s">
        <v>2610</v>
      </c>
      <c r="H371" s="46">
        <v>1978.0</v>
      </c>
      <c r="I371" s="46">
        <v>1987.0</v>
      </c>
      <c r="J371" s="46" t="s">
        <v>2274</v>
      </c>
      <c r="K371" s="55">
        <v>13000.0</v>
      </c>
      <c r="L371" s="55" t="s">
        <v>2301</v>
      </c>
      <c r="M371" s="55">
        <v>2.1</v>
      </c>
      <c r="N371" s="57" t="s">
        <v>2611</v>
      </c>
      <c r="O371" s="55">
        <v>14.0</v>
      </c>
      <c r="P371" s="46" t="s">
        <v>2259</v>
      </c>
      <c r="Q371" s="55">
        <v>3500.0</v>
      </c>
      <c r="R371" s="46" t="s">
        <v>2612</v>
      </c>
      <c r="S371" s="58" t="str">
        <f> if(isna(VLOOKUP($A371,processing!$A:$B,1,0)), "no", "yes")</f>
        <v>yes</v>
      </c>
      <c r="T371" s="58" t="str">
        <f> if(isna(VLOOKUP($A371,outputs!$A:$B,1,0)), "no", "yes")</f>
        <v>yes</v>
      </c>
      <c r="U371" s="58" t="str">
        <f> if(isna(VLOOKUP($A371,accuracy!$A:$B,1,0)), "no", "yes")</f>
        <v>yes</v>
      </c>
      <c r="V371" s="58" t="str">
        <f t="array" ref="V371"> index(publications!$A$1:$A$319, match($B371, publications!$B$1:$B$319, 0))</f>
        <v>Melanie</v>
      </c>
    </row>
    <row r="372">
      <c r="A372" s="7" t="str">
        <f> concatenate(VLOOKUP($B372,publications!$B:$D,3,0), ".", $C372)</f>
        <v>UKWG7DZS.1</v>
      </c>
      <c r="B372" s="46" t="s">
        <v>1719</v>
      </c>
      <c r="C372" s="54">
        <f t="shared" si="1"/>
        <v>1</v>
      </c>
      <c r="D372" s="46" t="s">
        <v>1935</v>
      </c>
      <c r="E372" s="46" t="s">
        <v>1455</v>
      </c>
      <c r="F372" s="46" t="s">
        <v>2255</v>
      </c>
      <c r="G372" s="46" t="s">
        <v>21</v>
      </c>
      <c r="H372" s="46">
        <v>1976.0</v>
      </c>
      <c r="I372" s="46">
        <v>1976.0</v>
      </c>
      <c r="J372" s="46" t="s">
        <v>2257</v>
      </c>
      <c r="K372" s="55" t="s">
        <v>21</v>
      </c>
      <c r="L372" s="56" t="s">
        <v>21</v>
      </c>
      <c r="M372" s="57" t="s">
        <v>21</v>
      </c>
      <c r="N372" s="57" t="s">
        <v>2613</v>
      </c>
      <c r="O372" s="57" t="s">
        <v>21</v>
      </c>
      <c r="P372" s="57" t="s">
        <v>21</v>
      </c>
      <c r="Q372" s="55">
        <v>8.0</v>
      </c>
      <c r="R372" s="57" t="s">
        <v>21</v>
      </c>
      <c r="S372" s="58" t="str">
        <f> if(isna(VLOOKUP($A372,processing!$A:$B,1,0)), "no", "yes")</f>
        <v>yes</v>
      </c>
      <c r="T372" s="58" t="str">
        <f> if(isna(VLOOKUP($A372,outputs!$A:$B,1,0)), "no", "yes")</f>
        <v>yes</v>
      </c>
      <c r="U372" s="58" t="str">
        <f> if(isna(VLOOKUP($A372,accuracy!$A:$B,1,0)), "no", "yes")</f>
        <v>yes</v>
      </c>
      <c r="V372" s="58" t="str">
        <f t="array" ref="V372"> index(publications!$A$1:$A$319, match($B372, publications!$B$1:$B$319, 0))</f>
        <v>Melanie</v>
      </c>
    </row>
    <row r="373">
      <c r="A373" s="7" t="str">
        <f> concatenate(VLOOKUP($B373,publications!$B:$D,3,0), ".", $C373)</f>
        <v>UKWG7DZS.2</v>
      </c>
      <c r="B373" s="46" t="s">
        <v>1719</v>
      </c>
      <c r="C373" s="54">
        <f t="shared" si="1"/>
        <v>2</v>
      </c>
      <c r="D373" s="46" t="s">
        <v>1935</v>
      </c>
      <c r="E373" s="46" t="s">
        <v>1455</v>
      </c>
      <c r="F373" s="46" t="s">
        <v>2255</v>
      </c>
      <c r="G373" s="46" t="s">
        <v>21</v>
      </c>
      <c r="H373" s="46">
        <v>1982.0</v>
      </c>
      <c r="I373" s="46">
        <v>1982.0</v>
      </c>
      <c r="J373" s="46" t="s">
        <v>2257</v>
      </c>
      <c r="K373" s="55" t="s">
        <v>21</v>
      </c>
      <c r="L373" s="56" t="s">
        <v>21</v>
      </c>
      <c r="M373" s="57" t="s">
        <v>21</v>
      </c>
      <c r="N373" s="57" t="s">
        <v>2273</v>
      </c>
      <c r="O373" s="57" t="s">
        <v>21</v>
      </c>
      <c r="P373" s="57" t="s">
        <v>21</v>
      </c>
      <c r="Q373" s="55">
        <v>10.0</v>
      </c>
      <c r="R373" s="57" t="s">
        <v>21</v>
      </c>
      <c r="S373" s="58" t="str">
        <f> if(isna(VLOOKUP($A373,processing!$A:$B,1,0)), "no", "yes")</f>
        <v>yes</v>
      </c>
      <c r="T373" s="58" t="str">
        <f> if(isna(VLOOKUP($A373,outputs!$A:$B,1,0)), "no", "yes")</f>
        <v>yes</v>
      </c>
      <c r="U373" s="58" t="str">
        <f> if(isna(VLOOKUP($A373,accuracy!$A:$B,1,0)), "no", "yes")</f>
        <v>yes</v>
      </c>
      <c r="V373" s="58" t="str">
        <f t="array" ref="V373"> index(publications!$A$1:$A$319, match($B373, publications!$B$1:$B$319, 0))</f>
        <v>Melanie</v>
      </c>
    </row>
    <row r="374">
      <c r="A374" s="7" t="str">
        <f> concatenate(VLOOKUP($B374,publications!$B:$D,3,0), ".", $C374)</f>
        <v>UKWG7DZS.3</v>
      </c>
      <c r="B374" s="46" t="s">
        <v>1719</v>
      </c>
      <c r="C374" s="54">
        <f t="shared" si="1"/>
        <v>3</v>
      </c>
      <c r="D374" s="46" t="s">
        <v>1935</v>
      </c>
      <c r="E374" s="46" t="s">
        <v>1455</v>
      </c>
      <c r="F374" s="46" t="s">
        <v>2255</v>
      </c>
      <c r="G374" s="46" t="s">
        <v>21</v>
      </c>
      <c r="H374" s="46">
        <v>1987.0</v>
      </c>
      <c r="I374" s="46">
        <v>1987.0</v>
      </c>
      <c r="J374" s="46" t="s">
        <v>2257</v>
      </c>
      <c r="K374" s="55" t="s">
        <v>21</v>
      </c>
      <c r="L374" s="56" t="s">
        <v>21</v>
      </c>
      <c r="M374" s="57" t="s">
        <v>21</v>
      </c>
      <c r="N374" s="57" t="s">
        <v>2614</v>
      </c>
      <c r="O374" s="57" t="s">
        <v>21</v>
      </c>
      <c r="P374" s="57" t="s">
        <v>21</v>
      </c>
      <c r="Q374" s="55">
        <v>7.0</v>
      </c>
      <c r="R374" s="57" t="s">
        <v>21</v>
      </c>
      <c r="S374" s="58" t="str">
        <f> if(isna(VLOOKUP($A374,processing!$A:$B,1,0)), "no", "yes")</f>
        <v>yes</v>
      </c>
      <c r="T374" s="58" t="str">
        <f> if(isna(VLOOKUP($A374,outputs!$A:$B,1,0)), "no", "yes")</f>
        <v>yes</v>
      </c>
      <c r="U374" s="58" t="str">
        <f> if(isna(VLOOKUP($A374,accuracy!$A:$B,1,0)), "no", "yes")</f>
        <v>yes</v>
      </c>
      <c r="V374" s="58" t="str">
        <f t="array" ref="V374"> index(publications!$A$1:$A$319, match($B374, publications!$B$1:$B$319, 0))</f>
        <v>Melanie</v>
      </c>
    </row>
    <row r="375">
      <c r="A375" s="7" t="str">
        <f> concatenate(VLOOKUP($B375,publications!$B:$D,3,0), ".", $C375)</f>
        <v>UKWG7DZS.4</v>
      </c>
      <c r="B375" s="46" t="s">
        <v>1719</v>
      </c>
      <c r="C375" s="54">
        <f t="shared" si="1"/>
        <v>4</v>
      </c>
      <c r="D375" s="46" t="s">
        <v>1935</v>
      </c>
      <c r="E375" s="46" t="s">
        <v>1455</v>
      </c>
      <c r="F375" s="46" t="s">
        <v>2255</v>
      </c>
      <c r="G375" s="46" t="s">
        <v>21</v>
      </c>
      <c r="H375" s="46">
        <v>1990.0</v>
      </c>
      <c r="I375" s="46">
        <v>1990.0</v>
      </c>
      <c r="J375" s="46" t="s">
        <v>2257</v>
      </c>
      <c r="K375" s="55" t="s">
        <v>21</v>
      </c>
      <c r="L375" s="56" t="s">
        <v>21</v>
      </c>
      <c r="M375" s="57" t="s">
        <v>21</v>
      </c>
      <c r="N375" s="57" t="s">
        <v>2615</v>
      </c>
      <c r="O375" s="57" t="s">
        <v>21</v>
      </c>
      <c r="P375" s="57" t="s">
        <v>21</v>
      </c>
      <c r="Q375" s="55">
        <v>5.0</v>
      </c>
      <c r="R375" s="57" t="s">
        <v>21</v>
      </c>
      <c r="S375" s="58" t="str">
        <f> if(isna(VLOOKUP($A375,processing!$A:$B,1,0)), "no", "yes")</f>
        <v>yes</v>
      </c>
      <c r="T375" s="58" t="str">
        <f> if(isna(VLOOKUP($A375,outputs!$A:$B,1,0)), "no", "yes")</f>
        <v>yes</v>
      </c>
      <c r="U375" s="58" t="str">
        <f> if(isna(VLOOKUP($A375,accuracy!$A:$B,1,0)), "no", "yes")</f>
        <v>yes</v>
      </c>
      <c r="V375" s="58" t="str">
        <f t="array" ref="V375"> index(publications!$A$1:$A$319, match($B375, publications!$B$1:$B$319, 0))</f>
        <v>Melanie</v>
      </c>
    </row>
    <row r="376">
      <c r="A376" s="7" t="str">
        <f> concatenate(VLOOKUP($B376,publications!$B:$D,3,0), ".", $C376)</f>
        <v>UUN2FYMP.1</v>
      </c>
      <c r="B376" s="46" t="s">
        <v>1707</v>
      </c>
      <c r="C376" s="54">
        <f t="shared" si="1"/>
        <v>1</v>
      </c>
      <c r="D376" s="46" t="s">
        <v>1935</v>
      </c>
      <c r="E376" s="46" t="s">
        <v>2616</v>
      </c>
      <c r="F376" s="46" t="s">
        <v>2255</v>
      </c>
      <c r="G376" s="46" t="s">
        <v>2617</v>
      </c>
      <c r="H376" s="46">
        <v>1953.0</v>
      </c>
      <c r="I376" s="46">
        <v>1953.0</v>
      </c>
      <c r="J376" s="46" t="s">
        <v>2305</v>
      </c>
      <c r="K376" s="55" t="s">
        <v>21</v>
      </c>
      <c r="L376" s="56" t="s">
        <v>21</v>
      </c>
      <c r="M376" s="55">
        <v>0.53</v>
      </c>
      <c r="N376" s="57" t="s">
        <v>21</v>
      </c>
      <c r="O376" s="57" t="s">
        <v>21</v>
      </c>
      <c r="P376" s="57" t="s">
        <v>21</v>
      </c>
      <c r="Q376" s="55">
        <v>3.0</v>
      </c>
      <c r="R376" s="46" t="s">
        <v>2618</v>
      </c>
      <c r="S376" s="58" t="str">
        <f> if(isna(VLOOKUP($A376,processing!$A:$B,1,0)), "no", "yes")</f>
        <v>yes</v>
      </c>
      <c r="T376" s="58" t="str">
        <f> if(isna(VLOOKUP($A376,outputs!$A:$B,1,0)), "no", "yes")</f>
        <v>yes</v>
      </c>
      <c r="U376" s="58" t="str">
        <f> if(isna(VLOOKUP($A376,accuracy!$A:$B,1,0)), "no", "yes")</f>
        <v>yes</v>
      </c>
      <c r="V376" s="58" t="str">
        <f t="array" ref="V376"> index(publications!$A$1:$A$319, match($B376, publications!$B$1:$B$319, 0))</f>
        <v>Livia</v>
      </c>
    </row>
    <row r="377">
      <c r="A377" s="7" t="str">
        <f> concatenate(VLOOKUP($B377,publications!$B:$D,3,0), ".", $C377)</f>
        <v>UZ4K7DVA.1</v>
      </c>
      <c r="B377" s="46" t="s">
        <v>1689</v>
      </c>
      <c r="C377" s="54">
        <f t="shared" si="1"/>
        <v>1</v>
      </c>
      <c r="D377" s="46" t="s">
        <v>1935</v>
      </c>
      <c r="E377" s="46" t="s">
        <v>2303</v>
      </c>
      <c r="F377" s="46" t="s">
        <v>2255</v>
      </c>
      <c r="G377" s="46" t="s">
        <v>2619</v>
      </c>
      <c r="H377" s="46">
        <v>1947.0</v>
      </c>
      <c r="I377" s="46">
        <v>1947.0</v>
      </c>
      <c r="J377" s="46" t="s">
        <v>2257</v>
      </c>
      <c r="K377" s="55">
        <v>25000.0</v>
      </c>
      <c r="L377" s="56" t="s">
        <v>21</v>
      </c>
      <c r="M377" s="55">
        <v>0.3</v>
      </c>
      <c r="N377" s="59" t="s">
        <v>21</v>
      </c>
      <c r="O377" s="59" t="s">
        <v>21</v>
      </c>
      <c r="P377" s="59" t="s">
        <v>21</v>
      </c>
      <c r="Q377" s="59" t="s">
        <v>21</v>
      </c>
      <c r="R377" s="46" t="s">
        <v>2620</v>
      </c>
      <c r="S377" s="58" t="str">
        <f> if(isna(VLOOKUP($A377,processing!$A:$B,1,0)), "no", "yes")</f>
        <v>yes</v>
      </c>
      <c r="T377" s="58" t="str">
        <f> if(isna(VLOOKUP($A377,outputs!$A:$B,1,0)), "no", "yes")</f>
        <v>yes</v>
      </c>
      <c r="U377" s="58" t="str">
        <f> if(isna(VLOOKUP($A377,accuracy!$A:$B,1,0)), "no", "yes")</f>
        <v>yes</v>
      </c>
      <c r="V377" s="58" t="str">
        <f t="array" ref="V377"> index(publications!$A$1:$A$319, match($B377, publications!$B$1:$B$319, 0))</f>
        <v>Livia</v>
      </c>
    </row>
    <row r="378">
      <c r="A378" s="7" t="str">
        <f> concatenate(VLOOKUP($B378,publications!$B:$D,3,0), ".", $C378)</f>
        <v>UZ4K7DVA.2</v>
      </c>
      <c r="B378" s="46" t="s">
        <v>1689</v>
      </c>
      <c r="C378" s="54">
        <f t="shared" si="1"/>
        <v>2</v>
      </c>
      <c r="D378" s="46" t="s">
        <v>1935</v>
      </c>
      <c r="E378" s="46" t="s">
        <v>2303</v>
      </c>
      <c r="F378" s="46" t="s">
        <v>2255</v>
      </c>
      <c r="G378" s="46" t="s">
        <v>2619</v>
      </c>
      <c r="H378" s="46">
        <v>1993.0</v>
      </c>
      <c r="I378" s="46">
        <v>1993.0</v>
      </c>
      <c r="J378" s="46" t="s">
        <v>2274</v>
      </c>
      <c r="K378" s="55">
        <v>15000.0</v>
      </c>
      <c r="L378" s="56" t="s">
        <v>21</v>
      </c>
      <c r="M378" s="55">
        <v>0.3</v>
      </c>
      <c r="N378" s="59" t="s">
        <v>21</v>
      </c>
      <c r="O378" s="59" t="s">
        <v>21</v>
      </c>
      <c r="P378" s="59" t="s">
        <v>21</v>
      </c>
      <c r="Q378" s="59" t="s">
        <v>21</v>
      </c>
      <c r="R378" s="57" t="s">
        <v>21</v>
      </c>
      <c r="S378" s="58" t="str">
        <f> if(isna(VLOOKUP($A378,processing!$A:$B,1,0)), "no", "yes")</f>
        <v>yes</v>
      </c>
      <c r="T378" s="58" t="str">
        <f> if(isna(VLOOKUP($A378,outputs!$A:$B,1,0)), "no", "yes")</f>
        <v>yes</v>
      </c>
      <c r="U378" s="58" t="str">
        <f> if(isna(VLOOKUP($A378,accuracy!$A:$B,1,0)), "no", "yes")</f>
        <v>yes</v>
      </c>
      <c r="V378" s="58" t="str">
        <f t="array" ref="V378"> index(publications!$A$1:$A$319, match($B378, publications!$B$1:$B$319, 0))</f>
        <v>Livia</v>
      </c>
    </row>
    <row r="379">
      <c r="A379" s="7" t="str">
        <f> concatenate(VLOOKUP($B379,publications!$B:$D,3,0), ".", $C379)</f>
        <v>UZ4K7DVA.3</v>
      </c>
      <c r="B379" s="46" t="s">
        <v>1689</v>
      </c>
      <c r="C379" s="54">
        <f t="shared" si="1"/>
        <v>3</v>
      </c>
      <c r="D379" s="46" t="s">
        <v>1935</v>
      </c>
      <c r="E379" s="46" t="s">
        <v>2303</v>
      </c>
      <c r="F379" s="46" t="s">
        <v>2255</v>
      </c>
      <c r="G379" s="46" t="s">
        <v>2619</v>
      </c>
      <c r="H379" s="46">
        <v>1997.0</v>
      </c>
      <c r="I379" s="46">
        <v>1997.0</v>
      </c>
      <c r="J379" s="46" t="s">
        <v>2274</v>
      </c>
      <c r="K379" s="55">
        <v>40000.0</v>
      </c>
      <c r="L379" s="56" t="s">
        <v>21</v>
      </c>
      <c r="M379" s="55">
        <v>0.3</v>
      </c>
      <c r="N379" s="59" t="s">
        <v>21</v>
      </c>
      <c r="O379" s="59" t="s">
        <v>21</v>
      </c>
      <c r="P379" s="59" t="s">
        <v>21</v>
      </c>
      <c r="Q379" s="59" t="s">
        <v>21</v>
      </c>
      <c r="R379" s="57" t="s">
        <v>21</v>
      </c>
      <c r="S379" s="58" t="str">
        <f> if(isna(VLOOKUP($A379,processing!$A:$B,1,0)), "no", "yes")</f>
        <v>yes</v>
      </c>
      <c r="T379" s="58" t="str">
        <f> if(isna(VLOOKUP($A379,outputs!$A:$B,1,0)), "no", "yes")</f>
        <v>yes</v>
      </c>
      <c r="U379" s="58" t="str">
        <f> if(isna(VLOOKUP($A379,accuracy!$A:$B,1,0)), "no", "yes")</f>
        <v>yes</v>
      </c>
      <c r="V379" s="58" t="str">
        <f t="array" ref="V379"> index(publications!$A$1:$A$319, match($B379, publications!$B$1:$B$319, 0))</f>
        <v>Livia</v>
      </c>
    </row>
    <row r="380">
      <c r="A380" s="7" t="str">
        <f> concatenate(VLOOKUP($B380,publications!$B:$D,3,0), ".", $C380)</f>
        <v>UZ4K7DVA.4</v>
      </c>
      <c r="B380" s="46" t="s">
        <v>1689</v>
      </c>
      <c r="C380" s="54">
        <f t="shared" si="1"/>
        <v>4</v>
      </c>
      <c r="D380" s="46" t="s">
        <v>1935</v>
      </c>
      <c r="E380" s="46" t="s">
        <v>2303</v>
      </c>
      <c r="F380" s="46" t="s">
        <v>2255</v>
      </c>
      <c r="G380" s="46" t="s">
        <v>2619</v>
      </c>
      <c r="H380" s="46">
        <v>1962.0</v>
      </c>
      <c r="I380" s="46">
        <v>1962.0</v>
      </c>
      <c r="J380" s="46" t="s">
        <v>2257</v>
      </c>
      <c r="K380" s="85">
        <v>15000.0</v>
      </c>
      <c r="L380" s="56" t="s">
        <v>21</v>
      </c>
      <c r="M380" s="55">
        <v>0.3</v>
      </c>
      <c r="N380" s="59" t="s">
        <v>21</v>
      </c>
      <c r="O380" s="59" t="s">
        <v>21</v>
      </c>
      <c r="P380" s="59" t="s">
        <v>21</v>
      </c>
      <c r="Q380" s="59" t="s">
        <v>21</v>
      </c>
      <c r="R380" s="57" t="s">
        <v>21</v>
      </c>
      <c r="S380" s="58" t="str">
        <f> if(isna(VLOOKUP($A380,processing!$A:$B,1,0)), "no", "yes")</f>
        <v>yes</v>
      </c>
      <c r="T380" s="58" t="str">
        <f> if(isna(VLOOKUP($A380,outputs!$A:$B,1,0)), "no", "yes")</f>
        <v>yes</v>
      </c>
      <c r="U380" s="58" t="str">
        <f> if(isna(VLOOKUP($A380,accuracy!$A:$B,1,0)), "no", "yes")</f>
        <v>yes</v>
      </c>
      <c r="V380" s="58" t="str">
        <f t="array" ref="V380"> index(publications!$A$1:$A$319, match($B380, publications!$B$1:$B$319, 0))</f>
        <v>Livia</v>
      </c>
    </row>
    <row r="381">
      <c r="A381" s="7" t="str">
        <f> concatenate(VLOOKUP($B381,publications!$B:$D,3,0), ".", $C381)</f>
        <v>UZ4K7DVA.5</v>
      </c>
      <c r="B381" s="46" t="s">
        <v>1689</v>
      </c>
      <c r="C381" s="54">
        <f t="shared" si="1"/>
        <v>5</v>
      </c>
      <c r="D381" s="46" t="s">
        <v>1935</v>
      </c>
      <c r="E381" s="46" t="s">
        <v>2303</v>
      </c>
      <c r="F381" s="46" t="s">
        <v>2255</v>
      </c>
      <c r="G381" s="46" t="s">
        <v>2619</v>
      </c>
      <c r="H381" s="46">
        <v>1965.0</v>
      </c>
      <c r="I381" s="46">
        <v>1965.0</v>
      </c>
      <c r="J381" s="46" t="s">
        <v>2257</v>
      </c>
      <c r="K381" s="55">
        <v>30000.0</v>
      </c>
      <c r="L381" s="56" t="s">
        <v>21</v>
      </c>
      <c r="M381" s="55">
        <v>0.3</v>
      </c>
      <c r="N381" s="59" t="s">
        <v>21</v>
      </c>
      <c r="O381" s="59" t="s">
        <v>21</v>
      </c>
      <c r="P381" s="59" t="s">
        <v>21</v>
      </c>
      <c r="Q381" s="59" t="s">
        <v>21</v>
      </c>
      <c r="R381" s="57" t="s">
        <v>21</v>
      </c>
      <c r="S381" s="58" t="str">
        <f> if(isna(VLOOKUP($A381,processing!$A:$B,1,0)), "no", "yes")</f>
        <v>yes</v>
      </c>
      <c r="T381" s="58" t="str">
        <f> if(isna(VLOOKUP($A381,outputs!$A:$B,1,0)), "no", "yes")</f>
        <v>yes</v>
      </c>
      <c r="U381" s="58" t="str">
        <f> if(isna(VLOOKUP($A381,accuracy!$A:$B,1,0)), "no", "yes")</f>
        <v>yes</v>
      </c>
      <c r="V381" s="58" t="str">
        <f t="array" ref="V381"> index(publications!$A$1:$A$319, match($B381, publications!$B$1:$B$319, 0))</f>
        <v>Livia</v>
      </c>
    </row>
    <row r="382">
      <c r="A382" s="7" t="str">
        <f> concatenate(VLOOKUP($B382,publications!$B:$D,3,0), ".", $C382)</f>
        <v>UZ4K7DVA.6</v>
      </c>
      <c r="B382" s="46" t="s">
        <v>1689</v>
      </c>
      <c r="C382" s="54">
        <f t="shared" si="1"/>
        <v>6</v>
      </c>
      <c r="D382" s="46" t="s">
        <v>1935</v>
      </c>
      <c r="E382" s="46" t="s">
        <v>2303</v>
      </c>
      <c r="F382" s="46" t="s">
        <v>2255</v>
      </c>
      <c r="G382" s="46" t="s">
        <v>2619</v>
      </c>
      <c r="H382" s="46">
        <v>1973.0</v>
      </c>
      <c r="I382" s="46">
        <v>1973.0</v>
      </c>
      <c r="J382" s="46" t="s">
        <v>2274</v>
      </c>
      <c r="K382" s="55">
        <v>15000.0</v>
      </c>
      <c r="L382" s="56" t="s">
        <v>21</v>
      </c>
      <c r="M382" s="55">
        <v>0.3</v>
      </c>
      <c r="N382" s="59" t="s">
        <v>21</v>
      </c>
      <c r="O382" s="59" t="s">
        <v>21</v>
      </c>
      <c r="P382" s="59" t="s">
        <v>21</v>
      </c>
      <c r="Q382" s="59" t="s">
        <v>21</v>
      </c>
      <c r="R382" s="57" t="s">
        <v>21</v>
      </c>
      <c r="S382" s="58" t="str">
        <f> if(isna(VLOOKUP($A382,processing!$A:$B,1,0)), "no", "yes")</f>
        <v>yes</v>
      </c>
      <c r="T382" s="58" t="str">
        <f> if(isna(VLOOKUP($A382,outputs!$A:$B,1,0)), "no", "yes")</f>
        <v>yes</v>
      </c>
      <c r="U382" s="58" t="str">
        <f> if(isna(VLOOKUP($A382,accuracy!$A:$B,1,0)), "no", "yes")</f>
        <v>yes</v>
      </c>
      <c r="V382" s="58" t="str">
        <f t="array" ref="V382"> index(publications!$A$1:$A$319, match($B382, publications!$B$1:$B$319, 0))</f>
        <v>Livia</v>
      </c>
    </row>
    <row r="383">
      <c r="A383" s="7" t="str">
        <f> concatenate(VLOOKUP($B383,publications!$B:$D,3,0), ".", $C383)</f>
        <v>UZ4K7DVA.7</v>
      </c>
      <c r="B383" s="46" t="s">
        <v>1689</v>
      </c>
      <c r="C383" s="54">
        <f t="shared" si="1"/>
        <v>7</v>
      </c>
      <c r="D383" s="46" t="s">
        <v>1935</v>
      </c>
      <c r="E383" s="46" t="s">
        <v>2303</v>
      </c>
      <c r="F383" s="46" t="s">
        <v>2255</v>
      </c>
      <c r="G383" s="46" t="s">
        <v>2619</v>
      </c>
      <c r="H383" s="46">
        <v>1976.0</v>
      </c>
      <c r="I383" s="46">
        <v>1976.0</v>
      </c>
      <c r="J383" s="46" t="s">
        <v>2274</v>
      </c>
      <c r="K383" s="55">
        <v>15000.0</v>
      </c>
      <c r="L383" s="56" t="s">
        <v>21</v>
      </c>
      <c r="M383" s="55">
        <v>0.3</v>
      </c>
      <c r="N383" s="59" t="s">
        <v>21</v>
      </c>
      <c r="O383" s="59" t="s">
        <v>21</v>
      </c>
      <c r="P383" s="59" t="s">
        <v>21</v>
      </c>
      <c r="Q383" s="59" t="s">
        <v>21</v>
      </c>
      <c r="R383" s="57" t="s">
        <v>21</v>
      </c>
      <c r="S383" s="58" t="str">
        <f> if(isna(VLOOKUP($A383,processing!$A:$B,1,0)), "no", "yes")</f>
        <v>yes</v>
      </c>
      <c r="T383" s="58" t="str">
        <f> if(isna(VLOOKUP($A383,outputs!$A:$B,1,0)), "no", "yes")</f>
        <v>yes</v>
      </c>
      <c r="U383" s="58" t="str">
        <f> if(isna(VLOOKUP($A383,accuracy!$A:$B,1,0)), "no", "yes")</f>
        <v>yes</v>
      </c>
      <c r="V383" s="58" t="str">
        <f t="array" ref="V383"> index(publications!$A$1:$A$319, match($B383, publications!$B$1:$B$319, 0))</f>
        <v>Livia</v>
      </c>
    </row>
    <row r="384">
      <c r="A384" s="7" t="str">
        <f> concatenate(VLOOKUP($B384,publications!$B:$D,3,0), ".", $C384)</f>
        <v>UZ4K7DVA.8</v>
      </c>
      <c r="B384" s="46" t="s">
        <v>1689</v>
      </c>
      <c r="C384" s="54">
        <f t="shared" si="1"/>
        <v>8</v>
      </c>
      <c r="D384" s="46" t="s">
        <v>1935</v>
      </c>
      <c r="E384" s="46" t="s">
        <v>2303</v>
      </c>
      <c r="F384" s="46" t="s">
        <v>2255</v>
      </c>
      <c r="G384" s="46" t="s">
        <v>2619</v>
      </c>
      <c r="H384" s="46">
        <v>1979.0</v>
      </c>
      <c r="I384" s="46">
        <v>1979.0</v>
      </c>
      <c r="J384" s="46" t="s">
        <v>2274</v>
      </c>
      <c r="K384" s="55">
        <v>20000.0</v>
      </c>
      <c r="L384" s="56" t="s">
        <v>21</v>
      </c>
      <c r="M384" s="55">
        <v>0.3</v>
      </c>
      <c r="N384" s="59" t="s">
        <v>21</v>
      </c>
      <c r="O384" s="59" t="s">
        <v>21</v>
      </c>
      <c r="P384" s="59" t="s">
        <v>21</v>
      </c>
      <c r="Q384" s="59" t="s">
        <v>21</v>
      </c>
      <c r="R384" s="86" t="s">
        <v>2621</v>
      </c>
      <c r="S384" s="58" t="str">
        <f> if(isna(VLOOKUP($A384,processing!$A:$B,1,0)), "no", "yes")</f>
        <v>yes</v>
      </c>
      <c r="T384" s="58" t="str">
        <f> if(isna(VLOOKUP($A384,outputs!$A:$B,1,0)), "no", "yes")</f>
        <v>yes</v>
      </c>
      <c r="U384" s="58" t="str">
        <f> if(isna(VLOOKUP($A384,accuracy!$A:$B,1,0)), "no", "yes")</f>
        <v>yes</v>
      </c>
      <c r="V384" s="58" t="str">
        <f t="array" ref="V384"> index(publications!$A$1:$A$319, match($B384, publications!$B$1:$B$319, 0))</f>
        <v>Livia</v>
      </c>
    </row>
    <row r="385">
      <c r="A385" s="7" t="str">
        <f> concatenate(VLOOKUP($B385,publications!$B:$D,3,0), ".", $C385)</f>
        <v>UZ4K7DVA.9</v>
      </c>
      <c r="B385" s="46" t="s">
        <v>1689</v>
      </c>
      <c r="C385" s="54">
        <f t="shared" si="1"/>
        <v>9</v>
      </c>
      <c r="D385" s="46" t="s">
        <v>1935</v>
      </c>
      <c r="E385" s="46" t="s">
        <v>2303</v>
      </c>
      <c r="F385" s="46" t="s">
        <v>2255</v>
      </c>
      <c r="G385" s="46" t="s">
        <v>2619</v>
      </c>
      <c r="H385" s="46">
        <v>1981.0</v>
      </c>
      <c r="I385" s="46">
        <v>1981.0</v>
      </c>
      <c r="J385" s="46" t="s">
        <v>2274</v>
      </c>
      <c r="K385" s="55">
        <v>20000.0</v>
      </c>
      <c r="L385" s="56" t="s">
        <v>21</v>
      </c>
      <c r="M385" s="55">
        <v>0.3</v>
      </c>
      <c r="N385" s="59" t="s">
        <v>21</v>
      </c>
      <c r="O385" s="59" t="s">
        <v>21</v>
      </c>
      <c r="P385" s="59" t="s">
        <v>21</v>
      </c>
      <c r="Q385" s="59" t="s">
        <v>21</v>
      </c>
      <c r="R385" s="57" t="s">
        <v>21</v>
      </c>
      <c r="S385" s="58" t="str">
        <f> if(isna(VLOOKUP($A385,processing!$A:$B,1,0)), "no", "yes")</f>
        <v>yes</v>
      </c>
      <c r="T385" s="58" t="str">
        <f> if(isna(VLOOKUP($A385,outputs!$A:$B,1,0)), "no", "yes")</f>
        <v>yes</v>
      </c>
      <c r="U385" s="58" t="str">
        <f> if(isna(VLOOKUP($A385,accuracy!$A:$B,1,0)), "no", "yes")</f>
        <v>yes</v>
      </c>
      <c r="V385" s="58" t="str">
        <f t="array" ref="V385"> index(publications!$A$1:$A$319, match($B385, publications!$B$1:$B$319, 0))</f>
        <v>Livia</v>
      </c>
    </row>
    <row r="386">
      <c r="A386" s="7" t="str">
        <f> concatenate(VLOOKUP($B386,publications!$B:$D,3,0), ".", $C386)</f>
        <v>UZ4K7DVA.10</v>
      </c>
      <c r="B386" s="46" t="s">
        <v>1689</v>
      </c>
      <c r="C386" s="54">
        <f t="shared" si="1"/>
        <v>10</v>
      </c>
      <c r="D386" s="46" t="s">
        <v>1935</v>
      </c>
      <c r="E386" s="46" t="s">
        <v>2303</v>
      </c>
      <c r="F386" s="46" t="s">
        <v>2255</v>
      </c>
      <c r="G386" s="46" t="s">
        <v>2619</v>
      </c>
      <c r="H386" s="46">
        <v>1986.0</v>
      </c>
      <c r="I386" s="46">
        <v>1986.0</v>
      </c>
      <c r="J386" s="46" t="s">
        <v>2274</v>
      </c>
      <c r="K386" s="55">
        <v>15000.0</v>
      </c>
      <c r="L386" s="56" t="s">
        <v>21</v>
      </c>
      <c r="M386" s="55">
        <v>0.3</v>
      </c>
      <c r="N386" s="59" t="s">
        <v>21</v>
      </c>
      <c r="O386" s="59" t="s">
        <v>21</v>
      </c>
      <c r="P386" s="59" t="s">
        <v>21</v>
      </c>
      <c r="Q386" s="59" t="s">
        <v>21</v>
      </c>
      <c r="R386" s="57" t="s">
        <v>21</v>
      </c>
      <c r="S386" s="58" t="str">
        <f> if(isna(VLOOKUP($A386,processing!$A:$B,1,0)), "no", "yes")</f>
        <v>yes</v>
      </c>
      <c r="T386" s="58" t="str">
        <f> if(isna(VLOOKUP($A386,outputs!$A:$B,1,0)), "no", "yes")</f>
        <v>yes</v>
      </c>
      <c r="U386" s="58" t="str">
        <f> if(isna(VLOOKUP($A386,accuracy!$A:$B,1,0)), "no", "yes")</f>
        <v>yes</v>
      </c>
      <c r="V386" s="58" t="str">
        <f t="array" ref="V386"> index(publications!$A$1:$A$319, match($B386, publications!$B$1:$B$319, 0))</f>
        <v>Livia</v>
      </c>
    </row>
    <row r="387">
      <c r="A387" s="7" t="str">
        <f> concatenate(VLOOKUP($B387,publications!$B:$D,3,0), ".", $C387)</f>
        <v>UZ4K7DVA.11</v>
      </c>
      <c r="B387" s="46" t="s">
        <v>1689</v>
      </c>
      <c r="C387" s="54">
        <f t="shared" si="1"/>
        <v>11</v>
      </c>
      <c r="D387" s="46" t="s">
        <v>1935</v>
      </c>
      <c r="E387" s="46" t="s">
        <v>2303</v>
      </c>
      <c r="F387" s="46" t="s">
        <v>2255</v>
      </c>
      <c r="G387" s="46" t="s">
        <v>2619</v>
      </c>
      <c r="H387" s="46">
        <v>1990.0</v>
      </c>
      <c r="I387" s="46">
        <v>1990.0</v>
      </c>
      <c r="J387" s="46" t="s">
        <v>2274</v>
      </c>
      <c r="K387" s="55">
        <v>15000.0</v>
      </c>
      <c r="L387" s="56" t="s">
        <v>21</v>
      </c>
      <c r="M387" s="55">
        <v>0.3</v>
      </c>
      <c r="N387" s="59" t="s">
        <v>21</v>
      </c>
      <c r="O387" s="59" t="s">
        <v>21</v>
      </c>
      <c r="P387" s="59" t="s">
        <v>21</v>
      </c>
      <c r="Q387" s="59" t="s">
        <v>21</v>
      </c>
      <c r="R387" s="57" t="s">
        <v>21</v>
      </c>
      <c r="S387" s="58" t="str">
        <f> if(isna(VLOOKUP($A387,processing!$A:$B,1,0)), "no", "yes")</f>
        <v>yes</v>
      </c>
      <c r="T387" s="58" t="str">
        <f> if(isna(VLOOKUP($A387,outputs!$A:$B,1,0)), "no", "yes")</f>
        <v>yes</v>
      </c>
      <c r="U387" s="58" t="str">
        <f> if(isna(VLOOKUP($A387,accuracy!$A:$B,1,0)), "no", "yes")</f>
        <v>yes</v>
      </c>
      <c r="V387" s="58" t="str">
        <f t="array" ref="V387"> index(publications!$A$1:$A$319, match($B387, publications!$B$1:$B$319, 0))</f>
        <v>Livia</v>
      </c>
    </row>
    <row r="388">
      <c r="A388" s="7" t="str">
        <f> concatenate(VLOOKUP($B388,publications!$B:$D,3,0), ".", $C388)</f>
        <v>V4UW2P8U.1</v>
      </c>
      <c r="B388" s="46" t="s">
        <v>1685</v>
      </c>
      <c r="C388" s="54">
        <f t="shared" si="1"/>
        <v>1</v>
      </c>
      <c r="D388" s="46" t="s">
        <v>1935</v>
      </c>
      <c r="E388" s="46" t="s">
        <v>2311</v>
      </c>
      <c r="F388" s="46" t="s">
        <v>32</v>
      </c>
      <c r="G388" s="46" t="s">
        <v>21</v>
      </c>
      <c r="H388" s="46">
        <v>1954.0</v>
      </c>
      <c r="I388" s="46">
        <v>1954.0</v>
      </c>
      <c r="J388" s="46" t="s">
        <v>2305</v>
      </c>
      <c r="K388" s="55">
        <v>9000.0</v>
      </c>
      <c r="L388" s="55" t="s">
        <v>2301</v>
      </c>
      <c r="M388" s="59" t="s">
        <v>21</v>
      </c>
      <c r="N388" s="57" t="s">
        <v>2302</v>
      </c>
      <c r="O388" s="57" t="s">
        <v>21</v>
      </c>
      <c r="P388" s="57" t="s">
        <v>21</v>
      </c>
      <c r="Q388" s="55">
        <v>1.0</v>
      </c>
      <c r="R388" s="46" t="s">
        <v>2622</v>
      </c>
      <c r="S388" s="58" t="str">
        <f> if(isna(VLOOKUP($A388,processing!$A:$B,1,0)), "no", "yes")</f>
        <v>yes</v>
      </c>
      <c r="T388" s="58" t="str">
        <f> if(isna(VLOOKUP($A388,outputs!$A:$B,1,0)), "no", "yes")</f>
        <v>yes</v>
      </c>
      <c r="U388" s="58" t="str">
        <f> if(isna(VLOOKUP($A388,accuracy!$A:$B,1,0)), "no", "yes")</f>
        <v>yes</v>
      </c>
      <c r="V388" s="58" t="str">
        <f t="array" ref="V388"> index(publications!$A$1:$A$319, match($B388, publications!$B$1:$B$319, 0))</f>
        <v>Bob</v>
      </c>
    </row>
    <row r="389">
      <c r="A389" s="7" t="str">
        <f> concatenate(VLOOKUP($B389,publications!$B:$D,3,0), ".", $C389)</f>
        <v>V5H2LDCV.1</v>
      </c>
      <c r="B389" s="46" t="s">
        <v>1530</v>
      </c>
      <c r="C389" s="54">
        <f t="shared" si="1"/>
        <v>1</v>
      </c>
      <c r="D389" s="46" t="s">
        <v>1935</v>
      </c>
      <c r="E389" s="46" t="s">
        <v>2320</v>
      </c>
      <c r="F389" s="46" t="s">
        <v>2255</v>
      </c>
      <c r="G389" s="46" t="s">
        <v>2321</v>
      </c>
      <c r="H389" s="46">
        <v>1936.0</v>
      </c>
      <c r="I389" s="46">
        <v>1938.0</v>
      </c>
      <c r="J389" s="46" t="s">
        <v>2272</v>
      </c>
      <c r="K389" s="55">
        <v>3000.0</v>
      </c>
      <c r="L389" s="55" t="s">
        <v>21</v>
      </c>
      <c r="M389" s="55">
        <v>5.0</v>
      </c>
      <c r="N389" s="59" t="s">
        <v>21</v>
      </c>
      <c r="O389" s="55">
        <v>13.5</v>
      </c>
      <c r="P389" s="46" t="s">
        <v>2259</v>
      </c>
      <c r="Q389" s="55">
        <v>5478.0</v>
      </c>
      <c r="R389" s="46" t="s">
        <v>2623</v>
      </c>
      <c r="S389" s="58" t="str">
        <f> if(isna(VLOOKUP($A389,processing!$A:$B,1,0)), "no", "yes")</f>
        <v>yes</v>
      </c>
      <c r="T389" s="58" t="str">
        <f> if(isna(VLOOKUP($A389,outputs!$A:$B,1,0)), "no", "yes")</f>
        <v>yes</v>
      </c>
      <c r="U389" s="58" t="str">
        <f> if(isna(VLOOKUP($A389,accuracy!$A:$B,1,0)), "no", "yes")</f>
        <v>yes</v>
      </c>
      <c r="V389" s="58" t="str">
        <f t="array" ref="V389"> index(publications!$A$1:$A$319, match($B389, publications!$B$1:$B$319, 0))</f>
        <v>Luc</v>
      </c>
    </row>
    <row r="390">
      <c r="A390" s="7" t="str">
        <f> concatenate(VLOOKUP($B390,publications!$B:$D,3,0), ".", $C390)</f>
        <v>VAS8PQGQ.1</v>
      </c>
      <c r="B390" s="46" t="s">
        <v>1693</v>
      </c>
      <c r="C390" s="54">
        <f t="shared" si="1"/>
        <v>1</v>
      </c>
      <c r="D390" s="46" t="s">
        <v>1935</v>
      </c>
      <c r="E390" s="46" t="s">
        <v>2311</v>
      </c>
      <c r="F390" s="46" t="s">
        <v>32</v>
      </c>
      <c r="G390" s="46" t="s">
        <v>2312</v>
      </c>
      <c r="H390" s="46">
        <v>1954.0</v>
      </c>
      <c r="I390" s="46">
        <v>1954.0</v>
      </c>
      <c r="J390" s="46" t="s">
        <v>2274</v>
      </c>
      <c r="K390" s="55">
        <v>33000.0</v>
      </c>
      <c r="L390" s="56" t="s">
        <v>21</v>
      </c>
      <c r="M390" s="55">
        <v>0.32</v>
      </c>
      <c r="N390" s="57" t="s">
        <v>21</v>
      </c>
      <c r="O390" s="55">
        <v>2400.0</v>
      </c>
      <c r="P390" s="46" t="s">
        <v>2315</v>
      </c>
      <c r="Q390" s="57" t="s">
        <v>21</v>
      </c>
      <c r="R390" s="46" t="s">
        <v>2624</v>
      </c>
      <c r="S390" s="58" t="str">
        <f> if(isna(VLOOKUP($A390,processing!$A:$B,1,0)), "no", "yes")</f>
        <v>yes</v>
      </c>
      <c r="T390" s="58" t="str">
        <f> if(isna(VLOOKUP($A390,outputs!$A:$B,1,0)), "no", "yes")</f>
        <v>yes</v>
      </c>
      <c r="U390" s="58" t="str">
        <f> if(isna(VLOOKUP($A390,accuracy!$A:$B,1,0)), "no", "yes")</f>
        <v>yes</v>
      </c>
      <c r="V390" s="58" t="str">
        <f t="array" ref="V390"> index(publications!$A$1:$A$319, match($B390, publications!$B$1:$B$319, 0))</f>
        <v>Livia</v>
      </c>
    </row>
    <row r="391">
      <c r="A391" s="7" t="str">
        <f> concatenate(VLOOKUP($B391,publications!$B:$D,3,0), ".", $C391)</f>
        <v>VPA8IRXJ.1</v>
      </c>
      <c r="B391" s="46" t="s">
        <v>1458</v>
      </c>
      <c r="C391" s="54">
        <f t="shared" si="1"/>
        <v>1</v>
      </c>
      <c r="D391" s="46" t="s">
        <v>1935</v>
      </c>
      <c r="E391" s="46" t="s">
        <v>2311</v>
      </c>
      <c r="F391" s="46" t="s">
        <v>32</v>
      </c>
      <c r="G391" s="19" t="s">
        <v>2312</v>
      </c>
      <c r="H391" s="46">
        <v>1956.0</v>
      </c>
      <c r="I391" s="46">
        <v>1956.0</v>
      </c>
      <c r="J391" s="46" t="s">
        <v>2272</v>
      </c>
      <c r="K391" s="55">
        <v>3900.0</v>
      </c>
      <c r="L391" s="55" t="s">
        <v>21</v>
      </c>
      <c r="M391" s="55">
        <v>0.26</v>
      </c>
      <c r="N391" s="59" t="s">
        <v>21</v>
      </c>
      <c r="O391" s="55">
        <v>2500.0</v>
      </c>
      <c r="P391" s="46" t="s">
        <v>2315</v>
      </c>
      <c r="Q391" s="55">
        <v>3.0</v>
      </c>
      <c r="R391" s="46" t="s">
        <v>2625</v>
      </c>
      <c r="S391" s="58" t="str">
        <f> if(isna(VLOOKUP($A391,processing!$A:$B,1,0)), "no", "yes")</f>
        <v>yes</v>
      </c>
      <c r="T391" s="58" t="str">
        <f> if(isna(VLOOKUP($A391,outputs!$A:$B,1,0)), "no", "yes")</f>
        <v>yes</v>
      </c>
      <c r="U391" s="58" t="str">
        <f> if(isna(VLOOKUP($A391,accuracy!$A:$B,1,0)), "no", "yes")</f>
        <v>yes</v>
      </c>
      <c r="V391" s="58" t="str">
        <f t="array" ref="V391"> index(publications!$A$1:$A$319, match($B391, publications!$B$1:$B$319, 0))</f>
        <v>Livia</v>
      </c>
    </row>
    <row r="392">
      <c r="A392" s="7" t="str">
        <f> concatenate(VLOOKUP($B392,publications!$B:$D,3,0), ".", $C392)</f>
        <v>VZSHSDVT.1</v>
      </c>
      <c r="B392" s="46" t="s">
        <v>1446</v>
      </c>
      <c r="C392" s="54">
        <f t="shared" si="1"/>
        <v>1</v>
      </c>
      <c r="D392" s="46" t="s">
        <v>1931</v>
      </c>
      <c r="E392" s="46" t="s">
        <v>2278</v>
      </c>
      <c r="F392" s="46" t="s">
        <v>85</v>
      </c>
      <c r="G392" s="46" t="s">
        <v>2279</v>
      </c>
      <c r="H392" s="46">
        <v>1962.0</v>
      </c>
      <c r="I392" s="46">
        <v>1962.0</v>
      </c>
      <c r="J392" s="46" t="s">
        <v>2272</v>
      </c>
      <c r="K392" s="55" t="s">
        <v>21</v>
      </c>
      <c r="L392" s="56" t="s">
        <v>21</v>
      </c>
      <c r="M392" s="59" t="s">
        <v>21</v>
      </c>
      <c r="N392" s="59" t="s">
        <v>21</v>
      </c>
      <c r="O392" s="59" t="s">
        <v>21</v>
      </c>
      <c r="P392" s="59" t="s">
        <v>21</v>
      </c>
      <c r="Q392" s="55">
        <v>3.0</v>
      </c>
      <c r="R392" s="46" t="s">
        <v>2626</v>
      </c>
      <c r="S392" s="58" t="str">
        <f> if(isna(VLOOKUP($A392,processing!$A:$B,1,0)), "no", "yes")</f>
        <v>yes</v>
      </c>
      <c r="T392" s="58" t="str">
        <f> if(isna(VLOOKUP($A392,outputs!$A:$B,1,0)), "no", "yes")</f>
        <v>yes</v>
      </c>
      <c r="U392" s="58" t="str">
        <f> if(isna(VLOOKUP($A392,accuracy!$A:$B,1,0)), "no", "yes")</f>
        <v>yes</v>
      </c>
      <c r="V392" s="58" t="str">
        <f t="array" ref="V392"> index(publications!$A$1:$A$319, match($B392, publications!$B$1:$B$319, 0))</f>
        <v>Bob</v>
      </c>
    </row>
    <row r="393">
      <c r="A393" s="7" t="str">
        <f> concatenate(VLOOKUP($B393,publications!$B:$D,3,0), ".", $C393)</f>
        <v>WCZUHQVX.1</v>
      </c>
      <c r="B393" s="46" t="s">
        <v>1691</v>
      </c>
      <c r="C393" s="54">
        <f t="shared" si="1"/>
        <v>1</v>
      </c>
      <c r="D393" s="46" t="s">
        <v>1931</v>
      </c>
      <c r="E393" s="46" t="s">
        <v>2278</v>
      </c>
      <c r="F393" s="46" t="s">
        <v>85</v>
      </c>
      <c r="G393" s="46" t="s">
        <v>2279</v>
      </c>
      <c r="H393" s="46">
        <v>1972.0</v>
      </c>
      <c r="I393" s="46">
        <v>1972.0</v>
      </c>
      <c r="J393" s="46" t="s">
        <v>2272</v>
      </c>
      <c r="K393" s="55">
        <v>150000.0</v>
      </c>
      <c r="L393" s="55" t="s">
        <v>2301</v>
      </c>
      <c r="M393" s="55">
        <v>1.8</v>
      </c>
      <c r="N393" s="57" t="s">
        <v>2627</v>
      </c>
      <c r="O393" s="55">
        <v>2400.0</v>
      </c>
      <c r="P393" s="46" t="s">
        <v>2315</v>
      </c>
      <c r="Q393" s="55">
        <v>2.0</v>
      </c>
      <c r="R393" s="57" t="s">
        <v>21</v>
      </c>
      <c r="S393" s="58" t="str">
        <f> if(isna(VLOOKUP($A393,processing!$A:$B,1,0)), "no", "yes")</f>
        <v>yes</v>
      </c>
      <c r="T393" s="58" t="str">
        <f> if(isna(VLOOKUP($A393,outputs!$A:$B,1,0)), "no", "yes")</f>
        <v>yes</v>
      </c>
      <c r="U393" s="58" t="str">
        <f> if(isna(VLOOKUP($A393,accuracy!$A:$B,1,0)), "no", "yes")</f>
        <v>yes</v>
      </c>
      <c r="V393" s="58" t="str">
        <f t="array" ref="V393"> index(publications!$A$1:$A$319, match($B393, publications!$B$1:$B$319, 0))</f>
        <v>Amaury</v>
      </c>
    </row>
    <row r="394">
      <c r="A394" s="7" t="str">
        <f> concatenate(VLOOKUP($B394,publications!$B:$D,3,0), ".", $C394)</f>
        <v>WW4K3NXX.1</v>
      </c>
      <c r="B394" s="46" t="s">
        <v>1523</v>
      </c>
      <c r="C394" s="54">
        <f t="shared" si="1"/>
        <v>1</v>
      </c>
      <c r="D394" s="46" t="s">
        <v>1931</v>
      </c>
      <c r="E394" s="46" t="s">
        <v>2278</v>
      </c>
      <c r="F394" s="46" t="s">
        <v>85</v>
      </c>
      <c r="G394" s="46" t="s">
        <v>2279</v>
      </c>
      <c r="H394" s="46">
        <v>1969.0</v>
      </c>
      <c r="I394" s="46">
        <v>1969.0</v>
      </c>
      <c r="J394" s="46" t="s">
        <v>2272</v>
      </c>
      <c r="K394" s="55" t="s">
        <v>21</v>
      </c>
      <c r="L394" s="56" t="s">
        <v>21</v>
      </c>
      <c r="M394" s="59" t="s">
        <v>21</v>
      </c>
      <c r="N394" s="59" t="s">
        <v>21</v>
      </c>
      <c r="O394" s="55">
        <v>7.5</v>
      </c>
      <c r="P394" s="46" t="s">
        <v>2259</v>
      </c>
      <c r="Q394" s="55">
        <v>4.0</v>
      </c>
      <c r="R394" s="46" t="s">
        <v>2628</v>
      </c>
      <c r="S394" s="58" t="str">
        <f> if(isna(VLOOKUP($A394,processing!$A:$B,1,0)), "no", "yes")</f>
        <v>yes</v>
      </c>
      <c r="T394" s="58" t="str">
        <f> if(isna(VLOOKUP($A394,outputs!$A:$B,1,0)), "no", "yes")</f>
        <v>yes</v>
      </c>
      <c r="U394" s="58" t="str">
        <f> if(isna(VLOOKUP($A394,accuracy!$A:$B,1,0)), "no", "yes")</f>
        <v>yes</v>
      </c>
      <c r="V394" s="58" t="str">
        <f t="array" ref="V394"> index(publications!$A$1:$A$319, match($B394, publications!$B$1:$B$319, 0))</f>
        <v>Melanie</v>
      </c>
    </row>
    <row r="395">
      <c r="A395" s="7" t="str">
        <f> concatenate(VLOOKUP($B395,publications!$B:$D,3,0), ".", $C395)</f>
        <v>WW4K3NXX.2</v>
      </c>
      <c r="B395" s="46" t="s">
        <v>1523</v>
      </c>
      <c r="C395" s="54">
        <f t="shared" si="1"/>
        <v>2</v>
      </c>
      <c r="D395" s="46" t="s">
        <v>1931</v>
      </c>
      <c r="E395" s="46" t="s">
        <v>2278</v>
      </c>
      <c r="F395" s="46" t="s">
        <v>85</v>
      </c>
      <c r="G395" s="46" t="s">
        <v>2279</v>
      </c>
      <c r="H395" s="46">
        <v>1970.0</v>
      </c>
      <c r="I395" s="46">
        <v>1970.0</v>
      </c>
      <c r="J395" s="46" t="s">
        <v>2272</v>
      </c>
      <c r="K395" s="55" t="s">
        <v>21</v>
      </c>
      <c r="L395" s="56" t="s">
        <v>21</v>
      </c>
      <c r="M395" s="59" t="s">
        <v>21</v>
      </c>
      <c r="N395" s="59" t="s">
        <v>21</v>
      </c>
      <c r="O395" s="55">
        <v>7.5</v>
      </c>
      <c r="P395" s="46" t="s">
        <v>2259</v>
      </c>
      <c r="Q395" s="55">
        <v>6.0</v>
      </c>
      <c r="R395" s="46" t="s">
        <v>2629</v>
      </c>
      <c r="S395" s="58" t="str">
        <f> if(isna(VLOOKUP($A395,processing!$A:$B,1,0)), "no", "yes")</f>
        <v>yes</v>
      </c>
      <c r="T395" s="58" t="str">
        <f> if(isna(VLOOKUP($A395,outputs!$A:$B,1,0)), "no", "yes")</f>
        <v>yes</v>
      </c>
      <c r="U395" s="58" t="str">
        <f> if(isna(VLOOKUP($A395,accuracy!$A:$B,1,0)), "no", "yes")</f>
        <v>yes</v>
      </c>
      <c r="V395" s="58" t="str">
        <f t="array" ref="V395"> index(publications!$A$1:$A$319, match($B395, publications!$B$1:$B$319, 0))</f>
        <v>Melanie</v>
      </c>
    </row>
    <row r="396">
      <c r="A396" s="7" t="str">
        <f> concatenate(VLOOKUP($B396,publications!$B:$D,3,0), ".", $C396)</f>
        <v>WW4K3NXX.3</v>
      </c>
      <c r="B396" s="46" t="s">
        <v>1523</v>
      </c>
      <c r="C396" s="54">
        <f t="shared" si="1"/>
        <v>3</v>
      </c>
      <c r="D396" s="46" t="s">
        <v>1931</v>
      </c>
      <c r="E396" s="46" t="s">
        <v>2278</v>
      </c>
      <c r="F396" s="46" t="s">
        <v>85</v>
      </c>
      <c r="G396" s="46" t="s">
        <v>2279</v>
      </c>
      <c r="H396" s="46">
        <v>1970.0</v>
      </c>
      <c r="I396" s="46">
        <v>1970.0</v>
      </c>
      <c r="J396" s="46" t="s">
        <v>2272</v>
      </c>
      <c r="K396" s="55" t="s">
        <v>21</v>
      </c>
      <c r="L396" s="56" t="s">
        <v>21</v>
      </c>
      <c r="M396" s="59" t="s">
        <v>21</v>
      </c>
      <c r="N396" s="59" t="s">
        <v>21</v>
      </c>
      <c r="O396" s="55">
        <v>7.5</v>
      </c>
      <c r="P396" s="46" t="s">
        <v>2259</v>
      </c>
      <c r="Q396" s="55">
        <v>2.0</v>
      </c>
      <c r="R396" s="46" t="s">
        <v>2630</v>
      </c>
      <c r="S396" s="58" t="str">
        <f> if(isna(VLOOKUP($A396,processing!$A:$B,1,0)), "no", "yes")</f>
        <v>yes</v>
      </c>
      <c r="T396" s="58" t="str">
        <f> if(isna(VLOOKUP($A396,outputs!$A:$B,1,0)), "no", "yes")</f>
        <v>yes</v>
      </c>
      <c r="U396" s="58" t="str">
        <f> if(isna(VLOOKUP($A396,accuracy!$A:$B,1,0)), "no", "yes")</f>
        <v>yes</v>
      </c>
      <c r="V396" s="58" t="str">
        <f t="array" ref="V396"> index(publications!$A$1:$A$319, match($B396, publications!$B$1:$B$319, 0))</f>
        <v>Melanie</v>
      </c>
    </row>
    <row r="397">
      <c r="A397" s="7" t="str">
        <f> concatenate(VLOOKUP($B397,publications!$B:$D,3,0), ".", $C397)</f>
        <v>XQDZXEBX.1</v>
      </c>
      <c r="B397" s="46" t="s">
        <v>1596</v>
      </c>
      <c r="C397" s="54">
        <f t="shared" si="1"/>
        <v>1</v>
      </c>
      <c r="D397" s="46" t="s">
        <v>1931</v>
      </c>
      <c r="E397" s="46" t="s">
        <v>2278</v>
      </c>
      <c r="F397" s="46" t="s">
        <v>85</v>
      </c>
      <c r="G397" s="46" t="s">
        <v>2279</v>
      </c>
      <c r="H397" s="46">
        <v>1963.0</v>
      </c>
      <c r="I397" s="46">
        <v>1963.0</v>
      </c>
      <c r="J397" s="46" t="s">
        <v>2274</v>
      </c>
      <c r="K397" s="55" t="s">
        <v>21</v>
      </c>
      <c r="L397" s="56" t="s">
        <v>21</v>
      </c>
      <c r="M397" s="55">
        <v>33.0</v>
      </c>
      <c r="N397" s="57" t="s">
        <v>21</v>
      </c>
      <c r="O397" s="55">
        <v>7.0</v>
      </c>
      <c r="P397" s="46" t="s">
        <v>2259</v>
      </c>
      <c r="Q397" s="55">
        <v>4.0</v>
      </c>
      <c r="R397" s="46" t="s">
        <v>2631</v>
      </c>
      <c r="S397" s="58" t="str">
        <f> if(isna(VLOOKUP($A397,processing!$A:$B,1,0)), "no", "yes")</f>
        <v>yes</v>
      </c>
      <c r="T397" s="58" t="str">
        <f> if(isna(VLOOKUP($A397,outputs!$A:$B,1,0)), "no", "yes")</f>
        <v>yes</v>
      </c>
      <c r="U397" s="58" t="str">
        <f> if(isna(VLOOKUP($A397,accuracy!$A:$B,1,0)), "no", "yes")</f>
        <v>yes</v>
      </c>
      <c r="V397" s="58" t="str">
        <f t="array" ref="V397"> index(publications!$A$1:$A$319, match($B397, publications!$B$1:$B$319, 0))</f>
        <v>Livia</v>
      </c>
    </row>
    <row r="398">
      <c r="A398" s="7" t="str">
        <f> concatenate(VLOOKUP($B398,publications!$B:$D,3,0), ".", $C398)</f>
        <v>XYRENZKG.1</v>
      </c>
      <c r="B398" s="46" t="s">
        <v>1428</v>
      </c>
      <c r="C398" s="54">
        <f t="shared" si="1"/>
        <v>1</v>
      </c>
      <c r="D398" s="46" t="s">
        <v>1935</v>
      </c>
      <c r="E398" s="46" t="s">
        <v>1549</v>
      </c>
      <c r="F398" s="46" t="s">
        <v>32</v>
      </c>
      <c r="G398" s="19" t="s">
        <v>2420</v>
      </c>
      <c r="H398" s="46">
        <v>1959.0</v>
      </c>
      <c r="I398" s="46">
        <v>1959.0</v>
      </c>
      <c r="J398" s="46" t="s">
        <v>2274</v>
      </c>
      <c r="K398" s="55" t="s">
        <v>21</v>
      </c>
      <c r="L398" s="56" t="s">
        <v>21</v>
      </c>
      <c r="M398" s="59" t="s">
        <v>21</v>
      </c>
      <c r="N398" s="57" t="s">
        <v>2632</v>
      </c>
      <c r="O398" s="55">
        <v>21.0</v>
      </c>
      <c r="P398" s="46" t="s">
        <v>2259</v>
      </c>
      <c r="Q398" s="55">
        <v>10.0</v>
      </c>
      <c r="R398" s="46" t="s">
        <v>2633</v>
      </c>
      <c r="S398" s="58" t="str">
        <f> if(isna(VLOOKUP($A398,processing!$A:$B,1,0)), "no", "yes")</f>
        <v>yes</v>
      </c>
      <c r="T398" s="58" t="str">
        <f> if(isna(VLOOKUP($A398,outputs!$A:$B,1,0)), "no", "yes")</f>
        <v>yes</v>
      </c>
      <c r="U398" s="58" t="str">
        <f> if(isna(VLOOKUP($A398,accuracy!$A:$B,1,0)), "no", "yes")</f>
        <v>yes</v>
      </c>
      <c r="V398" s="58" t="str">
        <f t="array" ref="V398"> index(publications!$A$1:$A$319, match($B398, publications!$B$1:$B$319, 0))</f>
        <v>Livia</v>
      </c>
    </row>
    <row r="399">
      <c r="A399" s="7" t="str">
        <f> concatenate(VLOOKUP($B399,publications!$B:$D,3,0), ".", $C399)</f>
        <v>XYRENZKG.2</v>
      </c>
      <c r="B399" s="46" t="s">
        <v>1428</v>
      </c>
      <c r="C399" s="54">
        <f t="shared" si="1"/>
        <v>2</v>
      </c>
      <c r="D399" s="46" t="s">
        <v>1935</v>
      </c>
      <c r="E399" s="46" t="s">
        <v>1549</v>
      </c>
      <c r="F399" s="46" t="s">
        <v>32</v>
      </c>
      <c r="G399" s="19" t="s">
        <v>2420</v>
      </c>
      <c r="H399" s="46">
        <v>1965.0</v>
      </c>
      <c r="I399" s="46">
        <v>1965.0</v>
      </c>
      <c r="J399" s="46" t="s">
        <v>2274</v>
      </c>
      <c r="K399" s="55" t="s">
        <v>21</v>
      </c>
      <c r="L399" s="56" t="s">
        <v>21</v>
      </c>
      <c r="M399" s="59" t="s">
        <v>21</v>
      </c>
      <c r="N399" s="57" t="s">
        <v>2634</v>
      </c>
      <c r="O399" s="55">
        <v>21.0</v>
      </c>
      <c r="P399" s="46" t="s">
        <v>2259</v>
      </c>
      <c r="Q399" s="55">
        <v>6.0</v>
      </c>
      <c r="R399" s="57" t="s">
        <v>21</v>
      </c>
      <c r="S399" s="58" t="str">
        <f> if(isna(VLOOKUP($A399,processing!$A:$B,1,0)), "no", "yes")</f>
        <v>yes</v>
      </c>
      <c r="T399" s="58" t="str">
        <f> if(isna(VLOOKUP($A399,outputs!$A:$B,1,0)), "no", "yes")</f>
        <v>yes</v>
      </c>
      <c r="U399" s="58" t="str">
        <f> if(isna(VLOOKUP($A399,accuracy!$A:$B,1,0)), "no", "yes")</f>
        <v>yes</v>
      </c>
      <c r="V399" s="58" t="str">
        <f t="array" ref="V399"> index(publications!$A$1:$A$319, match($B399, publications!$B$1:$B$319, 0))</f>
        <v>Livia</v>
      </c>
    </row>
    <row r="400">
      <c r="A400" s="7" t="str">
        <f> concatenate(VLOOKUP($B400,publications!$B:$D,3,0), ".", $C400)</f>
        <v>XYRENZKG.3</v>
      </c>
      <c r="B400" s="46" t="s">
        <v>1428</v>
      </c>
      <c r="C400" s="54">
        <f t="shared" si="1"/>
        <v>3</v>
      </c>
      <c r="D400" s="46" t="s">
        <v>1935</v>
      </c>
      <c r="E400" s="46" t="s">
        <v>1549</v>
      </c>
      <c r="F400" s="46" t="s">
        <v>32</v>
      </c>
      <c r="G400" s="19" t="s">
        <v>2420</v>
      </c>
      <c r="H400" s="46">
        <v>1977.0</v>
      </c>
      <c r="I400" s="46">
        <v>1977.0</v>
      </c>
      <c r="J400" s="46" t="s">
        <v>2274</v>
      </c>
      <c r="K400" s="55" t="s">
        <v>21</v>
      </c>
      <c r="L400" s="56" t="s">
        <v>21</v>
      </c>
      <c r="M400" s="59" t="s">
        <v>21</v>
      </c>
      <c r="N400" s="57" t="s">
        <v>2635</v>
      </c>
      <c r="O400" s="55">
        <v>14.0</v>
      </c>
      <c r="P400" s="46" t="s">
        <v>2259</v>
      </c>
      <c r="Q400" s="55">
        <v>8.0</v>
      </c>
      <c r="R400" s="57" t="s">
        <v>21</v>
      </c>
      <c r="S400" s="58" t="str">
        <f> if(isna(VLOOKUP($A400,processing!$A:$B,1,0)), "no", "yes")</f>
        <v>yes</v>
      </c>
      <c r="T400" s="58" t="str">
        <f> if(isna(VLOOKUP($A400,outputs!$A:$B,1,0)), "no", "yes")</f>
        <v>yes</v>
      </c>
      <c r="U400" s="58" t="str">
        <f> if(isna(VLOOKUP($A400,accuracy!$A:$B,1,0)), "no", "yes")</f>
        <v>yes</v>
      </c>
      <c r="V400" s="58" t="str">
        <f t="array" ref="V400"> index(publications!$A$1:$A$319, match($B400, publications!$B$1:$B$319, 0))</f>
        <v>Livia</v>
      </c>
    </row>
    <row r="401">
      <c r="A401" s="7" t="str">
        <f> concatenate(VLOOKUP($B401,publications!$B:$D,3,0), ".", $C401)</f>
        <v>XYRENZKG.4</v>
      </c>
      <c r="B401" s="46" t="s">
        <v>1428</v>
      </c>
      <c r="C401" s="54">
        <f t="shared" si="1"/>
        <v>4</v>
      </c>
      <c r="D401" s="46" t="s">
        <v>1935</v>
      </c>
      <c r="E401" s="46" t="s">
        <v>1549</v>
      </c>
      <c r="F401" s="46" t="s">
        <v>32</v>
      </c>
      <c r="G401" s="19" t="s">
        <v>2420</v>
      </c>
      <c r="H401" s="46">
        <v>1983.0</v>
      </c>
      <c r="I401" s="46">
        <v>1983.0</v>
      </c>
      <c r="J401" s="46" t="s">
        <v>2274</v>
      </c>
      <c r="K401" s="55" t="s">
        <v>21</v>
      </c>
      <c r="L401" s="56" t="s">
        <v>21</v>
      </c>
      <c r="M401" s="59" t="s">
        <v>21</v>
      </c>
      <c r="N401" s="57" t="s">
        <v>2635</v>
      </c>
      <c r="O401" s="55">
        <v>14.0</v>
      </c>
      <c r="P401" s="46" t="s">
        <v>2259</v>
      </c>
      <c r="Q401" s="55">
        <v>12.0</v>
      </c>
      <c r="R401" s="19" t="s">
        <v>2636</v>
      </c>
      <c r="S401" s="58" t="str">
        <f> if(isna(VLOOKUP($A401,processing!$A:$B,1,0)), "no", "yes")</f>
        <v>yes</v>
      </c>
      <c r="T401" s="58" t="str">
        <f> if(isna(VLOOKUP($A401,outputs!$A:$B,1,0)), "no", "yes")</f>
        <v>yes</v>
      </c>
      <c r="U401" s="58" t="str">
        <f> if(isna(VLOOKUP($A401,accuracy!$A:$B,1,0)), "no", "yes")</f>
        <v>yes</v>
      </c>
      <c r="V401" s="58" t="str">
        <f t="array" ref="V401"> index(publications!$A$1:$A$319, match($B401, publications!$B$1:$B$319, 0))</f>
        <v>Livia</v>
      </c>
    </row>
    <row r="402">
      <c r="A402" s="7" t="str">
        <f> concatenate(VLOOKUP($B402,publications!$B:$D,3,0), ".", $C402)</f>
        <v>XYRENZKG.5</v>
      </c>
      <c r="B402" s="46" t="s">
        <v>1428</v>
      </c>
      <c r="C402" s="54">
        <f t="shared" si="1"/>
        <v>5</v>
      </c>
      <c r="D402" s="46" t="s">
        <v>1935</v>
      </c>
      <c r="E402" s="46" t="s">
        <v>1549</v>
      </c>
      <c r="F402" s="46" t="s">
        <v>32</v>
      </c>
      <c r="G402" s="19" t="s">
        <v>2420</v>
      </c>
      <c r="H402" s="46">
        <v>1988.0</v>
      </c>
      <c r="I402" s="46">
        <v>1988.0</v>
      </c>
      <c r="J402" s="46" t="s">
        <v>2274</v>
      </c>
      <c r="K402" s="55" t="s">
        <v>21</v>
      </c>
      <c r="L402" s="56" t="s">
        <v>21</v>
      </c>
      <c r="M402" s="59" t="s">
        <v>21</v>
      </c>
      <c r="N402" s="57" t="s">
        <v>2423</v>
      </c>
      <c r="O402" s="55">
        <v>14.0</v>
      </c>
      <c r="P402" s="46" t="s">
        <v>2259</v>
      </c>
      <c r="Q402" s="55">
        <v>9.0</v>
      </c>
      <c r="R402" s="57" t="s">
        <v>21</v>
      </c>
      <c r="S402" s="58" t="str">
        <f> if(isna(VLOOKUP($A402,processing!$A:$B,1,0)), "no", "yes")</f>
        <v>yes</v>
      </c>
      <c r="T402" s="58" t="str">
        <f> if(isna(VLOOKUP($A402,outputs!$A:$B,1,0)), "no", "yes")</f>
        <v>yes</v>
      </c>
      <c r="U402" s="58" t="str">
        <f> if(isna(VLOOKUP($A402,accuracy!$A:$B,1,0)), "no", "yes")</f>
        <v>yes</v>
      </c>
      <c r="V402" s="58" t="str">
        <f t="array" ref="V402"> index(publications!$A$1:$A$319, match($B402, publications!$B$1:$B$319, 0))</f>
        <v>Livia</v>
      </c>
    </row>
    <row r="403">
      <c r="A403" s="7" t="str">
        <f> concatenate(VLOOKUP($B403,publications!$B:$D,3,0), ".", $C403)</f>
        <v>XYRENZKG.6</v>
      </c>
      <c r="B403" s="46" t="s">
        <v>1428</v>
      </c>
      <c r="C403" s="54">
        <f t="shared" si="1"/>
        <v>6</v>
      </c>
      <c r="D403" s="46" t="s">
        <v>1935</v>
      </c>
      <c r="E403" s="46" t="s">
        <v>1549</v>
      </c>
      <c r="F403" s="46" t="s">
        <v>32</v>
      </c>
      <c r="G403" s="19" t="s">
        <v>2420</v>
      </c>
      <c r="H403" s="46">
        <v>1995.0</v>
      </c>
      <c r="I403" s="46">
        <v>1995.0</v>
      </c>
      <c r="J403" s="46" t="s">
        <v>2274</v>
      </c>
      <c r="K403" s="55" t="s">
        <v>21</v>
      </c>
      <c r="L403" s="56" t="s">
        <v>21</v>
      </c>
      <c r="M403" s="59" t="s">
        <v>21</v>
      </c>
      <c r="N403" s="57" t="s">
        <v>2426</v>
      </c>
      <c r="O403" s="55">
        <v>14.0</v>
      </c>
      <c r="P403" s="46" t="s">
        <v>2259</v>
      </c>
      <c r="Q403" s="55">
        <v>8.0</v>
      </c>
      <c r="R403" s="57" t="s">
        <v>21</v>
      </c>
      <c r="S403" s="58" t="str">
        <f> if(isna(VLOOKUP($A403,processing!$A:$B,1,0)), "no", "yes")</f>
        <v>yes</v>
      </c>
      <c r="T403" s="58" t="str">
        <f> if(isna(VLOOKUP($A403,outputs!$A:$B,1,0)), "no", "yes")</f>
        <v>yes</v>
      </c>
      <c r="U403" s="58" t="str">
        <f> if(isna(VLOOKUP($A403,accuracy!$A:$B,1,0)), "no", "yes")</f>
        <v>yes</v>
      </c>
      <c r="V403" s="58" t="str">
        <f t="array" ref="V403"> index(publications!$A$1:$A$319, match($B403, publications!$B$1:$B$319, 0))</f>
        <v>Livia</v>
      </c>
    </row>
    <row r="404">
      <c r="A404" s="7" t="str">
        <f> concatenate(VLOOKUP($B404,publications!$B:$D,3,0), ".", $C404)</f>
        <v>XYRENZKG.7</v>
      </c>
      <c r="B404" s="46" t="s">
        <v>1428</v>
      </c>
      <c r="C404" s="54">
        <f t="shared" si="1"/>
        <v>7</v>
      </c>
      <c r="D404" s="46" t="s">
        <v>1935</v>
      </c>
      <c r="E404" s="46" t="s">
        <v>1549</v>
      </c>
      <c r="F404" s="46" t="s">
        <v>32</v>
      </c>
      <c r="G404" s="19" t="s">
        <v>2420</v>
      </c>
      <c r="H404" s="46">
        <v>1999.0</v>
      </c>
      <c r="I404" s="46">
        <v>1999.0</v>
      </c>
      <c r="J404" s="46" t="s">
        <v>2274</v>
      </c>
      <c r="K404" s="55" t="s">
        <v>21</v>
      </c>
      <c r="L404" s="56" t="s">
        <v>21</v>
      </c>
      <c r="M404" s="59" t="s">
        <v>21</v>
      </c>
      <c r="N404" s="57" t="s">
        <v>2275</v>
      </c>
      <c r="O404" s="55">
        <v>14.0</v>
      </c>
      <c r="P404" s="46" t="s">
        <v>2259</v>
      </c>
      <c r="Q404" s="55">
        <v>6.0</v>
      </c>
      <c r="R404" s="57" t="s">
        <v>21</v>
      </c>
      <c r="S404" s="58" t="str">
        <f> if(isna(VLOOKUP($A404,processing!$A:$B,1,0)), "no", "yes")</f>
        <v>yes</v>
      </c>
      <c r="T404" s="58" t="str">
        <f> if(isna(VLOOKUP($A404,outputs!$A:$B,1,0)), "no", "yes")</f>
        <v>yes</v>
      </c>
      <c r="U404" s="58" t="str">
        <f> if(isna(VLOOKUP($A404,accuracy!$A:$B,1,0)), "no", "yes")</f>
        <v>yes</v>
      </c>
      <c r="V404" s="58" t="str">
        <f t="array" ref="V404"> index(publications!$A$1:$A$319, match($B404, publications!$B$1:$B$319, 0))</f>
        <v>Livia</v>
      </c>
    </row>
    <row r="405">
      <c r="A405" s="7" t="str">
        <f> concatenate(VLOOKUP($B405,publications!$B:$D,3,0), ".", $C405)</f>
        <v>XYRENZKG.8</v>
      </c>
      <c r="B405" s="46" t="s">
        <v>1428</v>
      </c>
      <c r="C405" s="54">
        <f t="shared" si="1"/>
        <v>8</v>
      </c>
      <c r="D405" s="46" t="s">
        <v>1935</v>
      </c>
      <c r="E405" s="46" t="s">
        <v>1549</v>
      </c>
      <c r="F405" s="46" t="s">
        <v>32</v>
      </c>
      <c r="G405" s="19" t="s">
        <v>2420</v>
      </c>
      <c r="H405" s="46">
        <v>2005.0</v>
      </c>
      <c r="I405" s="46">
        <v>2005.0</v>
      </c>
      <c r="J405" s="46" t="s">
        <v>2274</v>
      </c>
      <c r="K405" s="55" t="s">
        <v>21</v>
      </c>
      <c r="L405" s="56" t="s">
        <v>21</v>
      </c>
      <c r="M405" s="59" t="s">
        <v>21</v>
      </c>
      <c r="N405" s="57" t="s">
        <v>2637</v>
      </c>
      <c r="O405" s="55">
        <v>14.0</v>
      </c>
      <c r="P405" s="46" t="s">
        <v>2259</v>
      </c>
      <c r="Q405" s="55">
        <v>3.0</v>
      </c>
      <c r="R405" s="57" t="s">
        <v>21</v>
      </c>
      <c r="S405" s="58" t="str">
        <f> if(isna(VLOOKUP($A405,processing!$A:$B,1,0)), "no", "yes")</f>
        <v>yes</v>
      </c>
      <c r="T405" s="58" t="str">
        <f> if(isna(VLOOKUP($A405,outputs!$A:$B,1,0)), "no", "yes")</f>
        <v>yes</v>
      </c>
      <c r="U405" s="58" t="str">
        <f> if(isna(VLOOKUP($A405,accuracy!$A:$B,1,0)), "no", "yes")</f>
        <v>yes</v>
      </c>
      <c r="V405" s="58" t="str">
        <f t="array" ref="V405"> index(publications!$A$1:$A$319, match($B405, publications!$B$1:$B$319, 0))</f>
        <v>Livia</v>
      </c>
    </row>
    <row r="406">
      <c r="A406" s="7" t="str">
        <f> concatenate(VLOOKUP($B406,publications!$B:$D,3,0), ".", $C406)</f>
        <v>YW232UWW.1</v>
      </c>
      <c r="B406" s="46" t="s">
        <v>1506</v>
      </c>
      <c r="C406" s="54">
        <f t="shared" si="1"/>
        <v>1</v>
      </c>
      <c r="D406" s="46" t="s">
        <v>1935</v>
      </c>
      <c r="E406" s="46" t="s">
        <v>2592</v>
      </c>
      <c r="F406" s="46" t="s">
        <v>2255</v>
      </c>
      <c r="G406" s="68" t="s">
        <v>2593</v>
      </c>
      <c r="H406" s="46">
        <v>1958.0</v>
      </c>
      <c r="I406" s="46">
        <v>1958.0</v>
      </c>
      <c r="J406" s="46" t="s">
        <v>2305</v>
      </c>
      <c r="K406" s="55" t="s">
        <v>21</v>
      </c>
      <c r="L406" s="56" t="s">
        <v>21</v>
      </c>
      <c r="M406" s="59" t="s">
        <v>21</v>
      </c>
      <c r="N406" s="57" t="s">
        <v>2514</v>
      </c>
      <c r="O406" s="55">
        <v>10.0</v>
      </c>
      <c r="P406" s="46" t="s">
        <v>2259</v>
      </c>
      <c r="Q406" s="55">
        <v>34.0</v>
      </c>
      <c r="R406" s="57" t="s">
        <v>21</v>
      </c>
      <c r="S406" s="58" t="str">
        <f> if(isna(VLOOKUP($A406,processing!$A:$B,1,0)), "no", "yes")</f>
        <v>yes</v>
      </c>
      <c r="T406" s="58" t="str">
        <f> if(isna(VLOOKUP($A406,outputs!$A:$B,1,0)), "no", "yes")</f>
        <v>yes</v>
      </c>
      <c r="U406" s="58" t="str">
        <f> if(isna(VLOOKUP($A406,accuracy!$A:$B,1,0)), "no", "yes")</f>
        <v>yes</v>
      </c>
      <c r="V406" s="58" t="str">
        <f t="array" ref="V406"> index(publications!$A$1:$A$319, match($B406, publications!$B$1:$B$319, 0))</f>
        <v>Amaury</v>
      </c>
    </row>
    <row r="407">
      <c r="A407" s="7" t="str">
        <f> concatenate(VLOOKUP($B407,publications!$B:$D,3,0), ".", $C407)</f>
        <v>YW232UWW.2</v>
      </c>
      <c r="B407" s="46" t="s">
        <v>1506</v>
      </c>
      <c r="C407" s="54">
        <f t="shared" si="1"/>
        <v>2</v>
      </c>
      <c r="D407" s="46" t="s">
        <v>1935</v>
      </c>
      <c r="E407" s="46" t="s">
        <v>2592</v>
      </c>
      <c r="F407" s="46" t="s">
        <v>2255</v>
      </c>
      <c r="G407" s="68" t="s">
        <v>2593</v>
      </c>
      <c r="H407" s="46">
        <v>1981.0</v>
      </c>
      <c r="I407" s="46">
        <v>1981.0</v>
      </c>
      <c r="J407" s="46" t="s">
        <v>2305</v>
      </c>
      <c r="K407" s="55" t="s">
        <v>21</v>
      </c>
      <c r="L407" s="56" t="s">
        <v>21</v>
      </c>
      <c r="M407" s="59" t="s">
        <v>21</v>
      </c>
      <c r="N407" s="57" t="s">
        <v>2276</v>
      </c>
      <c r="O407" s="55">
        <v>10.0</v>
      </c>
      <c r="P407" s="46" t="s">
        <v>2259</v>
      </c>
      <c r="Q407" s="55">
        <v>6.0</v>
      </c>
      <c r="R407" s="57" t="s">
        <v>21</v>
      </c>
      <c r="S407" s="58" t="str">
        <f> if(isna(VLOOKUP($A407,processing!$A:$B,1,0)), "no", "yes")</f>
        <v>yes</v>
      </c>
      <c r="T407" s="58" t="str">
        <f> if(isna(VLOOKUP($A407,outputs!$A:$B,1,0)), "no", "yes")</f>
        <v>yes</v>
      </c>
      <c r="U407" s="58" t="str">
        <f> if(isna(VLOOKUP($A407,accuracy!$A:$B,1,0)), "no", "yes")</f>
        <v>yes</v>
      </c>
      <c r="V407" s="58" t="str">
        <f t="array" ref="V407"> index(publications!$A$1:$A$319, match($B407, publications!$B$1:$B$319, 0))</f>
        <v>Amaury</v>
      </c>
    </row>
    <row r="408">
      <c r="A408" s="7" t="str">
        <f> concatenate(VLOOKUP($B408,publications!$B:$D,3,0), ".", $C408)</f>
        <v>Z32D9335.1</v>
      </c>
      <c r="B408" s="46" t="s">
        <v>1474</v>
      </c>
      <c r="C408" s="54">
        <f t="shared" si="1"/>
        <v>1</v>
      </c>
      <c r="D408" s="46" t="s">
        <v>1935</v>
      </c>
      <c r="E408" s="46" t="s">
        <v>2311</v>
      </c>
      <c r="F408" s="46" t="s">
        <v>32</v>
      </c>
      <c r="G408" s="46" t="s">
        <v>2312</v>
      </c>
      <c r="H408" s="46">
        <v>1954.0</v>
      </c>
      <c r="I408" s="46">
        <v>1954.0</v>
      </c>
      <c r="J408" s="46" t="s">
        <v>2272</v>
      </c>
      <c r="K408" s="55">
        <v>7317.0</v>
      </c>
      <c r="L408" s="55" t="s">
        <v>21</v>
      </c>
      <c r="M408" s="55">
        <v>7.6</v>
      </c>
      <c r="N408" s="57" t="s">
        <v>2638</v>
      </c>
      <c r="O408" s="55">
        <v>40.0</v>
      </c>
      <c r="P408" s="46" t="s">
        <v>2259</v>
      </c>
      <c r="Q408" s="55">
        <v>3.0</v>
      </c>
      <c r="R408" s="57" t="s">
        <v>21</v>
      </c>
      <c r="S408" s="58" t="str">
        <f> if(isna(VLOOKUP($A408,processing!$A:$B,1,0)), "no", "yes")</f>
        <v>yes</v>
      </c>
      <c r="T408" s="58" t="str">
        <f> if(isna(VLOOKUP($A408,outputs!$A:$B,1,0)), "no", "yes")</f>
        <v>yes</v>
      </c>
      <c r="U408" s="58" t="str">
        <f> if(isna(VLOOKUP($A408,accuracy!$A:$B,1,0)), "no", "yes")</f>
        <v>yes</v>
      </c>
      <c r="V408" s="58" t="str">
        <f t="array" ref="V408"> index(publications!$A$1:$A$319, match($B408, publications!$B$1:$B$319, 0))</f>
        <v>Bob</v>
      </c>
    </row>
    <row r="409">
      <c r="A409" s="7" t="str">
        <f> concatenate(VLOOKUP($B409,publications!$B:$D,3,0), ".", $C409)</f>
        <v>Z32D9335.2</v>
      </c>
      <c r="B409" s="46" t="s">
        <v>1474</v>
      </c>
      <c r="C409" s="54">
        <f t="shared" si="1"/>
        <v>2</v>
      </c>
      <c r="D409" s="46" t="s">
        <v>1935</v>
      </c>
      <c r="E409" s="46" t="s">
        <v>2311</v>
      </c>
      <c r="F409" s="46" t="s">
        <v>32</v>
      </c>
      <c r="G409" s="46" t="s">
        <v>2312</v>
      </c>
      <c r="H409" s="46">
        <v>1959.0</v>
      </c>
      <c r="I409" s="46">
        <v>1959.0</v>
      </c>
      <c r="J409" s="46" t="s">
        <v>2272</v>
      </c>
      <c r="K409" s="55">
        <v>4273.0</v>
      </c>
      <c r="L409" s="55" t="s">
        <v>21</v>
      </c>
      <c r="M409" s="55">
        <v>4.4</v>
      </c>
      <c r="N409" s="57" t="s">
        <v>2639</v>
      </c>
      <c r="O409" s="55">
        <v>40.0</v>
      </c>
      <c r="P409" s="46" t="s">
        <v>2259</v>
      </c>
      <c r="Q409" s="55">
        <v>3.0</v>
      </c>
      <c r="R409" s="57" t="s">
        <v>21</v>
      </c>
      <c r="S409" s="58" t="str">
        <f> if(isna(VLOOKUP($A409,processing!$A:$B,1,0)), "no", "yes")</f>
        <v>yes</v>
      </c>
      <c r="T409" s="58" t="str">
        <f> if(isna(VLOOKUP($A409,outputs!$A:$B,1,0)), "no", "yes")</f>
        <v>yes</v>
      </c>
      <c r="U409" s="58" t="str">
        <f> if(isna(VLOOKUP($A409,accuracy!$A:$B,1,0)), "no", "yes")</f>
        <v>yes</v>
      </c>
      <c r="V409" s="58" t="str">
        <f t="array" ref="V409"> index(publications!$A$1:$A$319, match($B409, publications!$B$1:$B$319, 0))</f>
        <v>Bob</v>
      </c>
    </row>
    <row r="410">
      <c r="A410" s="7" t="str">
        <f> concatenate(VLOOKUP($B410,publications!$B:$D,3,0), ".", $C410)</f>
        <v>Z32D9335.3</v>
      </c>
      <c r="B410" s="46" t="s">
        <v>1474</v>
      </c>
      <c r="C410" s="54">
        <f t="shared" si="1"/>
        <v>3</v>
      </c>
      <c r="D410" s="46" t="s">
        <v>1935</v>
      </c>
      <c r="E410" s="46" t="s">
        <v>2311</v>
      </c>
      <c r="F410" s="46" t="s">
        <v>32</v>
      </c>
      <c r="G410" s="46" t="s">
        <v>2312</v>
      </c>
      <c r="H410" s="46">
        <v>1986.0</v>
      </c>
      <c r="I410" s="46">
        <v>1986.0</v>
      </c>
      <c r="J410" s="46" t="s">
        <v>2272</v>
      </c>
      <c r="K410" s="55">
        <v>4423.0</v>
      </c>
      <c r="L410" s="55" t="s">
        <v>21</v>
      </c>
      <c r="M410" s="55">
        <v>4.8</v>
      </c>
      <c r="N410" s="57" t="s">
        <v>2640</v>
      </c>
      <c r="O410" s="55">
        <v>40.0</v>
      </c>
      <c r="P410" s="46" t="s">
        <v>2259</v>
      </c>
      <c r="Q410" s="55">
        <v>3.0</v>
      </c>
      <c r="R410" s="57" t="s">
        <v>21</v>
      </c>
      <c r="S410" s="58" t="str">
        <f> if(isna(VLOOKUP($A410,processing!$A:$B,1,0)), "no", "yes")</f>
        <v>yes</v>
      </c>
      <c r="T410" s="58" t="str">
        <f> if(isna(VLOOKUP($A410,outputs!$A:$B,1,0)), "no", "yes")</f>
        <v>yes</v>
      </c>
      <c r="U410" s="58" t="str">
        <f> if(isna(VLOOKUP($A410,accuracy!$A:$B,1,0)), "no", "yes")</f>
        <v>yes</v>
      </c>
      <c r="V410" s="58" t="str">
        <f t="array" ref="V410"> index(publications!$A$1:$A$319, match($B410, publications!$B$1:$B$319, 0))</f>
        <v>Bob</v>
      </c>
    </row>
    <row r="411">
      <c r="A411" s="7" t="str">
        <f> concatenate(VLOOKUP($B411,publications!$B:$D,3,0), ".", $C411)</f>
        <v>Z32D9335.4</v>
      </c>
      <c r="B411" s="46" t="s">
        <v>1474</v>
      </c>
      <c r="C411" s="54">
        <f t="shared" si="1"/>
        <v>4</v>
      </c>
      <c r="D411" s="46" t="s">
        <v>1935</v>
      </c>
      <c r="E411" s="46" t="s">
        <v>2311</v>
      </c>
      <c r="F411" s="46" t="s">
        <v>32</v>
      </c>
      <c r="G411" s="46" t="s">
        <v>2312</v>
      </c>
      <c r="H411" s="46">
        <v>1995.0</v>
      </c>
      <c r="I411" s="46">
        <v>1995.0</v>
      </c>
      <c r="J411" s="46" t="s">
        <v>2272</v>
      </c>
      <c r="K411" s="55">
        <v>6709.0</v>
      </c>
      <c r="L411" s="55" t="s">
        <v>21</v>
      </c>
      <c r="M411" s="55">
        <v>7.2</v>
      </c>
      <c r="N411" s="57" t="s">
        <v>2641</v>
      </c>
      <c r="O411" s="55">
        <v>40.0</v>
      </c>
      <c r="P411" s="46" t="s">
        <v>2259</v>
      </c>
      <c r="Q411" s="55">
        <v>3.0</v>
      </c>
      <c r="R411" s="57" t="s">
        <v>21</v>
      </c>
      <c r="S411" s="58" t="str">
        <f> if(isna(VLOOKUP($A411,processing!$A:$B,1,0)), "no", "yes")</f>
        <v>yes</v>
      </c>
      <c r="T411" s="58" t="str">
        <f> if(isna(VLOOKUP($A411,outputs!$A:$B,1,0)), "no", "yes")</f>
        <v>yes</v>
      </c>
      <c r="U411" s="58" t="str">
        <f> if(isna(VLOOKUP($A411,accuracy!$A:$B,1,0)), "no", "yes")</f>
        <v>yes</v>
      </c>
      <c r="V411" s="58" t="str">
        <f t="array" ref="V411"> index(publications!$A$1:$A$319, match($B411, publications!$B$1:$B$319, 0))</f>
        <v>Bob</v>
      </c>
    </row>
    <row r="412">
      <c r="A412" s="7" t="str">
        <f> concatenate(VLOOKUP($B412,publications!$B:$D,3,0), ".", $C412)</f>
        <v>ZF5KTA9J.1</v>
      </c>
      <c r="B412" s="46" t="s">
        <v>1679</v>
      </c>
      <c r="C412" s="54">
        <f t="shared" si="1"/>
        <v>1</v>
      </c>
      <c r="D412" s="46" t="s">
        <v>1935</v>
      </c>
      <c r="E412" s="46" t="s">
        <v>2299</v>
      </c>
      <c r="F412" s="46" t="s">
        <v>85</v>
      </c>
      <c r="G412" s="87" t="s">
        <v>2642</v>
      </c>
      <c r="H412" s="46">
        <v>1993.0</v>
      </c>
      <c r="I412" s="46">
        <v>1993.0</v>
      </c>
      <c r="J412" s="46" t="s">
        <v>2274</v>
      </c>
      <c r="K412" s="55" t="s">
        <v>21</v>
      </c>
      <c r="L412" s="56" t="s">
        <v>21</v>
      </c>
      <c r="M412" s="57" t="s">
        <v>21</v>
      </c>
      <c r="N412" s="57" t="s">
        <v>21</v>
      </c>
      <c r="O412" s="55">
        <v>600.0</v>
      </c>
      <c r="P412" s="46" t="s">
        <v>2315</v>
      </c>
      <c r="Q412" s="55">
        <v>7.0</v>
      </c>
      <c r="R412" s="46" t="s">
        <v>2643</v>
      </c>
      <c r="S412" s="58" t="str">
        <f> if(isna(VLOOKUP($A412,processing!$A:$B,1,0)), "no", "yes")</f>
        <v>yes</v>
      </c>
      <c r="T412" s="58" t="str">
        <f> if(isna(VLOOKUP($A412,outputs!$A:$B,1,0)), "no", "yes")</f>
        <v>yes</v>
      </c>
      <c r="U412" s="58" t="str">
        <f> if(isna(VLOOKUP($A412,accuracy!$A:$B,1,0)), "no", "yes")</f>
        <v>yes</v>
      </c>
      <c r="V412" s="58" t="str">
        <f t="array" ref="V412"> index(publications!$A$1:$A$319, match($B412, publications!$B$1:$B$319, 0))</f>
        <v>Livia</v>
      </c>
    </row>
    <row r="413">
      <c r="A413" s="7" t="str">
        <f> concatenate(VLOOKUP($B413,publications!$B:$D,3,0), ".", $C413)</f>
        <v>ZMXR5AJX.1</v>
      </c>
      <c r="B413" s="46" t="s">
        <v>1623</v>
      </c>
      <c r="C413" s="54">
        <f t="shared" si="1"/>
        <v>1</v>
      </c>
      <c r="D413" s="46" t="s">
        <v>1935</v>
      </c>
      <c r="E413" s="46" t="s">
        <v>21</v>
      </c>
      <c r="F413" s="46" t="s">
        <v>2255</v>
      </c>
      <c r="G413" s="46" t="s">
        <v>21</v>
      </c>
      <c r="H413" s="46">
        <v>1946.0</v>
      </c>
      <c r="I413" s="46">
        <v>1946.0</v>
      </c>
      <c r="J413" s="46" t="s">
        <v>2305</v>
      </c>
      <c r="K413" s="55" t="s">
        <v>21</v>
      </c>
      <c r="L413" s="56" t="s">
        <v>21</v>
      </c>
      <c r="M413" s="59" t="s">
        <v>21</v>
      </c>
      <c r="N413" s="57" t="s">
        <v>21</v>
      </c>
      <c r="O413" s="57" t="s">
        <v>21</v>
      </c>
      <c r="P413" s="57" t="s">
        <v>21</v>
      </c>
      <c r="Q413" s="59" t="s">
        <v>2644</v>
      </c>
      <c r="R413" s="46" t="s">
        <v>2645</v>
      </c>
      <c r="S413" s="58" t="str">
        <f> if(isna(VLOOKUP($A413,processing!$A:$B,1,0)), "no", "yes")</f>
        <v>yes</v>
      </c>
      <c r="T413" s="58" t="str">
        <f> if(isna(VLOOKUP($A413,outputs!$A:$B,1,0)), "no", "yes")</f>
        <v>yes</v>
      </c>
      <c r="U413" s="58" t="str">
        <f> if(isna(VLOOKUP($A413,accuracy!$A:$B,1,0)), "no", "yes")</f>
        <v>yes</v>
      </c>
      <c r="V413" s="58" t="str">
        <f t="array" ref="V413"> index(publications!$A$1:$A$319, match($B413, publications!$B$1:$B$319, 0))</f>
        <v>Anette</v>
      </c>
    </row>
    <row r="414">
      <c r="A414" s="7" t="str">
        <f> concatenate(VLOOKUP($B414,publications!$B:$D,3,0), ".", $C414)</f>
        <v>ZMXR5AJX.2</v>
      </c>
      <c r="B414" s="46" t="s">
        <v>1623</v>
      </c>
      <c r="C414" s="54">
        <f t="shared" si="1"/>
        <v>2</v>
      </c>
      <c r="D414" s="46" t="s">
        <v>1935</v>
      </c>
      <c r="E414" s="46" t="s">
        <v>21</v>
      </c>
      <c r="F414" s="46" t="s">
        <v>2255</v>
      </c>
      <c r="G414" s="46" t="s">
        <v>21</v>
      </c>
      <c r="H414" s="46">
        <v>1961.0</v>
      </c>
      <c r="I414" s="46">
        <v>1961.0</v>
      </c>
      <c r="J414" s="46" t="s">
        <v>2305</v>
      </c>
      <c r="K414" s="55" t="s">
        <v>21</v>
      </c>
      <c r="L414" s="56" t="s">
        <v>21</v>
      </c>
      <c r="M414" s="59" t="s">
        <v>21</v>
      </c>
      <c r="N414" s="57" t="s">
        <v>21</v>
      </c>
      <c r="O414" s="57" t="s">
        <v>21</v>
      </c>
      <c r="P414" s="57" t="s">
        <v>21</v>
      </c>
      <c r="Q414" s="59" t="s">
        <v>2644</v>
      </c>
      <c r="R414" s="46" t="s">
        <v>2646</v>
      </c>
      <c r="S414" s="58" t="str">
        <f> if(isna(VLOOKUP($A414,processing!$A:$B,1,0)), "no", "yes")</f>
        <v>yes</v>
      </c>
      <c r="T414" s="58" t="str">
        <f> if(isna(VLOOKUP($A414,outputs!$A:$B,1,0)), "no", "yes")</f>
        <v>yes</v>
      </c>
      <c r="U414" s="58" t="str">
        <f> if(isna(VLOOKUP($A414,accuracy!$A:$B,1,0)), "no", "yes")</f>
        <v>yes</v>
      </c>
      <c r="V414" s="58" t="str">
        <f t="array" ref="V414"> index(publications!$A$1:$A$319, match($B414, publications!$B$1:$B$319, 0))</f>
        <v>Anette</v>
      </c>
    </row>
    <row r="415">
      <c r="A415" s="7" t="str">
        <f> concatenate(VLOOKUP($B415,publications!$B:$D,3,0), ".", $C415)</f>
        <v>ZMXR5AJX.3</v>
      </c>
      <c r="B415" s="46" t="s">
        <v>1623</v>
      </c>
      <c r="C415" s="54">
        <f t="shared" si="1"/>
        <v>3</v>
      </c>
      <c r="D415" s="46" t="s">
        <v>1935</v>
      </c>
      <c r="E415" s="46" t="s">
        <v>21</v>
      </c>
      <c r="F415" s="46" t="s">
        <v>2255</v>
      </c>
      <c r="G415" s="46" t="s">
        <v>21</v>
      </c>
      <c r="H415" s="46">
        <v>1977.0</v>
      </c>
      <c r="I415" s="46">
        <v>1977.0</v>
      </c>
      <c r="J415" s="46" t="s">
        <v>2305</v>
      </c>
      <c r="K415" s="55" t="s">
        <v>21</v>
      </c>
      <c r="L415" s="56" t="s">
        <v>21</v>
      </c>
      <c r="M415" s="59" t="s">
        <v>21</v>
      </c>
      <c r="N415" s="57" t="s">
        <v>21</v>
      </c>
      <c r="O415" s="57" t="s">
        <v>21</v>
      </c>
      <c r="P415" s="57" t="s">
        <v>21</v>
      </c>
      <c r="Q415" s="59" t="s">
        <v>2644</v>
      </c>
      <c r="R415" s="46" t="s">
        <v>2647</v>
      </c>
      <c r="S415" s="58" t="str">
        <f> if(isna(VLOOKUP($A415,processing!$A:$B,1,0)), "no", "yes")</f>
        <v>yes</v>
      </c>
      <c r="T415" s="58" t="str">
        <f> if(isna(VLOOKUP($A415,outputs!$A:$B,1,0)), "no", "yes")</f>
        <v>yes</v>
      </c>
      <c r="U415" s="58" t="str">
        <f> if(isna(VLOOKUP($A415,accuracy!$A:$B,1,0)), "no", "yes")</f>
        <v>yes</v>
      </c>
      <c r="V415" s="58" t="str">
        <f t="array" ref="V415"> index(publications!$A$1:$A$319, match($B415, publications!$B$1:$B$319, 0))</f>
        <v>Anette</v>
      </c>
    </row>
    <row r="416">
      <c r="A416" s="7" t="str">
        <f> concatenate(VLOOKUP($B416,publications!$B:$D,3,0), ".", $C416)</f>
        <v>ZMXR5AJX.4</v>
      </c>
      <c r="B416" s="46" t="s">
        <v>1623</v>
      </c>
      <c r="C416" s="54">
        <f t="shared" si="1"/>
        <v>4</v>
      </c>
      <c r="D416" s="46" t="s">
        <v>1935</v>
      </c>
      <c r="E416" s="46" t="s">
        <v>21</v>
      </c>
      <c r="F416" s="46" t="s">
        <v>2255</v>
      </c>
      <c r="G416" s="46" t="s">
        <v>21</v>
      </c>
      <c r="H416" s="46">
        <v>1983.0</v>
      </c>
      <c r="I416" s="46">
        <v>1983.0</v>
      </c>
      <c r="J416" s="46" t="s">
        <v>2305</v>
      </c>
      <c r="K416" s="55" t="s">
        <v>21</v>
      </c>
      <c r="L416" s="56" t="s">
        <v>21</v>
      </c>
      <c r="M416" s="59" t="s">
        <v>21</v>
      </c>
      <c r="N416" s="57" t="s">
        <v>21</v>
      </c>
      <c r="O416" s="57" t="s">
        <v>21</v>
      </c>
      <c r="P416" s="57" t="s">
        <v>21</v>
      </c>
      <c r="Q416" s="59" t="s">
        <v>2644</v>
      </c>
      <c r="R416" s="46" t="s">
        <v>2648</v>
      </c>
      <c r="S416" s="58" t="str">
        <f> if(isna(VLOOKUP($A416,processing!$A:$B,1,0)), "no", "yes")</f>
        <v>yes</v>
      </c>
      <c r="T416" s="58" t="str">
        <f> if(isna(VLOOKUP($A416,outputs!$A:$B,1,0)), "no", "yes")</f>
        <v>yes</v>
      </c>
      <c r="U416" s="58" t="str">
        <f> if(isna(VLOOKUP($A416,accuracy!$A:$B,1,0)), "no", "yes")</f>
        <v>yes</v>
      </c>
      <c r="V416" s="58" t="str">
        <f t="array" ref="V416"> index(publications!$A$1:$A$319, match($B416, publications!$B$1:$B$319, 0))</f>
        <v>Anette</v>
      </c>
    </row>
    <row r="417">
      <c r="A417" s="7" t="str">
        <f> concatenate(VLOOKUP($B417,publications!$B:$D,3,0), ".", $C417)</f>
        <v>ZMXR5AJX.5</v>
      </c>
      <c r="B417" s="46" t="s">
        <v>1623</v>
      </c>
      <c r="C417" s="54">
        <f t="shared" si="1"/>
        <v>5</v>
      </c>
      <c r="D417" s="46" t="s">
        <v>1935</v>
      </c>
      <c r="E417" s="46" t="s">
        <v>21</v>
      </c>
      <c r="F417" s="46" t="s">
        <v>2255</v>
      </c>
      <c r="G417" s="46" t="s">
        <v>21</v>
      </c>
      <c r="H417" s="46">
        <v>1988.0</v>
      </c>
      <c r="I417" s="46">
        <v>1988.0</v>
      </c>
      <c r="J417" s="46" t="s">
        <v>2305</v>
      </c>
      <c r="K417" s="55" t="s">
        <v>21</v>
      </c>
      <c r="L417" s="56" t="s">
        <v>21</v>
      </c>
      <c r="M417" s="59" t="s">
        <v>21</v>
      </c>
      <c r="N417" s="57" t="s">
        <v>21</v>
      </c>
      <c r="O417" s="57" t="s">
        <v>21</v>
      </c>
      <c r="P417" s="57" t="s">
        <v>21</v>
      </c>
      <c r="Q417" s="59" t="s">
        <v>2644</v>
      </c>
      <c r="R417" s="46" t="s">
        <v>2649</v>
      </c>
      <c r="S417" s="58" t="str">
        <f> if(isna(VLOOKUP($A417,processing!$A:$B,1,0)), "no", "yes")</f>
        <v>yes</v>
      </c>
      <c r="T417" s="58" t="str">
        <f> if(isna(VLOOKUP($A417,outputs!$A:$B,1,0)), "no", "yes")</f>
        <v>yes</v>
      </c>
      <c r="U417" s="58" t="str">
        <f> if(isna(VLOOKUP($A417,accuracy!$A:$B,1,0)), "no", "yes")</f>
        <v>yes</v>
      </c>
      <c r="V417" s="58" t="str">
        <f t="array" ref="V417"> index(publications!$A$1:$A$319, match($B417, publications!$B$1:$B$319, 0))</f>
        <v>Anette</v>
      </c>
    </row>
    <row r="418">
      <c r="A418" s="7" t="str">
        <f> concatenate(VLOOKUP($B418,publications!$B:$D,3,0), ".", $C418)</f>
        <v>ZMXR5AJX.6</v>
      </c>
      <c r="B418" s="46" t="s">
        <v>1623</v>
      </c>
      <c r="C418" s="54">
        <f t="shared" si="1"/>
        <v>6</v>
      </c>
      <c r="D418" s="46" t="s">
        <v>1935</v>
      </c>
      <c r="E418" s="46" t="s">
        <v>21</v>
      </c>
      <c r="F418" s="46" t="s">
        <v>2255</v>
      </c>
      <c r="G418" s="46" t="s">
        <v>21</v>
      </c>
      <c r="H418" s="46">
        <v>1995.0</v>
      </c>
      <c r="I418" s="46">
        <v>1995.0</v>
      </c>
      <c r="J418" s="46" t="s">
        <v>2305</v>
      </c>
      <c r="K418" s="55" t="s">
        <v>21</v>
      </c>
      <c r="L418" s="56" t="s">
        <v>21</v>
      </c>
      <c r="M418" s="59" t="s">
        <v>21</v>
      </c>
      <c r="N418" s="57" t="s">
        <v>21</v>
      </c>
      <c r="O418" s="57" t="s">
        <v>21</v>
      </c>
      <c r="P418" s="57" t="s">
        <v>21</v>
      </c>
      <c r="Q418" s="59" t="s">
        <v>2644</v>
      </c>
      <c r="R418" s="46" t="s">
        <v>2650</v>
      </c>
      <c r="S418" s="58" t="str">
        <f> if(isna(VLOOKUP($A418,processing!$A:$B,1,0)), "no", "yes")</f>
        <v>yes</v>
      </c>
      <c r="T418" s="58" t="str">
        <f> if(isna(VLOOKUP($A418,outputs!$A:$B,1,0)), "no", "yes")</f>
        <v>yes</v>
      </c>
      <c r="U418" s="58" t="str">
        <f> if(isna(VLOOKUP($A418,accuracy!$A:$B,1,0)), "no", "yes")</f>
        <v>yes</v>
      </c>
      <c r="V418" s="58" t="str">
        <f t="array" ref="V418"> index(publications!$A$1:$A$319, match($B418, publications!$B$1:$B$319, 0))</f>
        <v>Anette</v>
      </c>
    </row>
    <row r="419">
      <c r="A419" s="7" t="str">
        <f> concatenate(VLOOKUP($B419,publications!$B:$D,3,0), ".", $C419)</f>
        <v>ZMXR5AJX.7</v>
      </c>
      <c r="B419" s="46" t="s">
        <v>1623</v>
      </c>
      <c r="C419" s="54">
        <f t="shared" si="1"/>
        <v>7</v>
      </c>
      <c r="D419" s="46" t="s">
        <v>1935</v>
      </c>
      <c r="E419" s="46" t="s">
        <v>21</v>
      </c>
      <c r="F419" s="46" t="s">
        <v>2255</v>
      </c>
      <c r="G419" s="46" t="s">
        <v>21</v>
      </c>
      <c r="H419" s="46">
        <v>2001.0</v>
      </c>
      <c r="I419" s="46">
        <v>2001.0</v>
      </c>
      <c r="J419" s="46" t="s">
        <v>2305</v>
      </c>
      <c r="K419" s="55" t="s">
        <v>21</v>
      </c>
      <c r="L419" s="56" t="s">
        <v>21</v>
      </c>
      <c r="M419" s="59" t="s">
        <v>21</v>
      </c>
      <c r="N419" s="57" t="s">
        <v>21</v>
      </c>
      <c r="O419" s="57" t="s">
        <v>21</v>
      </c>
      <c r="P419" s="57" t="s">
        <v>21</v>
      </c>
      <c r="Q419" s="59" t="s">
        <v>2644</v>
      </c>
      <c r="R419" s="46" t="s">
        <v>2651</v>
      </c>
      <c r="S419" s="58" t="str">
        <f> if(isna(VLOOKUP($A419,processing!$A:$B,1,0)), "no", "yes")</f>
        <v>yes</v>
      </c>
      <c r="T419" s="58" t="str">
        <f> if(isna(VLOOKUP($A419,outputs!$A:$B,1,0)), "no", "yes")</f>
        <v>yes</v>
      </c>
      <c r="U419" s="58" t="str">
        <f> if(isna(VLOOKUP($A419,accuracy!$A:$B,1,0)), "no", "yes")</f>
        <v>yes</v>
      </c>
      <c r="V419" s="58" t="str">
        <f t="array" ref="V419"> index(publications!$A$1:$A$319, match($B419, publications!$B$1:$B$319, 0))</f>
        <v>Anette</v>
      </c>
    </row>
    <row r="420">
      <c r="A420" s="7" t="str">
        <f> concatenate(VLOOKUP($B420,publications!$B:$D,3,0), ".", $C420)</f>
        <v>ZMXR5AJX.8</v>
      </c>
      <c r="B420" s="46" t="s">
        <v>1623</v>
      </c>
      <c r="C420" s="54">
        <f t="shared" si="1"/>
        <v>8</v>
      </c>
      <c r="D420" s="46" t="s">
        <v>1935</v>
      </c>
      <c r="E420" s="46" t="s">
        <v>21</v>
      </c>
      <c r="F420" s="46" t="s">
        <v>2255</v>
      </c>
      <c r="G420" s="46" t="s">
        <v>21</v>
      </c>
      <c r="H420" s="46">
        <v>2005.0</v>
      </c>
      <c r="I420" s="46">
        <v>2005.0</v>
      </c>
      <c r="J420" s="46" t="s">
        <v>2305</v>
      </c>
      <c r="K420" s="55" t="s">
        <v>21</v>
      </c>
      <c r="L420" s="56" t="s">
        <v>21</v>
      </c>
      <c r="M420" s="59" t="s">
        <v>21</v>
      </c>
      <c r="N420" s="57" t="s">
        <v>21</v>
      </c>
      <c r="O420" s="57" t="s">
        <v>21</v>
      </c>
      <c r="P420" s="57" t="s">
        <v>21</v>
      </c>
      <c r="Q420" s="59" t="s">
        <v>2644</v>
      </c>
      <c r="R420" s="46" t="s">
        <v>2652</v>
      </c>
      <c r="S420" s="58" t="str">
        <f> if(isna(VLOOKUP($A420,processing!$A:$B,1,0)), "no", "yes")</f>
        <v>yes</v>
      </c>
      <c r="T420" s="58" t="str">
        <f> if(isna(VLOOKUP($A420,outputs!$A:$B,1,0)), "no", "yes")</f>
        <v>yes</v>
      </c>
      <c r="U420" s="58" t="str">
        <f> if(isna(VLOOKUP($A420,accuracy!$A:$B,1,0)), "no", "yes")</f>
        <v>yes</v>
      </c>
      <c r="V420" s="58" t="str">
        <f t="array" ref="V420"> index(publications!$A$1:$A$319, match($B420, publications!$B$1:$B$319, 0))</f>
        <v>Anette</v>
      </c>
    </row>
    <row r="421">
      <c r="A421" s="7" t="str">
        <f> concatenate(VLOOKUP($B421,publications!$B:$D,3,0), ".", $C421)</f>
        <v>ZP22ZXGG.1</v>
      </c>
      <c r="B421" s="46" t="s">
        <v>1574</v>
      </c>
      <c r="C421" s="54">
        <f t="shared" si="1"/>
        <v>1</v>
      </c>
      <c r="D421" s="46" t="s">
        <v>1935</v>
      </c>
      <c r="E421" s="46" t="s">
        <v>2473</v>
      </c>
      <c r="F421" s="46" t="s">
        <v>2255</v>
      </c>
      <c r="G421" s="46" t="s">
        <v>21</v>
      </c>
      <c r="H421" s="46">
        <v>1962.0</v>
      </c>
      <c r="I421" s="46">
        <v>2004.0</v>
      </c>
      <c r="J421" s="46" t="s">
        <v>2274</v>
      </c>
      <c r="K421" s="55" t="s">
        <v>21</v>
      </c>
      <c r="L421" s="56" t="s">
        <v>21</v>
      </c>
      <c r="M421" s="59" t="s">
        <v>21</v>
      </c>
      <c r="N421" s="59" t="s">
        <v>21</v>
      </c>
      <c r="O421" s="55">
        <v>17.0</v>
      </c>
      <c r="P421" s="46" t="s">
        <v>2259</v>
      </c>
      <c r="Q421" s="59" t="s">
        <v>2653</v>
      </c>
      <c r="R421" s="46" t="s">
        <v>2654</v>
      </c>
      <c r="S421" s="58" t="str">
        <f> if(isna(VLOOKUP($A421,processing!$A:$B,1,0)), "no", "yes")</f>
        <v>yes</v>
      </c>
      <c r="T421" s="58" t="str">
        <f> if(isna(VLOOKUP($A421,outputs!$A:$B,1,0)), "no", "yes")</f>
        <v>yes</v>
      </c>
      <c r="U421" s="58" t="str">
        <f> if(isna(VLOOKUP($A421,accuracy!$A:$B,1,0)), "no", "yes")</f>
        <v>yes</v>
      </c>
      <c r="V421" s="58" t="str">
        <f t="array" ref="V421"> index(publications!$A$1:$A$319, match($B421, publications!$B$1:$B$319, 0))</f>
        <v>Camillo</v>
      </c>
    </row>
    <row r="422">
      <c r="A422" s="7" t="str">
        <f> concatenate(VLOOKUP($B422,publications!$B:$D,3,0), ".", $C422)</f>
        <v>ZVQJ9Z46.1</v>
      </c>
      <c r="B422" s="46" t="s">
        <v>1636</v>
      </c>
      <c r="C422" s="54">
        <f t="shared" si="1"/>
        <v>1</v>
      </c>
      <c r="D422" s="46" t="s">
        <v>1935</v>
      </c>
      <c r="E422" s="46" t="s">
        <v>2473</v>
      </c>
      <c r="F422" s="46" t="s">
        <v>2255</v>
      </c>
      <c r="G422" s="46" t="s">
        <v>2655</v>
      </c>
      <c r="H422" s="46">
        <v>1944.0</v>
      </c>
      <c r="I422" s="46">
        <v>1944.0</v>
      </c>
      <c r="J422" s="46" t="s">
        <v>2257</v>
      </c>
      <c r="K422" s="55">
        <v>6125.0</v>
      </c>
      <c r="L422" s="56" t="s">
        <v>21</v>
      </c>
      <c r="M422" s="55">
        <v>0.45</v>
      </c>
      <c r="N422" s="57" t="s">
        <v>2277</v>
      </c>
      <c r="O422" s="55">
        <v>20.0</v>
      </c>
      <c r="P422" s="46" t="s">
        <v>2259</v>
      </c>
      <c r="Q422" s="59" t="s">
        <v>21</v>
      </c>
      <c r="R422" s="46" t="s">
        <v>2656</v>
      </c>
      <c r="S422" s="58" t="str">
        <f> if(isna(VLOOKUP($A422,processing!$A:$B,1,0)), "no", "yes")</f>
        <v>yes</v>
      </c>
      <c r="T422" s="58" t="str">
        <f> if(isna(VLOOKUP($A422,outputs!$A:$B,1,0)), "no", "yes")</f>
        <v>yes</v>
      </c>
      <c r="U422" s="58" t="str">
        <f> if(isna(VLOOKUP($A422,accuracy!$A:$B,1,0)), "no", "yes")</f>
        <v>yes</v>
      </c>
      <c r="V422" s="58" t="str">
        <f t="array" ref="V422"> index(publications!$A$1:$A$319, match($B422, publications!$B$1:$B$319, 0))</f>
        <v>Livia</v>
      </c>
    </row>
    <row r="423">
      <c r="A423" s="7" t="str">
        <f> concatenate(VLOOKUP($B423,publications!$B:$D,3,0), ".", $C423)</f>
        <v>ZVQJ9Z46.2</v>
      </c>
      <c r="B423" s="46" t="s">
        <v>1636</v>
      </c>
      <c r="C423" s="54">
        <f t="shared" si="1"/>
        <v>2</v>
      </c>
      <c r="D423" s="46" t="s">
        <v>1935</v>
      </c>
      <c r="E423" s="46" t="s">
        <v>2473</v>
      </c>
      <c r="F423" s="46" t="s">
        <v>2255</v>
      </c>
      <c r="G423" s="46" t="s">
        <v>2655</v>
      </c>
      <c r="H423" s="46">
        <v>1959.0</v>
      </c>
      <c r="I423" s="46">
        <v>1959.0</v>
      </c>
      <c r="J423" s="46" t="s">
        <v>2257</v>
      </c>
      <c r="K423" s="55">
        <v>4100.0</v>
      </c>
      <c r="L423" s="56" t="s">
        <v>21</v>
      </c>
      <c r="M423" s="55">
        <v>0.62</v>
      </c>
      <c r="N423" s="57" t="s">
        <v>2461</v>
      </c>
      <c r="O423" s="55">
        <v>20.0</v>
      </c>
      <c r="P423" s="46" t="s">
        <v>2259</v>
      </c>
      <c r="Q423" s="59" t="s">
        <v>21</v>
      </c>
      <c r="R423" s="88" t="s">
        <v>2656</v>
      </c>
      <c r="S423" s="58" t="str">
        <f> if(isna(VLOOKUP($A423,processing!$A:$B,1,0)), "no", "yes")</f>
        <v>yes</v>
      </c>
      <c r="T423" s="58" t="str">
        <f> if(isna(VLOOKUP($A423,outputs!$A:$B,1,0)), "no", "yes")</f>
        <v>yes</v>
      </c>
      <c r="U423" s="58" t="str">
        <f> if(isna(VLOOKUP($A423,accuracy!$A:$B,1,0)), "no", "yes")</f>
        <v>yes</v>
      </c>
      <c r="V423" s="58" t="str">
        <f t="array" ref="V423"> index(publications!$A$1:$A$319, match($B423, publications!$B$1:$B$319, 0))</f>
        <v>Livia</v>
      </c>
    </row>
    <row r="424">
      <c r="A424" s="7" t="str">
        <f> concatenate(VLOOKUP($B424,publications!$B:$D,3,0), ".", $C424)</f>
        <v>ZVQJ9Z46.3</v>
      </c>
      <c r="B424" s="46" t="s">
        <v>1636</v>
      </c>
      <c r="C424" s="54">
        <f t="shared" si="1"/>
        <v>3</v>
      </c>
      <c r="D424" s="46" t="s">
        <v>1935</v>
      </c>
      <c r="E424" s="46" t="s">
        <v>2473</v>
      </c>
      <c r="F424" s="46" t="s">
        <v>2255</v>
      </c>
      <c r="G424" s="46" t="s">
        <v>2655</v>
      </c>
      <c r="H424" s="46">
        <v>1965.0</v>
      </c>
      <c r="I424" s="46">
        <v>1965.0</v>
      </c>
      <c r="J424" s="46" t="s">
        <v>2274</v>
      </c>
      <c r="K424" s="55">
        <v>8940.0</v>
      </c>
      <c r="L424" s="56" t="s">
        <v>21</v>
      </c>
      <c r="M424" s="55">
        <v>0.88</v>
      </c>
      <c r="N424" s="57" t="s">
        <v>2480</v>
      </c>
      <c r="O424" s="55">
        <v>20.0</v>
      </c>
      <c r="P424" s="46" t="s">
        <v>2259</v>
      </c>
      <c r="Q424" s="59" t="s">
        <v>21</v>
      </c>
      <c r="R424" s="46" t="s">
        <v>2657</v>
      </c>
      <c r="S424" s="58" t="str">
        <f> if(isna(VLOOKUP($A424,processing!$A:$B,1,0)), "no", "yes")</f>
        <v>yes</v>
      </c>
      <c r="T424" s="58" t="str">
        <f> if(isna(VLOOKUP($A424,outputs!$A:$B,1,0)), "no", "yes")</f>
        <v>yes</v>
      </c>
      <c r="U424" s="58" t="str">
        <f> if(isna(VLOOKUP($A424,accuracy!$A:$B,1,0)), "no", "yes")</f>
        <v>yes</v>
      </c>
      <c r="V424" s="58" t="str">
        <f t="array" ref="V424"> index(publications!$A$1:$A$319, match($B424, publications!$B$1:$B$319, 0))</f>
        <v>Livia</v>
      </c>
    </row>
    <row r="425">
      <c r="A425" s="7" t="str">
        <f> concatenate(VLOOKUP($B425,publications!$B:$D,3,0), ".", $C425)</f>
        <v>ZVQJ9Z46.4</v>
      </c>
      <c r="B425" s="46" t="s">
        <v>1636</v>
      </c>
      <c r="C425" s="54">
        <f t="shared" si="1"/>
        <v>4</v>
      </c>
      <c r="D425" s="46" t="s">
        <v>1935</v>
      </c>
      <c r="E425" s="46" t="s">
        <v>2473</v>
      </c>
      <c r="F425" s="46" t="s">
        <v>2255</v>
      </c>
      <c r="G425" s="46" t="s">
        <v>2474</v>
      </c>
      <c r="H425" s="46">
        <v>1977.0</v>
      </c>
      <c r="I425" s="46">
        <v>1977.0</v>
      </c>
      <c r="J425" s="46" t="s">
        <v>2274</v>
      </c>
      <c r="K425" s="55">
        <v>6670.0</v>
      </c>
      <c r="L425" s="56" t="s">
        <v>21</v>
      </c>
      <c r="M425" s="55">
        <v>0.47</v>
      </c>
      <c r="N425" s="57" t="s">
        <v>2479</v>
      </c>
      <c r="O425" s="55">
        <v>15.0</v>
      </c>
      <c r="P425" s="46" t="s">
        <v>2259</v>
      </c>
      <c r="Q425" s="59" t="s">
        <v>21</v>
      </c>
      <c r="R425" s="46" t="s">
        <v>2657</v>
      </c>
      <c r="S425" s="58" t="str">
        <f> if(isna(VLOOKUP($A425,processing!$A:$B,1,0)), "no", "yes")</f>
        <v>yes</v>
      </c>
      <c r="T425" s="58" t="str">
        <f> if(isna(VLOOKUP($A425,outputs!$A:$B,1,0)), "no", "yes")</f>
        <v>yes</v>
      </c>
      <c r="U425" s="58" t="str">
        <f> if(isna(VLOOKUP($A425,accuracy!$A:$B,1,0)), "no", "yes")</f>
        <v>yes</v>
      </c>
      <c r="V425" s="58" t="str">
        <f t="array" ref="V425"> index(publications!$A$1:$A$319, match($B425, publications!$B$1:$B$319, 0))</f>
        <v>Livia</v>
      </c>
    </row>
    <row r="426">
      <c r="A426" s="7" t="str">
        <f> concatenate(VLOOKUP($B426,publications!$B:$D,3,0), ".", $C426)</f>
        <v>ZVQJ9Z46.5</v>
      </c>
      <c r="B426" s="46" t="s">
        <v>1636</v>
      </c>
      <c r="C426" s="54">
        <f t="shared" si="1"/>
        <v>5</v>
      </c>
      <c r="D426" s="46" t="s">
        <v>1935</v>
      </c>
      <c r="E426" s="46" t="s">
        <v>2473</v>
      </c>
      <c r="F426" s="46" t="s">
        <v>2255</v>
      </c>
      <c r="G426" s="46" t="s">
        <v>2474</v>
      </c>
      <c r="H426" s="46">
        <v>1983.0</v>
      </c>
      <c r="I426" s="46">
        <v>1983.0</v>
      </c>
      <c r="J426" s="46" t="s">
        <v>2274</v>
      </c>
      <c r="K426" s="55">
        <v>6440.0</v>
      </c>
      <c r="L426" s="56" t="s">
        <v>21</v>
      </c>
      <c r="M426" s="55">
        <v>0.45</v>
      </c>
      <c r="N426" s="57" t="s">
        <v>2479</v>
      </c>
      <c r="O426" s="55">
        <v>15.0</v>
      </c>
      <c r="P426" s="46" t="s">
        <v>2259</v>
      </c>
      <c r="Q426" s="59" t="s">
        <v>21</v>
      </c>
      <c r="R426" s="46" t="s">
        <v>2657</v>
      </c>
      <c r="S426" s="58" t="str">
        <f> if(isna(VLOOKUP($A426,processing!$A:$B,1,0)), "no", "yes")</f>
        <v>yes</v>
      </c>
      <c r="T426" s="58" t="str">
        <f> if(isna(VLOOKUP($A426,outputs!$A:$B,1,0)), "no", "yes")</f>
        <v>yes</v>
      </c>
      <c r="U426" s="58" t="str">
        <f> if(isna(VLOOKUP($A426,accuracy!$A:$B,1,0)), "no", "yes")</f>
        <v>yes</v>
      </c>
      <c r="V426" s="58" t="str">
        <f t="array" ref="V426"> index(publications!$A$1:$A$319, match($B426, publications!$B$1:$B$319, 0))</f>
        <v>Livia</v>
      </c>
    </row>
    <row r="427">
      <c r="A427" s="7" t="str">
        <f> concatenate(VLOOKUP($B427,publications!$B:$D,3,0), ".", $C427)</f>
        <v>ZVQJ9Z46.6</v>
      </c>
      <c r="B427" s="46" t="s">
        <v>1636</v>
      </c>
      <c r="C427" s="54">
        <f t="shared" si="1"/>
        <v>6</v>
      </c>
      <c r="D427" s="46" t="s">
        <v>1935</v>
      </c>
      <c r="E427" s="46" t="s">
        <v>2473</v>
      </c>
      <c r="F427" s="46" t="s">
        <v>2255</v>
      </c>
      <c r="G427" s="46" t="s">
        <v>2474</v>
      </c>
      <c r="H427" s="46">
        <v>1991.0</v>
      </c>
      <c r="I427" s="46">
        <v>1991.0</v>
      </c>
      <c r="J427" s="46" t="s">
        <v>2274</v>
      </c>
      <c r="K427" s="55">
        <v>6710.0</v>
      </c>
      <c r="L427" s="56" t="s">
        <v>21</v>
      </c>
      <c r="M427" s="55">
        <v>0.63</v>
      </c>
      <c r="N427" s="57" t="s">
        <v>2479</v>
      </c>
      <c r="O427" s="55">
        <v>15.0</v>
      </c>
      <c r="P427" s="46" t="s">
        <v>2259</v>
      </c>
      <c r="Q427" s="59" t="s">
        <v>21</v>
      </c>
      <c r="R427" s="46" t="s">
        <v>2658</v>
      </c>
      <c r="S427" s="58" t="str">
        <f> if(isna(VLOOKUP($A427,processing!$A:$B,1,0)), "no", "yes")</f>
        <v>yes</v>
      </c>
      <c r="T427" s="58" t="str">
        <f> if(isna(VLOOKUP($A427,outputs!$A:$B,1,0)), "no", "yes")</f>
        <v>yes</v>
      </c>
      <c r="U427" s="58" t="str">
        <f> if(isna(VLOOKUP($A427,accuracy!$A:$B,1,0)), "no", "yes")</f>
        <v>yes</v>
      </c>
      <c r="V427" s="58" t="str">
        <f t="array" ref="V427"> index(publications!$A$1:$A$319, match($B427, publications!$B$1:$B$319, 0))</f>
        <v>Livia</v>
      </c>
    </row>
    <row r="428">
      <c r="A428" s="7" t="str">
        <f> concatenate(VLOOKUP($B428,publications!$B:$D,3,0), ".", $C428)</f>
        <v>ZVQJ9Z46.7</v>
      </c>
      <c r="B428" s="46" t="s">
        <v>1636</v>
      </c>
      <c r="C428" s="54">
        <f t="shared" si="1"/>
        <v>7</v>
      </c>
      <c r="D428" s="46" t="s">
        <v>1935</v>
      </c>
      <c r="E428" s="46" t="s">
        <v>2473</v>
      </c>
      <c r="F428" s="46" t="s">
        <v>2255</v>
      </c>
      <c r="G428" s="46" t="s">
        <v>2474</v>
      </c>
      <c r="H428" s="46">
        <v>2003.0</v>
      </c>
      <c r="I428" s="46">
        <v>2003.0</v>
      </c>
      <c r="J428" s="46" t="s">
        <v>2274</v>
      </c>
      <c r="K428" s="55">
        <v>4750.0</v>
      </c>
      <c r="L428" s="56" t="s">
        <v>21</v>
      </c>
      <c r="M428" s="55">
        <v>0.62</v>
      </c>
      <c r="N428" s="57" t="s">
        <v>2479</v>
      </c>
      <c r="O428" s="55">
        <v>15.0</v>
      </c>
      <c r="P428" s="46" t="s">
        <v>2259</v>
      </c>
      <c r="Q428" s="59" t="s">
        <v>21</v>
      </c>
      <c r="R428" s="46" t="s">
        <v>2658</v>
      </c>
      <c r="S428" s="58" t="str">
        <f> if(isna(VLOOKUP($A428,processing!$A:$B,1,0)), "no", "yes")</f>
        <v>yes</v>
      </c>
      <c r="T428" s="58" t="str">
        <f> if(isna(VLOOKUP($A428,outputs!$A:$B,1,0)), "no", "yes")</f>
        <v>yes</v>
      </c>
      <c r="U428" s="58" t="str">
        <f> if(isna(VLOOKUP($A428,accuracy!$A:$B,1,0)), "no", "yes")</f>
        <v>yes</v>
      </c>
      <c r="V428" s="58" t="str">
        <f t="array" ref="V428"> index(publications!$A$1:$A$319, match($B428, publications!$B$1:$B$319, 0))</f>
        <v>Livia</v>
      </c>
    </row>
    <row r="429">
      <c r="A429" s="7" t="str">
        <f> concatenate(VLOOKUP($B429,publications!$B:$D,3,0), ".", $C429)</f>
        <v>ZZ5TKXNF.1</v>
      </c>
      <c r="B429" s="46" t="s">
        <v>1748</v>
      </c>
      <c r="C429" s="54">
        <f t="shared" si="1"/>
        <v>1</v>
      </c>
      <c r="D429" s="46" t="s">
        <v>1931</v>
      </c>
      <c r="E429" s="46" t="s">
        <v>2278</v>
      </c>
      <c r="F429" s="46" t="s">
        <v>85</v>
      </c>
      <c r="G429" s="46" t="s">
        <v>2279</v>
      </c>
      <c r="H429" s="46">
        <v>1973.0</v>
      </c>
      <c r="I429" s="46">
        <v>1980.0</v>
      </c>
      <c r="J429" s="46" t="s">
        <v>2272</v>
      </c>
      <c r="K429" s="55">
        <v>171000.0</v>
      </c>
      <c r="L429" s="55" t="s">
        <v>2301</v>
      </c>
      <c r="M429" s="55">
        <v>6.0</v>
      </c>
      <c r="N429" s="57" t="s">
        <v>21</v>
      </c>
      <c r="O429" s="55">
        <v>14.0</v>
      </c>
      <c r="P429" s="46" t="s">
        <v>2259</v>
      </c>
      <c r="Q429" s="55">
        <v>37.0</v>
      </c>
      <c r="R429" s="57" t="s">
        <v>21</v>
      </c>
      <c r="S429" s="58" t="str">
        <f> if(isna(VLOOKUP($A429,processing!$A:$B,1,0)), "no", "yes")</f>
        <v>yes</v>
      </c>
      <c r="T429" s="58" t="str">
        <f> if(isna(VLOOKUP($A429,outputs!$A:$B,1,0)), "no", "yes")</f>
        <v>yes</v>
      </c>
      <c r="U429" s="58" t="str">
        <f> if(isna(VLOOKUP($A429,accuracy!$A:$B,1,0)), "no", "yes")</f>
        <v>yes</v>
      </c>
      <c r="V429" s="58" t="str">
        <f t="array" ref="V429"> index(publications!$A$1:$A$319, match($B429, publications!$B$1:$B$319, 0))</f>
        <v>Amaury</v>
      </c>
    </row>
    <row r="430">
      <c r="A430" s="7"/>
      <c r="B430" s="46"/>
      <c r="C430" s="54"/>
      <c r="D430" s="46"/>
      <c r="E430" s="46"/>
      <c r="F430" s="46"/>
      <c r="G430" s="46"/>
      <c r="H430" s="46"/>
      <c r="I430" s="46"/>
      <c r="J430" s="46"/>
      <c r="K430" s="55"/>
      <c r="L430" s="56"/>
      <c r="M430" s="57"/>
      <c r="N430" s="57"/>
      <c r="O430" s="57"/>
      <c r="P430" s="57"/>
      <c r="Q430" s="55"/>
      <c r="R430" s="46"/>
      <c r="S430" s="58"/>
      <c r="T430" s="58"/>
      <c r="U430" s="58"/>
      <c r="V430" s="58"/>
    </row>
    <row r="431">
      <c r="A431" s="7"/>
      <c r="B431" s="46"/>
      <c r="C431" s="54"/>
      <c r="D431" s="46"/>
      <c r="E431" s="46"/>
      <c r="F431" s="46"/>
      <c r="G431" s="46"/>
      <c r="H431" s="46"/>
      <c r="I431" s="46"/>
      <c r="J431" s="46"/>
      <c r="K431" s="55"/>
      <c r="L431" s="56"/>
      <c r="M431" s="57"/>
      <c r="N431" s="57"/>
      <c r="O431" s="57"/>
      <c r="P431" s="57"/>
      <c r="Q431" s="55"/>
      <c r="R431" s="46"/>
      <c r="S431" s="58"/>
      <c r="T431" s="58"/>
      <c r="U431" s="58"/>
      <c r="V431" s="58"/>
    </row>
    <row r="432">
      <c r="A432" s="7"/>
      <c r="B432" s="46"/>
      <c r="C432" s="54"/>
      <c r="D432" s="46"/>
      <c r="E432" s="46"/>
      <c r="F432" s="46"/>
      <c r="G432" s="46"/>
      <c r="H432" s="46"/>
      <c r="I432" s="46"/>
      <c r="J432" s="46"/>
      <c r="K432" s="55"/>
      <c r="L432" s="56"/>
      <c r="M432" s="57"/>
      <c r="N432" s="57"/>
      <c r="O432" s="57"/>
      <c r="P432" s="57"/>
      <c r="Q432" s="55"/>
      <c r="R432" s="46"/>
      <c r="S432" s="58"/>
      <c r="T432" s="58"/>
      <c r="U432" s="58"/>
      <c r="V432" s="58"/>
    </row>
    <row r="433">
      <c r="A433" s="7"/>
      <c r="B433" s="46"/>
      <c r="C433" s="54"/>
      <c r="D433" s="46"/>
      <c r="E433" s="46"/>
      <c r="F433" s="46"/>
      <c r="G433" s="46"/>
      <c r="H433" s="46"/>
      <c r="I433" s="46"/>
      <c r="J433" s="46"/>
      <c r="K433" s="55"/>
      <c r="L433" s="56"/>
      <c r="M433" s="57"/>
      <c r="N433" s="57"/>
      <c r="O433" s="57"/>
      <c r="P433" s="57"/>
      <c r="Q433" s="55"/>
      <c r="R433" s="46"/>
      <c r="S433" s="58"/>
      <c r="T433" s="58"/>
      <c r="U433" s="58"/>
      <c r="V433" s="58"/>
    </row>
    <row r="434">
      <c r="A434" s="7"/>
      <c r="B434" s="46"/>
      <c r="C434" s="54"/>
      <c r="D434" s="46"/>
      <c r="E434" s="46"/>
      <c r="F434" s="46"/>
      <c r="G434" s="46"/>
      <c r="H434" s="46"/>
      <c r="I434" s="46"/>
      <c r="J434" s="46"/>
      <c r="K434" s="55"/>
      <c r="L434" s="56"/>
      <c r="M434" s="57"/>
      <c r="N434" s="57"/>
      <c r="O434" s="57"/>
      <c r="P434" s="57"/>
      <c r="Q434" s="55"/>
      <c r="R434" s="46"/>
      <c r="S434" s="58"/>
      <c r="T434" s="58"/>
      <c r="U434" s="58"/>
      <c r="V434" s="58"/>
    </row>
    <row r="435">
      <c r="A435" s="7"/>
      <c r="B435" s="46"/>
      <c r="C435" s="54"/>
      <c r="D435" s="46"/>
      <c r="E435" s="46"/>
      <c r="F435" s="46"/>
      <c r="G435" s="46"/>
      <c r="H435" s="46"/>
      <c r="I435" s="46"/>
      <c r="J435" s="46"/>
      <c r="K435" s="55"/>
      <c r="L435" s="56"/>
      <c r="M435" s="57"/>
      <c r="N435" s="57"/>
      <c r="O435" s="57"/>
      <c r="P435" s="57"/>
      <c r="Q435" s="55"/>
      <c r="R435" s="46"/>
      <c r="S435" s="58"/>
      <c r="T435" s="58"/>
      <c r="U435" s="58"/>
      <c r="V435" s="58"/>
    </row>
    <row r="436">
      <c r="A436" s="7"/>
      <c r="B436" s="46"/>
      <c r="C436" s="54"/>
      <c r="D436" s="46"/>
      <c r="E436" s="46"/>
      <c r="F436" s="46"/>
      <c r="G436" s="46"/>
      <c r="H436" s="46"/>
      <c r="I436" s="46"/>
      <c r="J436" s="46"/>
      <c r="K436" s="55"/>
      <c r="L436" s="56"/>
      <c r="M436" s="57"/>
      <c r="N436" s="57"/>
      <c r="O436" s="57"/>
      <c r="P436" s="57"/>
      <c r="Q436" s="55"/>
      <c r="R436" s="46"/>
      <c r="S436" s="58"/>
      <c r="T436" s="58"/>
      <c r="U436" s="58"/>
      <c r="V436" s="58"/>
    </row>
    <row r="437">
      <c r="A437" s="7"/>
      <c r="B437" s="46"/>
      <c r="C437" s="54"/>
      <c r="D437" s="46"/>
      <c r="E437" s="46"/>
      <c r="F437" s="46"/>
      <c r="G437" s="46"/>
      <c r="H437" s="46"/>
      <c r="I437" s="46"/>
      <c r="J437" s="46"/>
      <c r="K437" s="55"/>
      <c r="L437" s="56"/>
      <c r="M437" s="57"/>
      <c r="N437" s="57"/>
      <c r="O437" s="57"/>
      <c r="P437" s="57"/>
      <c r="Q437" s="55"/>
      <c r="R437" s="46"/>
      <c r="S437" s="58"/>
      <c r="T437" s="58"/>
      <c r="U437" s="58"/>
      <c r="V437" s="58"/>
    </row>
    <row r="438">
      <c r="A438" s="7"/>
      <c r="B438" s="46"/>
      <c r="C438" s="54"/>
      <c r="D438" s="46"/>
      <c r="E438" s="46"/>
      <c r="F438" s="46"/>
      <c r="G438" s="46"/>
      <c r="H438" s="46"/>
      <c r="I438" s="46"/>
      <c r="J438" s="46"/>
      <c r="K438" s="55"/>
      <c r="L438" s="56"/>
      <c r="M438" s="57"/>
      <c r="N438" s="57"/>
      <c r="O438" s="57"/>
      <c r="P438" s="57"/>
      <c r="Q438" s="55"/>
      <c r="R438" s="46"/>
      <c r="S438" s="58"/>
      <c r="T438" s="58"/>
      <c r="U438" s="58"/>
      <c r="V438" s="58"/>
    </row>
    <row r="439">
      <c r="A439" s="7"/>
      <c r="B439" s="46"/>
      <c r="C439" s="54"/>
      <c r="D439" s="46"/>
      <c r="E439" s="46"/>
      <c r="F439" s="46"/>
      <c r="G439" s="46"/>
      <c r="H439" s="46"/>
      <c r="I439" s="46"/>
      <c r="J439" s="46"/>
      <c r="K439" s="55"/>
      <c r="L439" s="56"/>
      <c r="M439" s="57"/>
      <c r="N439" s="57"/>
      <c r="O439" s="57"/>
      <c r="P439" s="57"/>
      <c r="Q439" s="55"/>
      <c r="R439" s="46"/>
      <c r="S439" s="58"/>
      <c r="T439" s="58"/>
      <c r="U439" s="58"/>
      <c r="V439" s="58"/>
    </row>
    <row r="440">
      <c r="A440" s="7"/>
      <c r="B440" s="46"/>
      <c r="C440" s="54"/>
      <c r="D440" s="46"/>
      <c r="E440" s="46"/>
      <c r="F440" s="46"/>
      <c r="G440" s="46"/>
      <c r="H440" s="46"/>
      <c r="I440" s="46"/>
      <c r="J440" s="46"/>
      <c r="K440" s="55"/>
      <c r="L440" s="56"/>
      <c r="M440" s="57"/>
      <c r="N440" s="57"/>
      <c r="O440" s="57"/>
      <c r="P440" s="57"/>
      <c r="Q440" s="55"/>
      <c r="R440" s="46"/>
      <c r="S440" s="58"/>
      <c r="T440" s="58"/>
      <c r="U440" s="58"/>
      <c r="V440" s="58"/>
    </row>
    <row r="441">
      <c r="A441" s="7"/>
      <c r="B441" s="46"/>
      <c r="C441" s="54"/>
      <c r="D441" s="46"/>
      <c r="E441" s="46"/>
      <c r="F441" s="46"/>
      <c r="G441" s="46"/>
      <c r="H441" s="46"/>
      <c r="I441" s="46"/>
      <c r="J441" s="46"/>
      <c r="K441" s="55"/>
      <c r="L441" s="56"/>
      <c r="M441" s="57"/>
      <c r="N441" s="57"/>
      <c r="O441" s="57"/>
      <c r="P441" s="57"/>
      <c r="Q441" s="55"/>
      <c r="R441" s="46"/>
      <c r="S441" s="58"/>
      <c r="T441" s="58"/>
      <c r="U441" s="58"/>
      <c r="V441" s="58"/>
    </row>
    <row r="442">
      <c r="A442" s="7"/>
      <c r="B442" s="46"/>
      <c r="C442" s="54"/>
      <c r="D442" s="46"/>
      <c r="E442" s="46"/>
      <c r="F442" s="46"/>
      <c r="G442" s="46"/>
      <c r="H442" s="46"/>
      <c r="I442" s="46"/>
      <c r="J442" s="46"/>
      <c r="K442" s="55"/>
      <c r="L442" s="56"/>
      <c r="M442" s="57"/>
      <c r="N442" s="57"/>
      <c r="O442" s="57"/>
      <c r="P442" s="57"/>
      <c r="Q442" s="55"/>
      <c r="R442" s="46"/>
      <c r="S442" s="58"/>
      <c r="T442" s="58"/>
      <c r="U442" s="58"/>
      <c r="V442" s="58"/>
    </row>
    <row r="443">
      <c r="A443" s="7"/>
      <c r="B443" s="46"/>
      <c r="C443" s="54"/>
      <c r="D443" s="46"/>
      <c r="E443" s="46"/>
      <c r="F443" s="46"/>
      <c r="G443" s="46"/>
      <c r="H443" s="46"/>
      <c r="I443" s="46"/>
      <c r="J443" s="46"/>
      <c r="K443" s="55"/>
      <c r="L443" s="56"/>
      <c r="M443" s="57"/>
      <c r="N443" s="57"/>
      <c r="O443" s="57"/>
      <c r="P443" s="57"/>
      <c r="Q443" s="55"/>
      <c r="R443" s="46"/>
      <c r="S443" s="58"/>
      <c r="T443" s="58"/>
      <c r="U443" s="58"/>
      <c r="V443" s="58"/>
    </row>
    <row r="444">
      <c r="A444" s="7"/>
      <c r="B444" s="46"/>
      <c r="C444" s="54"/>
      <c r="D444" s="46"/>
      <c r="E444" s="46"/>
      <c r="F444" s="46"/>
      <c r="G444" s="46"/>
      <c r="H444" s="46"/>
      <c r="I444" s="46"/>
      <c r="J444" s="46"/>
      <c r="K444" s="55"/>
      <c r="L444" s="56"/>
      <c r="M444" s="57"/>
      <c r="N444" s="57"/>
      <c r="O444" s="57"/>
      <c r="P444" s="57"/>
      <c r="Q444" s="55"/>
      <c r="R444" s="46"/>
      <c r="S444" s="58"/>
      <c r="T444" s="58"/>
      <c r="U444" s="58"/>
      <c r="V444" s="58"/>
    </row>
    <row r="445">
      <c r="A445" s="7"/>
      <c r="B445" s="46"/>
      <c r="C445" s="54"/>
      <c r="D445" s="46"/>
      <c r="E445" s="46"/>
      <c r="F445" s="46"/>
      <c r="G445" s="46"/>
      <c r="H445" s="46"/>
      <c r="I445" s="46"/>
      <c r="J445" s="46"/>
      <c r="K445" s="55"/>
      <c r="L445" s="56"/>
      <c r="M445" s="57"/>
      <c r="N445" s="57"/>
      <c r="O445" s="57"/>
      <c r="P445" s="57"/>
      <c r="Q445" s="55"/>
      <c r="R445" s="46"/>
      <c r="S445" s="58"/>
      <c r="T445" s="58"/>
      <c r="U445" s="58"/>
      <c r="V445" s="58"/>
    </row>
    <row r="446">
      <c r="A446" s="7"/>
      <c r="B446" s="46"/>
      <c r="C446" s="54"/>
      <c r="D446" s="46"/>
      <c r="E446" s="46"/>
      <c r="F446" s="46"/>
      <c r="G446" s="46"/>
      <c r="H446" s="46"/>
      <c r="I446" s="46"/>
      <c r="J446" s="46"/>
      <c r="K446" s="55"/>
      <c r="L446" s="56"/>
      <c r="M446" s="57"/>
      <c r="N446" s="57"/>
      <c r="O446" s="57"/>
      <c r="P446" s="57"/>
      <c r="Q446" s="55"/>
      <c r="R446" s="46"/>
      <c r="S446" s="58"/>
      <c r="T446" s="58"/>
      <c r="U446" s="58"/>
      <c r="V446" s="58"/>
    </row>
    <row r="447">
      <c r="A447" s="7"/>
      <c r="B447" s="46"/>
      <c r="C447" s="54"/>
      <c r="D447" s="46"/>
      <c r="E447" s="46"/>
      <c r="F447" s="46"/>
      <c r="G447" s="46"/>
      <c r="H447" s="46"/>
      <c r="I447" s="46"/>
      <c r="J447" s="46"/>
      <c r="K447" s="55"/>
      <c r="L447" s="56"/>
      <c r="M447" s="57"/>
      <c r="N447" s="57"/>
      <c r="O447" s="57"/>
      <c r="P447" s="57"/>
      <c r="Q447" s="55"/>
      <c r="R447" s="46"/>
      <c r="S447" s="58"/>
      <c r="T447" s="58"/>
      <c r="U447" s="58"/>
      <c r="V447" s="58"/>
    </row>
    <row r="448">
      <c r="A448" s="7"/>
      <c r="B448" s="46"/>
      <c r="C448" s="54"/>
      <c r="D448" s="46"/>
      <c r="E448" s="46"/>
      <c r="F448" s="46"/>
      <c r="G448" s="46"/>
      <c r="H448" s="46"/>
      <c r="I448" s="46"/>
      <c r="J448" s="46"/>
      <c r="K448" s="55"/>
      <c r="L448" s="56"/>
      <c r="M448" s="57"/>
      <c r="N448" s="57"/>
      <c r="O448" s="57"/>
      <c r="P448" s="57"/>
      <c r="Q448" s="55"/>
      <c r="R448" s="46"/>
      <c r="S448" s="58"/>
      <c r="T448" s="58"/>
      <c r="U448" s="58"/>
      <c r="V448" s="58"/>
    </row>
    <row r="449">
      <c r="A449" s="7"/>
      <c r="B449" s="46"/>
      <c r="C449" s="54"/>
      <c r="D449" s="46"/>
      <c r="E449" s="46"/>
      <c r="F449" s="46"/>
      <c r="G449" s="46"/>
      <c r="H449" s="46"/>
      <c r="I449" s="46"/>
      <c r="J449" s="46"/>
      <c r="K449" s="55"/>
      <c r="L449" s="56"/>
      <c r="M449" s="57"/>
      <c r="N449" s="57"/>
      <c r="O449" s="57"/>
      <c r="P449" s="57"/>
      <c r="Q449" s="55"/>
      <c r="R449" s="46"/>
      <c r="S449" s="58"/>
      <c r="T449" s="58"/>
      <c r="U449" s="58"/>
      <c r="V449" s="58"/>
    </row>
    <row r="450">
      <c r="A450" s="7"/>
      <c r="B450" s="46"/>
      <c r="C450" s="54"/>
      <c r="D450" s="46"/>
      <c r="E450" s="46"/>
      <c r="F450" s="46"/>
      <c r="G450" s="46"/>
      <c r="H450" s="46"/>
      <c r="I450" s="46"/>
      <c r="J450" s="46"/>
      <c r="K450" s="55"/>
      <c r="L450" s="56"/>
      <c r="M450" s="57"/>
      <c r="N450" s="57"/>
      <c r="O450" s="57"/>
      <c r="P450" s="57"/>
      <c r="Q450" s="55"/>
      <c r="R450" s="46"/>
      <c r="S450" s="58"/>
      <c r="T450" s="58"/>
      <c r="U450" s="58"/>
      <c r="V450" s="58"/>
    </row>
    <row r="451">
      <c r="A451" s="7"/>
      <c r="B451" s="46"/>
      <c r="C451" s="54"/>
      <c r="D451" s="46"/>
      <c r="E451" s="46"/>
      <c r="F451" s="46"/>
      <c r="G451" s="46"/>
      <c r="H451" s="46"/>
      <c r="I451" s="46"/>
      <c r="J451" s="46"/>
      <c r="K451" s="55"/>
      <c r="L451" s="56"/>
      <c r="M451" s="57"/>
      <c r="N451" s="57"/>
      <c r="O451" s="57"/>
      <c r="P451" s="57"/>
      <c r="Q451" s="55"/>
      <c r="R451" s="46"/>
      <c r="S451" s="58"/>
      <c r="T451" s="58"/>
      <c r="U451" s="58"/>
      <c r="V451" s="58"/>
    </row>
    <row r="452">
      <c r="A452" s="7"/>
      <c r="B452" s="46"/>
      <c r="C452" s="54"/>
      <c r="D452" s="46"/>
      <c r="E452" s="46"/>
      <c r="F452" s="46"/>
      <c r="G452" s="46"/>
      <c r="H452" s="46"/>
      <c r="I452" s="46"/>
      <c r="J452" s="46"/>
      <c r="K452" s="55"/>
      <c r="L452" s="56"/>
      <c r="M452" s="57"/>
      <c r="N452" s="57"/>
      <c r="O452" s="57"/>
      <c r="P452" s="57"/>
      <c r="Q452" s="55"/>
      <c r="R452" s="46"/>
      <c r="S452" s="58"/>
      <c r="T452" s="58"/>
      <c r="U452" s="58"/>
      <c r="V452" s="58"/>
    </row>
    <row r="453">
      <c r="A453" s="7"/>
      <c r="B453" s="46"/>
      <c r="C453" s="54"/>
      <c r="D453" s="46"/>
      <c r="E453" s="46"/>
      <c r="F453" s="46"/>
      <c r="G453" s="46"/>
      <c r="H453" s="46"/>
      <c r="I453" s="46"/>
      <c r="J453" s="46"/>
      <c r="K453" s="55"/>
      <c r="L453" s="56"/>
      <c r="M453" s="57"/>
      <c r="N453" s="57"/>
      <c r="O453" s="57"/>
      <c r="P453" s="57"/>
      <c r="Q453" s="55"/>
      <c r="R453" s="46"/>
      <c r="S453" s="58"/>
      <c r="T453" s="58"/>
      <c r="U453" s="58"/>
      <c r="V453" s="58"/>
    </row>
    <row r="454">
      <c r="A454" s="7"/>
      <c r="B454" s="46"/>
      <c r="C454" s="54"/>
      <c r="D454" s="46"/>
      <c r="E454" s="46"/>
      <c r="F454" s="46"/>
      <c r="G454" s="46"/>
      <c r="H454" s="46"/>
      <c r="I454" s="46"/>
      <c r="J454" s="46"/>
      <c r="K454" s="55"/>
      <c r="L454" s="56"/>
      <c r="M454" s="57"/>
      <c r="N454" s="57"/>
      <c r="O454" s="57"/>
      <c r="P454" s="57"/>
      <c r="Q454" s="55"/>
      <c r="R454" s="46"/>
      <c r="S454" s="58"/>
      <c r="T454" s="58"/>
      <c r="U454" s="58"/>
      <c r="V454" s="58"/>
    </row>
    <row r="455">
      <c r="A455" s="7"/>
      <c r="B455" s="46"/>
      <c r="C455" s="54"/>
      <c r="D455" s="46"/>
      <c r="E455" s="46"/>
      <c r="F455" s="46"/>
      <c r="G455" s="46"/>
      <c r="H455" s="46"/>
      <c r="I455" s="46"/>
      <c r="J455" s="46"/>
      <c r="K455" s="55"/>
      <c r="L455" s="56"/>
      <c r="M455" s="57"/>
      <c r="N455" s="57"/>
      <c r="O455" s="57"/>
      <c r="P455" s="57"/>
      <c r="Q455" s="55"/>
      <c r="R455" s="46"/>
      <c r="S455" s="58"/>
      <c r="T455" s="58"/>
      <c r="U455" s="58"/>
      <c r="V455" s="58"/>
    </row>
    <row r="456">
      <c r="A456" s="7"/>
      <c r="B456" s="46"/>
      <c r="C456" s="54"/>
      <c r="D456" s="46"/>
      <c r="E456" s="46"/>
      <c r="F456" s="46"/>
      <c r="G456" s="46"/>
      <c r="H456" s="46"/>
      <c r="I456" s="46"/>
      <c r="J456" s="46"/>
      <c r="K456" s="55"/>
      <c r="L456" s="56"/>
      <c r="M456" s="57"/>
      <c r="N456" s="57"/>
      <c r="O456" s="57"/>
      <c r="P456" s="57"/>
      <c r="Q456" s="55"/>
      <c r="R456" s="46"/>
      <c r="S456" s="58"/>
      <c r="T456" s="58"/>
      <c r="U456" s="58"/>
      <c r="V456" s="58"/>
    </row>
    <row r="457">
      <c r="A457" s="7"/>
      <c r="B457" s="46"/>
      <c r="C457" s="54"/>
      <c r="D457" s="46"/>
      <c r="E457" s="46"/>
      <c r="F457" s="46"/>
      <c r="G457" s="46"/>
      <c r="H457" s="46"/>
      <c r="I457" s="46"/>
      <c r="J457" s="46"/>
      <c r="K457" s="55"/>
      <c r="L457" s="56"/>
      <c r="M457" s="57"/>
      <c r="N457" s="57"/>
      <c r="O457" s="57"/>
      <c r="P457" s="57"/>
      <c r="Q457" s="55"/>
      <c r="R457" s="46"/>
      <c r="S457" s="58"/>
      <c r="T457" s="58"/>
      <c r="U457" s="58"/>
      <c r="V457" s="58"/>
    </row>
    <row r="458">
      <c r="A458" s="7"/>
      <c r="B458" s="46"/>
      <c r="C458" s="54"/>
      <c r="D458" s="46"/>
      <c r="E458" s="46"/>
      <c r="F458" s="46"/>
      <c r="G458" s="46"/>
      <c r="H458" s="46"/>
      <c r="I458" s="46"/>
      <c r="J458" s="46"/>
      <c r="K458" s="55"/>
      <c r="L458" s="56"/>
      <c r="M458" s="57"/>
      <c r="N458" s="57"/>
      <c r="O458" s="57"/>
      <c r="P458" s="57"/>
      <c r="Q458" s="55"/>
      <c r="R458" s="46"/>
      <c r="S458" s="58"/>
      <c r="T458" s="58"/>
      <c r="U458" s="58"/>
      <c r="V458" s="58"/>
    </row>
    <row r="459">
      <c r="A459" s="7"/>
      <c r="B459" s="46"/>
      <c r="C459" s="54"/>
      <c r="D459" s="46"/>
      <c r="E459" s="46"/>
      <c r="F459" s="46"/>
      <c r="G459" s="46"/>
      <c r="H459" s="46"/>
      <c r="I459" s="46"/>
      <c r="J459" s="46"/>
      <c r="K459" s="55"/>
      <c r="L459" s="56"/>
      <c r="M459" s="57"/>
      <c r="N459" s="57"/>
      <c r="O459" s="57"/>
      <c r="P459" s="57"/>
      <c r="Q459" s="55"/>
      <c r="R459" s="46"/>
      <c r="S459" s="58"/>
      <c r="T459" s="58"/>
      <c r="U459" s="58"/>
      <c r="V459" s="58"/>
    </row>
    <row r="460">
      <c r="A460" s="7"/>
      <c r="B460" s="46"/>
      <c r="C460" s="54"/>
      <c r="D460" s="46"/>
      <c r="E460" s="46"/>
      <c r="F460" s="46"/>
      <c r="G460" s="46"/>
      <c r="H460" s="46"/>
      <c r="I460" s="46"/>
      <c r="J460" s="46"/>
      <c r="K460" s="55"/>
      <c r="L460" s="56"/>
      <c r="M460" s="57"/>
      <c r="N460" s="57"/>
      <c r="O460" s="57"/>
      <c r="P460" s="57"/>
      <c r="Q460" s="55"/>
      <c r="R460" s="46"/>
      <c r="S460" s="58"/>
      <c r="T460" s="58"/>
      <c r="U460" s="58"/>
      <c r="V460" s="58"/>
    </row>
    <row r="461">
      <c r="A461" s="7"/>
      <c r="B461" s="46"/>
      <c r="C461" s="54"/>
      <c r="D461" s="46"/>
      <c r="E461" s="46"/>
      <c r="F461" s="46"/>
      <c r="G461" s="46"/>
      <c r="H461" s="46"/>
      <c r="I461" s="46"/>
      <c r="J461" s="46"/>
      <c r="K461" s="55"/>
      <c r="L461" s="56"/>
      <c r="M461" s="57"/>
      <c r="N461" s="57"/>
      <c r="O461" s="57"/>
      <c r="P461" s="57"/>
      <c r="Q461" s="55"/>
      <c r="R461" s="46"/>
      <c r="S461" s="58"/>
      <c r="T461" s="58"/>
      <c r="U461" s="58"/>
      <c r="V461" s="58"/>
    </row>
    <row r="462">
      <c r="A462" s="7"/>
      <c r="B462" s="46"/>
      <c r="C462" s="54"/>
      <c r="D462" s="46"/>
      <c r="E462" s="46"/>
      <c r="F462" s="46"/>
      <c r="G462" s="46"/>
      <c r="H462" s="46"/>
      <c r="I462" s="46"/>
      <c r="J462" s="46"/>
      <c r="K462" s="55"/>
      <c r="L462" s="56"/>
      <c r="M462" s="57"/>
      <c r="N462" s="57"/>
      <c r="O462" s="57"/>
      <c r="P462" s="57"/>
      <c r="Q462" s="55"/>
      <c r="R462" s="46"/>
      <c r="S462" s="58"/>
      <c r="T462" s="58"/>
      <c r="U462" s="58"/>
      <c r="V462" s="58"/>
    </row>
    <row r="463">
      <c r="A463" s="7"/>
      <c r="B463" s="46"/>
      <c r="C463" s="54"/>
      <c r="D463" s="46"/>
      <c r="E463" s="46"/>
      <c r="F463" s="46"/>
      <c r="G463" s="46"/>
      <c r="H463" s="46"/>
      <c r="I463" s="46"/>
      <c r="J463" s="46"/>
      <c r="K463" s="55"/>
      <c r="L463" s="56"/>
      <c r="M463" s="57"/>
      <c r="N463" s="57"/>
      <c r="O463" s="57"/>
      <c r="P463" s="57"/>
      <c r="Q463" s="55"/>
      <c r="R463" s="46"/>
      <c r="S463" s="58"/>
      <c r="T463" s="58"/>
      <c r="U463" s="58"/>
      <c r="V463" s="58"/>
    </row>
    <row r="464">
      <c r="A464" s="7"/>
      <c r="B464" s="46"/>
      <c r="C464" s="54"/>
      <c r="D464" s="46"/>
      <c r="E464" s="46"/>
      <c r="F464" s="46"/>
      <c r="G464" s="46"/>
      <c r="H464" s="46"/>
      <c r="I464" s="46"/>
      <c r="J464" s="46"/>
      <c r="K464" s="55"/>
      <c r="L464" s="56"/>
      <c r="M464" s="57"/>
      <c r="N464" s="57"/>
      <c r="O464" s="57"/>
      <c r="P464" s="57"/>
      <c r="Q464" s="55"/>
      <c r="R464" s="46"/>
      <c r="S464" s="58"/>
      <c r="T464" s="58"/>
      <c r="U464" s="58"/>
      <c r="V464" s="58"/>
    </row>
    <row r="465">
      <c r="A465" s="7"/>
      <c r="B465" s="46"/>
      <c r="C465" s="54"/>
      <c r="D465" s="46"/>
      <c r="E465" s="46"/>
      <c r="F465" s="46"/>
      <c r="G465" s="46"/>
      <c r="H465" s="46"/>
      <c r="I465" s="46"/>
      <c r="J465" s="46"/>
      <c r="K465" s="55"/>
      <c r="L465" s="56"/>
      <c r="M465" s="57"/>
      <c r="N465" s="57"/>
      <c r="O465" s="57"/>
      <c r="P465" s="57"/>
      <c r="Q465" s="55"/>
      <c r="R465" s="46"/>
      <c r="S465" s="58"/>
      <c r="T465" s="58"/>
      <c r="U465" s="58"/>
      <c r="V465" s="58"/>
    </row>
    <row r="466">
      <c r="A466" s="7"/>
      <c r="B466" s="46"/>
      <c r="C466" s="54"/>
      <c r="D466" s="46"/>
      <c r="E466" s="46"/>
      <c r="F466" s="46"/>
      <c r="G466" s="46"/>
      <c r="H466" s="46"/>
      <c r="I466" s="46"/>
      <c r="J466" s="46"/>
      <c r="K466" s="55"/>
      <c r="L466" s="56"/>
      <c r="M466" s="57"/>
      <c r="N466" s="57"/>
      <c r="O466" s="57"/>
      <c r="P466" s="57"/>
      <c r="Q466" s="55"/>
      <c r="R466" s="46"/>
      <c r="S466" s="58"/>
      <c r="T466" s="58"/>
      <c r="U466" s="58"/>
      <c r="V466" s="58"/>
    </row>
    <row r="467">
      <c r="A467" s="7"/>
      <c r="B467" s="46"/>
      <c r="C467" s="54"/>
      <c r="D467" s="46"/>
      <c r="E467" s="46"/>
      <c r="F467" s="46"/>
      <c r="G467" s="46"/>
      <c r="H467" s="46"/>
      <c r="I467" s="46"/>
      <c r="J467" s="46"/>
      <c r="K467" s="55"/>
      <c r="L467" s="56"/>
      <c r="M467" s="57"/>
      <c r="N467" s="57"/>
      <c r="O467" s="57"/>
      <c r="P467" s="57"/>
      <c r="Q467" s="55"/>
      <c r="R467" s="46"/>
      <c r="S467" s="58"/>
      <c r="T467" s="58"/>
      <c r="U467" s="58"/>
      <c r="V467" s="58"/>
    </row>
    <row r="468">
      <c r="A468" s="7"/>
      <c r="B468" s="46"/>
      <c r="C468" s="54"/>
      <c r="D468" s="46"/>
      <c r="E468" s="46"/>
      <c r="F468" s="46"/>
      <c r="G468" s="46"/>
      <c r="H468" s="46"/>
      <c r="I468" s="46"/>
      <c r="J468" s="46"/>
      <c r="K468" s="55"/>
      <c r="L468" s="56"/>
      <c r="M468" s="57"/>
      <c r="N468" s="57"/>
      <c r="O468" s="57"/>
      <c r="P468" s="57"/>
      <c r="Q468" s="55"/>
      <c r="R468" s="46"/>
      <c r="S468" s="58"/>
      <c r="T468" s="58"/>
      <c r="U468" s="58"/>
      <c r="V468" s="58"/>
    </row>
    <row r="469">
      <c r="A469" s="7"/>
      <c r="B469" s="46"/>
      <c r="C469" s="54"/>
      <c r="D469" s="46"/>
      <c r="E469" s="46"/>
      <c r="F469" s="46"/>
      <c r="G469" s="46"/>
      <c r="H469" s="46"/>
      <c r="I469" s="46"/>
      <c r="J469" s="46"/>
      <c r="K469" s="55"/>
      <c r="L469" s="56"/>
      <c r="M469" s="57"/>
      <c r="N469" s="57"/>
      <c r="O469" s="57"/>
      <c r="P469" s="57"/>
      <c r="Q469" s="55"/>
      <c r="R469" s="46"/>
      <c r="S469" s="58"/>
      <c r="T469" s="58"/>
      <c r="U469" s="58"/>
      <c r="V469" s="58"/>
    </row>
    <row r="470">
      <c r="A470" s="7"/>
      <c r="B470" s="46"/>
      <c r="C470" s="54"/>
      <c r="D470" s="46"/>
      <c r="E470" s="46"/>
      <c r="F470" s="46"/>
      <c r="G470" s="46"/>
      <c r="H470" s="46"/>
      <c r="I470" s="46"/>
      <c r="J470" s="46"/>
      <c r="K470" s="55"/>
      <c r="L470" s="56"/>
      <c r="M470" s="57"/>
      <c r="N470" s="57"/>
      <c r="O470" s="57"/>
      <c r="P470" s="57"/>
      <c r="Q470" s="55"/>
      <c r="R470" s="46"/>
      <c r="S470" s="58"/>
      <c r="T470" s="58"/>
      <c r="U470" s="58"/>
      <c r="V470" s="58"/>
    </row>
    <row r="471">
      <c r="A471" s="7"/>
      <c r="B471" s="46"/>
      <c r="C471" s="54"/>
      <c r="D471" s="46"/>
      <c r="E471" s="46"/>
      <c r="F471" s="46"/>
      <c r="G471" s="46"/>
      <c r="H471" s="46"/>
      <c r="I471" s="46"/>
      <c r="J471" s="46"/>
      <c r="K471" s="55"/>
      <c r="L471" s="56"/>
      <c r="M471" s="57"/>
      <c r="N471" s="57"/>
      <c r="O471" s="57"/>
      <c r="P471" s="57"/>
      <c r="Q471" s="55"/>
      <c r="R471" s="46"/>
      <c r="S471" s="58"/>
      <c r="T471" s="58"/>
      <c r="U471" s="58"/>
      <c r="V471" s="58"/>
    </row>
    <row r="472">
      <c r="A472" s="7"/>
      <c r="B472" s="46"/>
      <c r="C472" s="54"/>
      <c r="D472" s="46"/>
      <c r="E472" s="46"/>
      <c r="F472" s="46"/>
      <c r="G472" s="46"/>
      <c r="H472" s="46"/>
      <c r="I472" s="46"/>
      <c r="J472" s="46"/>
      <c r="K472" s="55"/>
      <c r="L472" s="56"/>
      <c r="M472" s="57"/>
      <c r="N472" s="57"/>
      <c r="O472" s="57"/>
      <c r="P472" s="57"/>
      <c r="Q472" s="55"/>
      <c r="R472" s="46"/>
      <c r="S472" s="58"/>
      <c r="T472" s="58"/>
      <c r="U472" s="58"/>
      <c r="V472" s="58"/>
    </row>
    <row r="473">
      <c r="A473" s="7"/>
      <c r="B473" s="46"/>
      <c r="C473" s="54"/>
      <c r="D473" s="46"/>
      <c r="E473" s="46"/>
      <c r="F473" s="46"/>
      <c r="G473" s="46"/>
      <c r="H473" s="46"/>
      <c r="I473" s="46"/>
      <c r="J473" s="46"/>
      <c r="K473" s="55"/>
      <c r="L473" s="56"/>
      <c r="M473" s="57"/>
      <c r="N473" s="57"/>
      <c r="O473" s="57"/>
      <c r="P473" s="57"/>
      <c r="Q473" s="55"/>
      <c r="R473" s="46"/>
      <c r="S473" s="58"/>
      <c r="T473" s="58"/>
      <c r="U473" s="58"/>
      <c r="V473" s="58"/>
    </row>
    <row r="474">
      <c r="A474" s="7"/>
      <c r="B474" s="46"/>
      <c r="C474" s="54"/>
      <c r="D474" s="46"/>
      <c r="E474" s="46"/>
      <c r="F474" s="46"/>
      <c r="G474" s="46"/>
      <c r="H474" s="46"/>
      <c r="I474" s="46"/>
      <c r="J474" s="46"/>
      <c r="K474" s="55"/>
      <c r="L474" s="56"/>
      <c r="M474" s="57"/>
      <c r="N474" s="57"/>
      <c r="O474" s="57"/>
      <c r="P474" s="57"/>
      <c r="Q474" s="55"/>
      <c r="R474" s="46"/>
      <c r="S474" s="58"/>
      <c r="T474" s="58"/>
      <c r="U474" s="58"/>
      <c r="V474" s="58"/>
    </row>
    <row r="475">
      <c r="A475" s="7"/>
      <c r="B475" s="46"/>
      <c r="C475" s="54"/>
      <c r="D475" s="46"/>
      <c r="E475" s="46"/>
      <c r="F475" s="46"/>
      <c r="G475" s="46"/>
      <c r="H475" s="46"/>
      <c r="I475" s="46"/>
      <c r="J475" s="46"/>
      <c r="K475" s="55"/>
      <c r="L475" s="56"/>
      <c r="M475" s="57"/>
      <c r="N475" s="57"/>
      <c r="O475" s="57"/>
      <c r="P475" s="57"/>
      <c r="Q475" s="55"/>
      <c r="R475" s="46"/>
      <c r="S475" s="58"/>
      <c r="T475" s="58"/>
      <c r="U475" s="58"/>
      <c r="V475" s="58"/>
    </row>
    <row r="476">
      <c r="A476" s="7"/>
      <c r="B476" s="46"/>
      <c r="C476" s="54"/>
      <c r="D476" s="46"/>
      <c r="E476" s="46"/>
      <c r="F476" s="46"/>
      <c r="G476" s="46"/>
      <c r="H476" s="46"/>
      <c r="I476" s="46"/>
      <c r="J476" s="46"/>
      <c r="K476" s="55"/>
      <c r="L476" s="56"/>
      <c r="M476" s="57"/>
      <c r="N476" s="57"/>
      <c r="O476" s="57"/>
      <c r="P476" s="57"/>
      <c r="Q476" s="55"/>
      <c r="R476" s="46"/>
      <c r="S476" s="58"/>
      <c r="T476" s="58"/>
      <c r="U476" s="58"/>
      <c r="V476" s="58"/>
    </row>
    <row r="477">
      <c r="A477" s="7"/>
      <c r="B477" s="46"/>
      <c r="C477" s="54"/>
      <c r="D477" s="46"/>
      <c r="E477" s="46"/>
      <c r="F477" s="46"/>
      <c r="G477" s="46"/>
      <c r="H477" s="46"/>
      <c r="I477" s="46"/>
      <c r="J477" s="46"/>
      <c r="K477" s="55"/>
      <c r="L477" s="56"/>
      <c r="M477" s="57"/>
      <c r="N477" s="57"/>
      <c r="O477" s="57"/>
      <c r="P477" s="57"/>
      <c r="Q477" s="55"/>
      <c r="R477" s="46"/>
      <c r="S477" s="58"/>
      <c r="T477" s="58"/>
      <c r="U477" s="58"/>
      <c r="V477" s="58"/>
    </row>
    <row r="478">
      <c r="A478" s="7"/>
      <c r="B478" s="46"/>
      <c r="C478" s="54"/>
      <c r="D478" s="46"/>
      <c r="E478" s="46"/>
      <c r="F478" s="46"/>
      <c r="G478" s="46"/>
      <c r="H478" s="46"/>
      <c r="I478" s="46"/>
      <c r="J478" s="46"/>
      <c r="K478" s="55"/>
      <c r="L478" s="56"/>
      <c r="M478" s="57"/>
      <c r="N478" s="57"/>
      <c r="O478" s="57"/>
      <c r="P478" s="57"/>
      <c r="Q478" s="55"/>
      <c r="R478" s="46"/>
      <c r="S478" s="58"/>
      <c r="T478" s="58"/>
      <c r="U478" s="58"/>
      <c r="V478" s="58"/>
    </row>
    <row r="479">
      <c r="A479" s="7"/>
      <c r="B479" s="46"/>
      <c r="C479" s="54"/>
      <c r="D479" s="46"/>
      <c r="E479" s="46"/>
      <c r="F479" s="46"/>
      <c r="G479" s="46"/>
      <c r="H479" s="46"/>
      <c r="I479" s="46"/>
      <c r="J479" s="46"/>
      <c r="K479" s="55"/>
      <c r="L479" s="56"/>
      <c r="M479" s="57"/>
      <c r="N479" s="57"/>
      <c r="O479" s="57"/>
      <c r="P479" s="57"/>
      <c r="Q479" s="55"/>
      <c r="R479" s="46"/>
      <c r="S479" s="58"/>
      <c r="T479" s="58"/>
      <c r="U479" s="58"/>
      <c r="V479" s="58"/>
    </row>
    <row r="480">
      <c r="A480" s="7"/>
      <c r="B480" s="46"/>
      <c r="C480" s="54"/>
      <c r="D480" s="46"/>
      <c r="E480" s="46"/>
      <c r="F480" s="46"/>
      <c r="G480" s="46"/>
      <c r="H480" s="46"/>
      <c r="I480" s="46"/>
      <c r="J480" s="46"/>
      <c r="K480" s="55"/>
      <c r="L480" s="56"/>
      <c r="M480" s="57"/>
      <c r="N480" s="57"/>
      <c r="O480" s="57"/>
      <c r="P480" s="57"/>
      <c r="Q480" s="55"/>
      <c r="R480" s="46"/>
      <c r="S480" s="58"/>
      <c r="T480" s="58"/>
      <c r="U480" s="58"/>
      <c r="V480" s="58"/>
    </row>
    <row r="481">
      <c r="A481" s="7"/>
      <c r="B481" s="46"/>
      <c r="C481" s="54"/>
      <c r="D481" s="46"/>
      <c r="E481" s="46"/>
      <c r="F481" s="46"/>
      <c r="G481" s="46"/>
      <c r="H481" s="46"/>
      <c r="I481" s="46"/>
      <c r="J481" s="46"/>
      <c r="K481" s="55"/>
      <c r="L481" s="56"/>
      <c r="M481" s="57"/>
      <c r="N481" s="57"/>
      <c r="O481" s="57"/>
      <c r="P481" s="57"/>
      <c r="Q481" s="55"/>
      <c r="R481" s="46"/>
      <c r="S481" s="58"/>
      <c r="T481" s="58"/>
      <c r="U481" s="58"/>
      <c r="V481" s="58"/>
    </row>
    <row r="482">
      <c r="A482" s="7"/>
      <c r="B482" s="46"/>
      <c r="C482" s="54"/>
      <c r="D482" s="46"/>
      <c r="E482" s="46"/>
      <c r="F482" s="46"/>
      <c r="G482" s="46"/>
      <c r="H482" s="46"/>
      <c r="I482" s="46"/>
      <c r="J482" s="46"/>
      <c r="K482" s="55"/>
      <c r="L482" s="56"/>
      <c r="M482" s="57"/>
      <c r="N482" s="57"/>
      <c r="O482" s="57"/>
      <c r="P482" s="57"/>
      <c r="Q482" s="55"/>
      <c r="R482" s="46"/>
      <c r="S482" s="58"/>
      <c r="T482" s="58"/>
      <c r="U482" s="58"/>
      <c r="V482" s="58"/>
    </row>
    <row r="483">
      <c r="A483" s="7"/>
      <c r="B483" s="46"/>
      <c r="C483" s="54"/>
      <c r="D483" s="46"/>
      <c r="E483" s="46"/>
      <c r="F483" s="46"/>
      <c r="G483" s="46"/>
      <c r="H483" s="46"/>
      <c r="I483" s="46"/>
      <c r="J483" s="46"/>
      <c r="K483" s="55"/>
      <c r="L483" s="56"/>
      <c r="M483" s="57"/>
      <c r="N483" s="57"/>
      <c r="O483" s="57"/>
      <c r="P483" s="57"/>
      <c r="Q483" s="55"/>
      <c r="R483" s="46"/>
      <c r="S483" s="58"/>
      <c r="T483" s="58"/>
      <c r="U483" s="58"/>
      <c r="V483" s="58"/>
    </row>
    <row r="484">
      <c r="A484" s="7"/>
      <c r="B484" s="46"/>
      <c r="C484" s="54"/>
      <c r="D484" s="46"/>
      <c r="E484" s="46"/>
      <c r="F484" s="46"/>
      <c r="G484" s="46"/>
      <c r="H484" s="46"/>
      <c r="I484" s="46"/>
      <c r="J484" s="46"/>
      <c r="K484" s="55"/>
      <c r="L484" s="56"/>
      <c r="M484" s="57"/>
      <c r="N484" s="57"/>
      <c r="O484" s="57"/>
      <c r="P484" s="57"/>
      <c r="Q484" s="55"/>
      <c r="R484" s="46"/>
      <c r="S484" s="58"/>
      <c r="T484" s="58"/>
      <c r="U484" s="58"/>
      <c r="V484" s="58"/>
    </row>
    <row r="485">
      <c r="A485" s="7"/>
      <c r="B485" s="46"/>
      <c r="C485" s="54"/>
      <c r="D485" s="46"/>
      <c r="E485" s="46"/>
      <c r="F485" s="46"/>
      <c r="G485" s="46"/>
      <c r="H485" s="46"/>
      <c r="I485" s="46"/>
      <c r="J485" s="46"/>
      <c r="K485" s="55"/>
      <c r="L485" s="56"/>
      <c r="M485" s="57"/>
      <c r="N485" s="57"/>
      <c r="O485" s="57"/>
      <c r="P485" s="57"/>
      <c r="Q485" s="55"/>
      <c r="R485" s="46"/>
      <c r="S485" s="58"/>
      <c r="T485" s="58"/>
      <c r="U485" s="58"/>
      <c r="V485" s="58"/>
    </row>
    <row r="486">
      <c r="A486" s="7"/>
      <c r="B486" s="46"/>
      <c r="C486" s="54"/>
      <c r="D486" s="46"/>
      <c r="E486" s="46"/>
      <c r="F486" s="46"/>
      <c r="G486" s="46"/>
      <c r="H486" s="46"/>
      <c r="I486" s="46"/>
      <c r="J486" s="46"/>
      <c r="K486" s="55"/>
      <c r="L486" s="56"/>
      <c r="M486" s="57"/>
      <c r="N486" s="57"/>
      <c r="O486" s="57"/>
      <c r="P486" s="57"/>
      <c r="Q486" s="55"/>
      <c r="R486" s="46"/>
      <c r="S486" s="58"/>
      <c r="T486" s="58"/>
      <c r="U486" s="58"/>
      <c r="V486" s="58"/>
    </row>
    <row r="487">
      <c r="A487" s="7"/>
      <c r="B487" s="46"/>
      <c r="C487" s="54"/>
      <c r="D487" s="46"/>
      <c r="E487" s="46"/>
      <c r="F487" s="46"/>
      <c r="G487" s="46"/>
      <c r="H487" s="46"/>
      <c r="I487" s="46"/>
      <c r="J487" s="46"/>
      <c r="K487" s="55"/>
      <c r="L487" s="56"/>
      <c r="M487" s="57"/>
      <c r="N487" s="57"/>
      <c r="O487" s="57"/>
      <c r="P487" s="57"/>
      <c r="Q487" s="55"/>
      <c r="R487" s="46"/>
      <c r="S487" s="58"/>
      <c r="T487" s="58"/>
      <c r="U487" s="58"/>
      <c r="V487" s="58"/>
    </row>
    <row r="488">
      <c r="A488" s="7"/>
      <c r="B488" s="46"/>
      <c r="C488" s="54"/>
      <c r="D488" s="46"/>
      <c r="E488" s="46"/>
      <c r="F488" s="46"/>
      <c r="G488" s="46"/>
      <c r="H488" s="46"/>
      <c r="I488" s="46"/>
      <c r="J488" s="46"/>
      <c r="K488" s="55"/>
      <c r="L488" s="56"/>
      <c r="M488" s="57"/>
      <c r="N488" s="57"/>
      <c r="O488" s="57"/>
      <c r="P488" s="57"/>
      <c r="Q488" s="55"/>
      <c r="R488" s="46"/>
      <c r="S488" s="58"/>
      <c r="T488" s="58"/>
      <c r="U488" s="58"/>
      <c r="V488" s="58"/>
    </row>
    <row r="489">
      <c r="A489" s="7"/>
      <c r="B489" s="46"/>
      <c r="C489" s="54"/>
      <c r="D489" s="46"/>
      <c r="E489" s="46"/>
      <c r="F489" s="46"/>
      <c r="G489" s="46"/>
      <c r="H489" s="46"/>
      <c r="I489" s="46"/>
      <c r="J489" s="46"/>
      <c r="K489" s="55"/>
      <c r="L489" s="56"/>
      <c r="M489" s="57"/>
      <c r="N489" s="57"/>
      <c r="O489" s="57"/>
      <c r="P489" s="57"/>
      <c r="Q489" s="55"/>
      <c r="R489" s="46"/>
      <c r="S489" s="58"/>
      <c r="T489" s="58"/>
      <c r="U489" s="58"/>
      <c r="V489" s="58"/>
    </row>
    <row r="490">
      <c r="A490" s="7"/>
      <c r="B490" s="46"/>
      <c r="C490" s="54"/>
      <c r="D490" s="46"/>
      <c r="E490" s="46"/>
      <c r="F490" s="46"/>
      <c r="G490" s="46"/>
      <c r="H490" s="46"/>
      <c r="I490" s="46"/>
      <c r="J490" s="46"/>
      <c r="K490" s="55"/>
      <c r="L490" s="56"/>
      <c r="M490" s="57"/>
      <c r="N490" s="57"/>
      <c r="O490" s="57"/>
      <c r="P490" s="57"/>
      <c r="Q490" s="55"/>
      <c r="R490" s="46"/>
      <c r="S490" s="58"/>
      <c r="T490" s="58"/>
      <c r="U490" s="58"/>
      <c r="V490" s="58"/>
    </row>
    <row r="491">
      <c r="A491" s="7"/>
      <c r="B491" s="46"/>
      <c r="C491" s="54"/>
      <c r="D491" s="46"/>
      <c r="E491" s="46"/>
      <c r="F491" s="46"/>
      <c r="G491" s="46"/>
      <c r="H491" s="46"/>
      <c r="I491" s="46"/>
      <c r="J491" s="46"/>
      <c r="K491" s="55"/>
      <c r="L491" s="56"/>
      <c r="M491" s="57"/>
      <c r="N491" s="57"/>
      <c r="O491" s="57"/>
      <c r="P491" s="57"/>
      <c r="Q491" s="55"/>
      <c r="R491" s="46"/>
      <c r="S491" s="58"/>
      <c r="T491" s="58"/>
      <c r="U491" s="58"/>
      <c r="V491" s="58"/>
    </row>
    <row r="492">
      <c r="A492" s="7"/>
      <c r="B492" s="46"/>
      <c r="C492" s="54"/>
      <c r="D492" s="46"/>
      <c r="E492" s="46"/>
      <c r="F492" s="46"/>
      <c r="G492" s="46"/>
      <c r="H492" s="46"/>
      <c r="I492" s="46"/>
      <c r="J492" s="46"/>
      <c r="K492" s="55"/>
      <c r="L492" s="56"/>
      <c r="M492" s="57"/>
      <c r="N492" s="57"/>
      <c r="O492" s="57"/>
      <c r="P492" s="57"/>
      <c r="Q492" s="55"/>
      <c r="R492" s="46"/>
      <c r="S492" s="58"/>
      <c r="T492" s="58"/>
      <c r="U492" s="58"/>
      <c r="V492" s="58"/>
    </row>
    <row r="493">
      <c r="A493" s="7"/>
      <c r="B493" s="46"/>
      <c r="C493" s="54"/>
      <c r="D493" s="46"/>
      <c r="E493" s="46"/>
      <c r="F493" s="46"/>
      <c r="G493" s="46"/>
      <c r="H493" s="46"/>
      <c r="I493" s="46"/>
      <c r="J493" s="46"/>
      <c r="K493" s="55"/>
      <c r="L493" s="56"/>
      <c r="M493" s="57"/>
      <c r="N493" s="57"/>
      <c r="O493" s="57"/>
      <c r="P493" s="57"/>
      <c r="Q493" s="55"/>
      <c r="R493" s="46"/>
      <c r="S493" s="58"/>
      <c r="T493" s="58"/>
      <c r="U493" s="58"/>
      <c r="V493" s="58"/>
    </row>
    <row r="494">
      <c r="A494" s="7"/>
      <c r="B494" s="46"/>
      <c r="C494" s="54"/>
      <c r="D494" s="46"/>
      <c r="E494" s="46"/>
      <c r="F494" s="46"/>
      <c r="G494" s="46"/>
      <c r="H494" s="46"/>
      <c r="I494" s="46"/>
      <c r="J494" s="46"/>
      <c r="K494" s="55"/>
      <c r="L494" s="56"/>
      <c r="M494" s="57"/>
      <c r="N494" s="57"/>
      <c r="O494" s="57"/>
      <c r="P494" s="57"/>
      <c r="Q494" s="55"/>
      <c r="R494" s="46"/>
      <c r="S494" s="58"/>
      <c r="T494" s="58"/>
      <c r="U494" s="58"/>
      <c r="V494" s="58"/>
    </row>
    <row r="495">
      <c r="A495" s="7"/>
      <c r="B495" s="46"/>
      <c r="C495" s="54"/>
      <c r="D495" s="46"/>
      <c r="E495" s="46"/>
      <c r="F495" s="46"/>
      <c r="G495" s="46"/>
      <c r="H495" s="46"/>
      <c r="I495" s="46"/>
      <c r="J495" s="46"/>
      <c r="K495" s="55"/>
      <c r="L495" s="56"/>
      <c r="M495" s="57"/>
      <c r="N495" s="57"/>
      <c r="O495" s="57"/>
      <c r="P495" s="57"/>
      <c r="Q495" s="55"/>
      <c r="R495" s="46"/>
      <c r="S495" s="58"/>
      <c r="T495" s="58"/>
      <c r="U495" s="58"/>
      <c r="V495" s="58"/>
    </row>
    <row r="496">
      <c r="A496" s="7"/>
      <c r="B496" s="46"/>
      <c r="C496" s="54"/>
      <c r="D496" s="46"/>
      <c r="E496" s="46"/>
      <c r="F496" s="46"/>
      <c r="G496" s="46"/>
      <c r="H496" s="46"/>
      <c r="I496" s="46"/>
      <c r="J496" s="46"/>
      <c r="K496" s="55"/>
      <c r="L496" s="56"/>
      <c r="M496" s="57"/>
      <c r="N496" s="57"/>
      <c r="O496" s="57"/>
      <c r="P496" s="57"/>
      <c r="Q496" s="55"/>
      <c r="R496" s="46"/>
      <c r="S496" s="58"/>
      <c r="T496" s="58"/>
      <c r="U496" s="58"/>
      <c r="V496" s="58"/>
    </row>
    <row r="497">
      <c r="A497" s="7"/>
      <c r="B497" s="46"/>
      <c r="C497" s="54"/>
      <c r="D497" s="46"/>
      <c r="E497" s="46"/>
      <c r="F497" s="46"/>
      <c r="G497" s="46"/>
      <c r="H497" s="46"/>
      <c r="I497" s="46"/>
      <c r="J497" s="46"/>
      <c r="K497" s="55"/>
      <c r="L497" s="56"/>
      <c r="M497" s="57"/>
      <c r="N497" s="57"/>
      <c r="O497" s="57"/>
      <c r="P497" s="57"/>
      <c r="Q497" s="55"/>
      <c r="R497" s="46"/>
      <c r="S497" s="58"/>
      <c r="T497" s="58"/>
      <c r="U497" s="58"/>
      <c r="V497" s="58"/>
    </row>
    <row r="498">
      <c r="A498" s="7"/>
      <c r="B498" s="46"/>
      <c r="C498" s="54"/>
      <c r="D498" s="46"/>
      <c r="E498" s="46"/>
      <c r="F498" s="46"/>
      <c r="G498" s="46"/>
      <c r="H498" s="46"/>
      <c r="I498" s="46"/>
      <c r="J498" s="46"/>
      <c r="K498" s="55"/>
      <c r="L498" s="56"/>
      <c r="M498" s="57"/>
      <c r="N498" s="57"/>
      <c r="O498" s="57"/>
      <c r="P498" s="57"/>
      <c r="Q498" s="55"/>
      <c r="R498" s="46"/>
      <c r="S498" s="58"/>
      <c r="T498" s="58"/>
      <c r="U498" s="58"/>
      <c r="V498" s="58"/>
    </row>
    <row r="499">
      <c r="A499" s="7"/>
      <c r="B499" s="46"/>
      <c r="C499" s="54"/>
      <c r="D499" s="46"/>
      <c r="E499" s="46"/>
      <c r="F499" s="46"/>
      <c r="G499" s="46"/>
      <c r="H499" s="46"/>
      <c r="I499" s="46"/>
      <c r="J499" s="46"/>
      <c r="K499" s="55"/>
      <c r="L499" s="56"/>
      <c r="M499" s="57"/>
      <c r="N499" s="57"/>
      <c r="O499" s="57"/>
      <c r="P499" s="57"/>
      <c r="Q499" s="55"/>
      <c r="R499" s="46"/>
      <c r="S499" s="58"/>
      <c r="T499" s="58"/>
      <c r="U499" s="58"/>
      <c r="V499" s="58"/>
    </row>
    <row r="500">
      <c r="A500" s="7"/>
      <c r="B500" s="46"/>
      <c r="C500" s="54"/>
      <c r="D500" s="46"/>
      <c r="E500" s="46"/>
      <c r="F500" s="46"/>
      <c r="G500" s="46"/>
      <c r="H500" s="46"/>
      <c r="I500" s="46"/>
      <c r="J500" s="46"/>
      <c r="K500" s="55"/>
      <c r="L500" s="56"/>
      <c r="M500" s="57"/>
      <c r="N500" s="57"/>
      <c r="O500" s="57"/>
      <c r="P500" s="57"/>
      <c r="Q500" s="55"/>
      <c r="R500" s="46"/>
      <c r="S500" s="58"/>
      <c r="T500" s="58"/>
      <c r="U500" s="58"/>
      <c r="V500" s="58"/>
    </row>
    <row r="501">
      <c r="A501" s="7"/>
      <c r="B501" s="46"/>
      <c r="C501" s="54"/>
      <c r="D501" s="46"/>
      <c r="E501" s="46"/>
      <c r="F501" s="46"/>
      <c r="G501" s="46"/>
      <c r="H501" s="46"/>
      <c r="I501" s="46"/>
      <c r="J501" s="46"/>
      <c r="K501" s="55"/>
      <c r="L501" s="56"/>
      <c r="M501" s="57"/>
      <c r="N501" s="57"/>
      <c r="O501" s="57"/>
      <c r="P501" s="57"/>
      <c r="Q501" s="55"/>
      <c r="R501" s="46"/>
      <c r="S501" s="58"/>
      <c r="T501" s="58"/>
      <c r="U501" s="58"/>
      <c r="V501" s="58"/>
    </row>
    <row r="502">
      <c r="A502" s="7"/>
      <c r="B502" s="46"/>
      <c r="C502" s="54"/>
      <c r="D502" s="46"/>
      <c r="E502" s="46"/>
      <c r="F502" s="46"/>
      <c r="G502" s="46"/>
      <c r="H502" s="46"/>
      <c r="I502" s="46"/>
      <c r="J502" s="46"/>
      <c r="K502" s="55"/>
      <c r="L502" s="56"/>
      <c r="M502" s="57"/>
      <c r="N502" s="57"/>
      <c r="O502" s="57"/>
      <c r="P502" s="57"/>
      <c r="Q502" s="55"/>
      <c r="R502" s="46"/>
      <c r="S502" s="58"/>
      <c r="T502" s="58"/>
      <c r="U502" s="58"/>
      <c r="V502" s="58"/>
    </row>
    <row r="503">
      <c r="A503" s="7"/>
      <c r="B503" s="46"/>
      <c r="C503" s="54"/>
      <c r="D503" s="46"/>
      <c r="E503" s="46"/>
      <c r="F503" s="46"/>
      <c r="G503" s="46"/>
      <c r="H503" s="46"/>
      <c r="I503" s="46"/>
      <c r="J503" s="46"/>
      <c r="K503" s="55"/>
      <c r="L503" s="56"/>
      <c r="M503" s="57"/>
      <c r="N503" s="57"/>
      <c r="O503" s="57"/>
      <c r="P503" s="57"/>
      <c r="Q503" s="55"/>
      <c r="R503" s="46"/>
      <c r="S503" s="58"/>
      <c r="T503" s="58"/>
      <c r="U503" s="58"/>
      <c r="V503" s="58"/>
    </row>
    <row r="504">
      <c r="A504" s="7"/>
      <c r="B504" s="46"/>
      <c r="C504" s="54"/>
      <c r="D504" s="46"/>
      <c r="E504" s="46"/>
      <c r="F504" s="46"/>
      <c r="G504" s="46"/>
      <c r="H504" s="46"/>
      <c r="I504" s="46"/>
      <c r="J504" s="46"/>
      <c r="K504" s="55"/>
      <c r="L504" s="56"/>
      <c r="M504" s="57"/>
      <c r="N504" s="57"/>
      <c r="O504" s="57"/>
      <c r="P504" s="57"/>
      <c r="Q504" s="55"/>
      <c r="R504" s="46"/>
      <c r="S504" s="58"/>
      <c r="T504" s="58"/>
      <c r="U504" s="58"/>
      <c r="V504" s="58"/>
    </row>
    <row r="505">
      <c r="A505" s="7"/>
      <c r="B505" s="46"/>
      <c r="C505" s="54"/>
      <c r="D505" s="46"/>
      <c r="E505" s="46"/>
      <c r="F505" s="46"/>
      <c r="G505" s="46"/>
      <c r="H505" s="46"/>
      <c r="I505" s="46"/>
      <c r="J505" s="46"/>
      <c r="K505" s="55"/>
      <c r="L505" s="56"/>
      <c r="M505" s="57"/>
      <c r="N505" s="57"/>
      <c r="O505" s="57"/>
      <c r="P505" s="57"/>
      <c r="Q505" s="55"/>
      <c r="R505" s="46"/>
      <c r="S505" s="58"/>
      <c r="T505" s="58"/>
      <c r="U505" s="58"/>
      <c r="V505" s="58"/>
    </row>
    <row r="506">
      <c r="A506" s="7"/>
      <c r="B506" s="46"/>
      <c r="C506" s="54"/>
      <c r="D506" s="46"/>
      <c r="E506" s="46"/>
      <c r="F506" s="46"/>
      <c r="G506" s="46"/>
      <c r="H506" s="46"/>
      <c r="I506" s="46"/>
      <c r="J506" s="46"/>
      <c r="K506" s="55"/>
      <c r="L506" s="56"/>
      <c r="M506" s="57"/>
      <c r="N506" s="57"/>
      <c r="O506" s="57"/>
      <c r="P506" s="57"/>
      <c r="Q506" s="55"/>
      <c r="R506" s="46"/>
      <c r="S506" s="58"/>
      <c r="T506" s="58"/>
      <c r="U506" s="58"/>
      <c r="V506" s="58"/>
    </row>
    <row r="507">
      <c r="A507" s="7"/>
      <c r="B507" s="46"/>
      <c r="C507" s="54"/>
      <c r="D507" s="46"/>
      <c r="E507" s="46"/>
      <c r="F507" s="46"/>
      <c r="G507" s="46"/>
      <c r="H507" s="46"/>
      <c r="I507" s="46"/>
      <c r="J507" s="46"/>
      <c r="K507" s="55"/>
      <c r="L507" s="56"/>
      <c r="M507" s="57"/>
      <c r="N507" s="57"/>
      <c r="O507" s="57"/>
      <c r="P507" s="57"/>
      <c r="Q507" s="55"/>
      <c r="R507" s="46"/>
      <c r="S507" s="58"/>
      <c r="T507" s="58"/>
      <c r="U507" s="58"/>
      <c r="V507" s="58"/>
    </row>
    <row r="508">
      <c r="A508" s="7"/>
      <c r="B508" s="46"/>
      <c r="C508" s="54"/>
      <c r="D508" s="46"/>
      <c r="E508" s="46"/>
      <c r="F508" s="46"/>
      <c r="G508" s="46"/>
      <c r="H508" s="46"/>
      <c r="I508" s="46"/>
      <c r="J508" s="46"/>
      <c r="K508" s="55"/>
      <c r="L508" s="56"/>
      <c r="M508" s="57"/>
      <c r="N508" s="57"/>
      <c r="O508" s="57"/>
      <c r="P508" s="57"/>
      <c r="Q508" s="55"/>
      <c r="R508" s="46"/>
      <c r="S508" s="58"/>
      <c r="T508" s="58"/>
      <c r="U508" s="58"/>
      <c r="V508" s="58"/>
    </row>
    <row r="509">
      <c r="A509" s="7"/>
      <c r="B509" s="46"/>
      <c r="C509" s="54"/>
      <c r="D509" s="46"/>
      <c r="E509" s="46"/>
      <c r="F509" s="46"/>
      <c r="G509" s="46"/>
      <c r="H509" s="46"/>
      <c r="I509" s="46"/>
      <c r="J509" s="46"/>
      <c r="K509" s="55"/>
      <c r="L509" s="56"/>
      <c r="M509" s="57"/>
      <c r="N509" s="57"/>
      <c r="O509" s="57"/>
      <c r="P509" s="57"/>
      <c r="Q509" s="55"/>
      <c r="R509" s="46"/>
      <c r="S509" s="58"/>
      <c r="T509" s="58"/>
      <c r="U509" s="58"/>
      <c r="V509" s="58"/>
    </row>
    <row r="510">
      <c r="A510" s="7"/>
      <c r="B510" s="46"/>
      <c r="C510" s="54"/>
      <c r="D510" s="46"/>
      <c r="E510" s="46"/>
      <c r="F510" s="46"/>
      <c r="G510" s="46"/>
      <c r="H510" s="46"/>
      <c r="I510" s="46"/>
      <c r="J510" s="46"/>
      <c r="K510" s="55"/>
      <c r="L510" s="56"/>
      <c r="M510" s="57"/>
      <c r="N510" s="57"/>
      <c r="O510" s="57"/>
      <c r="P510" s="57"/>
      <c r="Q510" s="55"/>
      <c r="R510" s="46"/>
      <c r="S510" s="58"/>
      <c r="T510" s="58"/>
      <c r="U510" s="58"/>
      <c r="V510" s="58"/>
    </row>
    <row r="511">
      <c r="A511" s="7"/>
      <c r="B511" s="46"/>
      <c r="C511" s="54"/>
      <c r="D511" s="46"/>
      <c r="E511" s="46"/>
      <c r="F511" s="46"/>
      <c r="G511" s="46"/>
      <c r="H511" s="46"/>
      <c r="I511" s="46"/>
      <c r="J511" s="46"/>
      <c r="K511" s="55"/>
      <c r="L511" s="56"/>
      <c r="M511" s="57"/>
      <c r="N511" s="57"/>
      <c r="O511" s="57"/>
      <c r="P511" s="57"/>
      <c r="Q511" s="55"/>
      <c r="R511" s="46"/>
      <c r="S511" s="58"/>
      <c r="T511" s="58"/>
      <c r="U511" s="58"/>
      <c r="V511" s="58"/>
    </row>
    <row r="512">
      <c r="A512" s="7"/>
      <c r="B512" s="46"/>
      <c r="C512" s="54"/>
      <c r="D512" s="46"/>
      <c r="E512" s="46"/>
      <c r="F512" s="46"/>
      <c r="G512" s="46"/>
      <c r="H512" s="46"/>
      <c r="I512" s="46"/>
      <c r="J512" s="46"/>
      <c r="K512" s="55"/>
      <c r="L512" s="56"/>
      <c r="M512" s="57"/>
      <c r="N512" s="57"/>
      <c r="O512" s="57"/>
      <c r="P512" s="57"/>
      <c r="Q512" s="55"/>
      <c r="R512" s="46"/>
      <c r="S512" s="58"/>
      <c r="T512" s="58"/>
      <c r="U512" s="58"/>
      <c r="V512" s="58"/>
    </row>
    <row r="513">
      <c r="A513" s="7"/>
      <c r="B513" s="46"/>
      <c r="C513" s="54"/>
      <c r="D513" s="46"/>
      <c r="E513" s="46"/>
      <c r="F513" s="46"/>
      <c r="G513" s="46"/>
      <c r="H513" s="46"/>
      <c r="I513" s="46"/>
      <c r="J513" s="46"/>
      <c r="K513" s="55"/>
      <c r="L513" s="56"/>
      <c r="M513" s="57"/>
      <c r="N513" s="57"/>
      <c r="O513" s="57"/>
      <c r="P513" s="57"/>
      <c r="Q513" s="55"/>
      <c r="R513" s="46"/>
      <c r="S513" s="58"/>
      <c r="T513" s="58"/>
      <c r="U513" s="58"/>
      <c r="V513" s="58"/>
    </row>
    <row r="514">
      <c r="A514" s="7"/>
      <c r="B514" s="46"/>
      <c r="C514" s="54"/>
      <c r="D514" s="46"/>
      <c r="E514" s="46"/>
      <c r="F514" s="46"/>
      <c r="G514" s="46"/>
      <c r="H514" s="46"/>
      <c r="I514" s="46"/>
      <c r="J514" s="46"/>
      <c r="K514" s="55"/>
      <c r="L514" s="56"/>
      <c r="M514" s="57"/>
      <c r="N514" s="57"/>
      <c r="O514" s="57"/>
      <c r="P514" s="57"/>
      <c r="Q514" s="55"/>
      <c r="R514" s="46"/>
      <c r="S514" s="58"/>
      <c r="T514" s="58"/>
      <c r="U514" s="58"/>
      <c r="V514" s="58"/>
    </row>
    <row r="515">
      <c r="A515" s="7"/>
      <c r="B515" s="46"/>
      <c r="C515" s="54"/>
      <c r="D515" s="46"/>
      <c r="E515" s="46"/>
      <c r="F515" s="46"/>
      <c r="G515" s="46"/>
      <c r="H515" s="46"/>
      <c r="I515" s="46"/>
      <c r="J515" s="46"/>
      <c r="K515" s="55"/>
      <c r="L515" s="56"/>
      <c r="M515" s="57"/>
      <c r="N515" s="57"/>
      <c r="O515" s="57"/>
      <c r="P515" s="57"/>
      <c r="Q515" s="55"/>
      <c r="R515" s="46"/>
      <c r="S515" s="58"/>
      <c r="T515" s="58"/>
      <c r="U515" s="58"/>
      <c r="V515" s="58"/>
    </row>
    <row r="516">
      <c r="A516" s="7"/>
      <c r="B516" s="46"/>
      <c r="C516" s="54"/>
      <c r="D516" s="46"/>
      <c r="E516" s="46"/>
      <c r="F516" s="46"/>
      <c r="G516" s="46"/>
      <c r="H516" s="46"/>
      <c r="I516" s="46"/>
      <c r="J516" s="46"/>
      <c r="K516" s="55"/>
      <c r="L516" s="56"/>
      <c r="M516" s="57"/>
      <c r="N516" s="57"/>
      <c r="O516" s="57"/>
      <c r="P516" s="57"/>
      <c r="Q516" s="55"/>
      <c r="R516" s="46"/>
      <c r="S516" s="58"/>
      <c r="T516" s="58"/>
      <c r="U516" s="58"/>
      <c r="V516" s="58"/>
    </row>
    <row r="517">
      <c r="A517" s="7"/>
      <c r="B517" s="46"/>
      <c r="C517" s="54"/>
      <c r="D517" s="46"/>
      <c r="E517" s="46"/>
      <c r="F517" s="46"/>
      <c r="G517" s="46"/>
      <c r="H517" s="46"/>
      <c r="I517" s="46"/>
      <c r="J517" s="46"/>
      <c r="K517" s="55"/>
      <c r="L517" s="56"/>
      <c r="M517" s="57"/>
      <c r="N517" s="57"/>
      <c r="O517" s="57"/>
      <c r="P517" s="57"/>
      <c r="Q517" s="55"/>
      <c r="R517" s="46"/>
      <c r="S517" s="58"/>
      <c r="T517" s="58"/>
      <c r="U517" s="58"/>
      <c r="V517" s="58"/>
    </row>
    <row r="518">
      <c r="A518" s="7"/>
      <c r="B518" s="46"/>
      <c r="C518" s="54"/>
      <c r="D518" s="46"/>
      <c r="E518" s="46"/>
      <c r="F518" s="46"/>
      <c r="G518" s="46"/>
      <c r="H518" s="46"/>
      <c r="I518" s="46"/>
      <c r="J518" s="46"/>
      <c r="K518" s="55"/>
      <c r="L518" s="56"/>
      <c r="M518" s="57"/>
      <c r="N518" s="57"/>
      <c r="O518" s="57"/>
      <c r="P518" s="57"/>
      <c r="Q518" s="55"/>
      <c r="R518" s="46"/>
      <c r="S518" s="58"/>
      <c r="T518" s="58"/>
      <c r="U518" s="58"/>
      <c r="V518" s="58"/>
    </row>
    <row r="519">
      <c r="A519" s="7"/>
      <c r="B519" s="46"/>
      <c r="C519" s="54"/>
      <c r="D519" s="46"/>
      <c r="E519" s="46"/>
      <c r="F519" s="46"/>
      <c r="G519" s="46"/>
      <c r="H519" s="46"/>
      <c r="I519" s="46"/>
      <c r="J519" s="46"/>
      <c r="K519" s="55"/>
      <c r="L519" s="56"/>
      <c r="M519" s="57"/>
      <c r="N519" s="57"/>
      <c r="O519" s="57"/>
      <c r="P519" s="57"/>
      <c r="Q519" s="55"/>
      <c r="R519" s="46"/>
      <c r="S519" s="58"/>
      <c r="T519" s="58"/>
      <c r="U519" s="58"/>
      <c r="V519" s="58"/>
    </row>
    <row r="520">
      <c r="A520" s="7"/>
      <c r="B520" s="46"/>
      <c r="C520" s="54"/>
      <c r="D520" s="46"/>
      <c r="E520" s="46"/>
      <c r="F520" s="46"/>
      <c r="G520" s="46"/>
      <c r="H520" s="46"/>
      <c r="I520" s="46"/>
      <c r="J520" s="46"/>
      <c r="K520" s="55"/>
      <c r="L520" s="56"/>
      <c r="M520" s="57"/>
      <c r="N520" s="57"/>
      <c r="O520" s="57"/>
      <c r="P520" s="57"/>
      <c r="Q520" s="55"/>
      <c r="R520" s="46"/>
      <c r="S520" s="58"/>
      <c r="T520" s="58"/>
      <c r="U520" s="58"/>
      <c r="V520" s="58"/>
    </row>
    <row r="521">
      <c r="A521" s="7"/>
      <c r="B521" s="46"/>
      <c r="C521" s="54"/>
      <c r="D521" s="46"/>
      <c r="E521" s="46"/>
      <c r="F521" s="46"/>
      <c r="G521" s="46"/>
      <c r="H521" s="46"/>
      <c r="I521" s="46"/>
      <c r="J521" s="46"/>
      <c r="K521" s="55"/>
      <c r="L521" s="56"/>
      <c r="M521" s="57"/>
      <c r="N521" s="57"/>
      <c r="O521" s="57"/>
      <c r="P521" s="57"/>
      <c r="Q521" s="55"/>
      <c r="R521" s="46"/>
      <c r="S521" s="58"/>
      <c r="T521" s="58"/>
      <c r="U521" s="58"/>
      <c r="V521" s="58"/>
    </row>
    <row r="522">
      <c r="A522" s="7"/>
      <c r="B522" s="46"/>
      <c r="C522" s="54"/>
      <c r="D522" s="46"/>
      <c r="E522" s="46"/>
      <c r="F522" s="46"/>
      <c r="G522" s="46"/>
      <c r="H522" s="46"/>
      <c r="I522" s="46"/>
      <c r="J522" s="46"/>
      <c r="K522" s="55"/>
      <c r="L522" s="56"/>
      <c r="M522" s="57"/>
      <c r="N522" s="57"/>
      <c r="O522" s="57"/>
      <c r="P522" s="57"/>
      <c r="Q522" s="55"/>
      <c r="R522" s="46"/>
      <c r="S522" s="58"/>
      <c r="T522" s="58"/>
      <c r="U522" s="58"/>
      <c r="V522" s="58"/>
    </row>
    <row r="523">
      <c r="A523" s="7"/>
      <c r="B523" s="46"/>
      <c r="C523" s="54"/>
      <c r="D523" s="46"/>
      <c r="E523" s="46"/>
      <c r="F523" s="46"/>
      <c r="G523" s="46"/>
      <c r="H523" s="46"/>
      <c r="I523" s="46"/>
      <c r="J523" s="46"/>
      <c r="K523" s="55"/>
      <c r="L523" s="56"/>
      <c r="M523" s="57"/>
      <c r="N523" s="57"/>
      <c r="O523" s="57"/>
      <c r="P523" s="57"/>
      <c r="Q523" s="55"/>
      <c r="R523" s="46"/>
      <c r="S523" s="58"/>
      <c r="T523" s="58"/>
      <c r="U523" s="58"/>
      <c r="V523" s="58"/>
    </row>
    <row r="524">
      <c r="A524" s="7"/>
      <c r="B524" s="46"/>
      <c r="C524" s="54"/>
      <c r="D524" s="46"/>
      <c r="E524" s="46"/>
      <c r="F524" s="46"/>
      <c r="G524" s="46"/>
      <c r="H524" s="46"/>
      <c r="I524" s="46"/>
      <c r="J524" s="46"/>
      <c r="K524" s="55"/>
      <c r="L524" s="56"/>
      <c r="M524" s="57"/>
      <c r="N524" s="57"/>
      <c r="O524" s="57"/>
      <c r="P524" s="57"/>
      <c r="Q524" s="55"/>
      <c r="R524" s="46"/>
      <c r="S524" s="58"/>
      <c r="T524" s="58"/>
      <c r="U524" s="58"/>
      <c r="V524" s="58"/>
    </row>
    <row r="525">
      <c r="A525" s="7"/>
      <c r="B525" s="46"/>
      <c r="C525" s="54"/>
      <c r="D525" s="46"/>
      <c r="E525" s="46"/>
      <c r="F525" s="46"/>
      <c r="G525" s="46"/>
      <c r="H525" s="46"/>
      <c r="I525" s="46"/>
      <c r="J525" s="46"/>
      <c r="K525" s="55"/>
      <c r="L525" s="56"/>
      <c r="M525" s="57"/>
      <c r="N525" s="57"/>
      <c r="O525" s="57"/>
      <c r="P525" s="57"/>
      <c r="Q525" s="55"/>
      <c r="R525" s="46"/>
      <c r="S525" s="58"/>
      <c r="T525" s="58"/>
      <c r="U525" s="58"/>
      <c r="V525" s="58"/>
    </row>
    <row r="526">
      <c r="A526" s="7"/>
      <c r="B526" s="46"/>
      <c r="C526" s="54"/>
      <c r="D526" s="46"/>
      <c r="E526" s="46"/>
      <c r="F526" s="46"/>
      <c r="G526" s="46"/>
      <c r="H526" s="46"/>
      <c r="I526" s="46"/>
      <c r="J526" s="46"/>
      <c r="K526" s="55"/>
      <c r="L526" s="56"/>
      <c r="M526" s="57"/>
      <c r="N526" s="57"/>
      <c r="O526" s="57"/>
      <c r="P526" s="57"/>
      <c r="Q526" s="55"/>
      <c r="R526" s="46"/>
      <c r="S526" s="58"/>
      <c r="T526" s="58"/>
      <c r="U526" s="58"/>
      <c r="V526" s="58"/>
    </row>
    <row r="527">
      <c r="A527" s="7"/>
      <c r="B527" s="46"/>
      <c r="C527" s="54"/>
      <c r="D527" s="46"/>
      <c r="E527" s="46"/>
      <c r="F527" s="46"/>
      <c r="G527" s="46"/>
      <c r="H527" s="46"/>
      <c r="I527" s="46"/>
      <c r="J527" s="46"/>
      <c r="K527" s="55"/>
      <c r="L527" s="56"/>
      <c r="M527" s="57"/>
      <c r="N527" s="57"/>
      <c r="O527" s="57"/>
      <c r="P527" s="57"/>
      <c r="Q527" s="55"/>
      <c r="R527" s="46"/>
      <c r="S527" s="58"/>
      <c r="T527" s="58"/>
      <c r="U527" s="58"/>
      <c r="V527" s="58"/>
    </row>
    <row r="528">
      <c r="A528" s="7"/>
      <c r="B528" s="46"/>
      <c r="C528" s="54"/>
      <c r="D528" s="46"/>
      <c r="E528" s="46"/>
      <c r="F528" s="46"/>
      <c r="G528" s="46"/>
      <c r="H528" s="46"/>
      <c r="I528" s="46"/>
      <c r="J528" s="46"/>
      <c r="K528" s="55"/>
      <c r="L528" s="56"/>
      <c r="M528" s="57"/>
      <c r="N528" s="57"/>
      <c r="O528" s="57"/>
      <c r="P528" s="57"/>
      <c r="Q528" s="55"/>
      <c r="R528" s="46"/>
      <c r="S528" s="58"/>
      <c r="T528" s="58"/>
      <c r="U528" s="58"/>
      <c r="V528" s="58"/>
    </row>
    <row r="529">
      <c r="A529" s="7"/>
      <c r="B529" s="46"/>
      <c r="C529" s="54"/>
      <c r="D529" s="46"/>
      <c r="E529" s="46"/>
      <c r="F529" s="46"/>
      <c r="G529" s="46"/>
      <c r="H529" s="46"/>
      <c r="I529" s="46"/>
      <c r="J529" s="46"/>
      <c r="K529" s="55"/>
      <c r="L529" s="56"/>
      <c r="M529" s="57"/>
      <c r="N529" s="57"/>
      <c r="O529" s="57"/>
      <c r="P529" s="57"/>
      <c r="Q529" s="55"/>
      <c r="R529" s="46"/>
      <c r="S529" s="58"/>
      <c r="T529" s="58"/>
      <c r="U529" s="58"/>
      <c r="V529" s="58"/>
    </row>
    <row r="530">
      <c r="A530" s="7"/>
      <c r="B530" s="46"/>
      <c r="C530" s="54"/>
      <c r="D530" s="46"/>
      <c r="E530" s="46"/>
      <c r="F530" s="46"/>
      <c r="G530" s="46"/>
      <c r="H530" s="46"/>
      <c r="I530" s="46"/>
      <c r="J530" s="46"/>
      <c r="K530" s="55"/>
      <c r="L530" s="56"/>
      <c r="M530" s="57"/>
      <c r="N530" s="57"/>
      <c r="O530" s="57"/>
      <c r="P530" s="57"/>
      <c r="Q530" s="55"/>
      <c r="R530" s="46"/>
      <c r="S530" s="58"/>
      <c r="T530" s="58"/>
      <c r="U530" s="58"/>
      <c r="V530" s="58"/>
    </row>
    <row r="531">
      <c r="A531" s="7"/>
      <c r="B531" s="46"/>
      <c r="C531" s="54"/>
      <c r="D531" s="46"/>
      <c r="E531" s="46"/>
      <c r="F531" s="46"/>
      <c r="G531" s="46"/>
      <c r="H531" s="46"/>
      <c r="I531" s="46"/>
      <c r="J531" s="46"/>
      <c r="K531" s="55"/>
      <c r="L531" s="56"/>
      <c r="M531" s="57"/>
      <c r="N531" s="57"/>
      <c r="O531" s="57"/>
      <c r="P531" s="57"/>
      <c r="Q531" s="55"/>
      <c r="R531" s="46"/>
      <c r="S531" s="58"/>
      <c r="T531" s="58"/>
      <c r="U531" s="58"/>
      <c r="V531" s="58"/>
    </row>
    <row r="532">
      <c r="A532" s="7"/>
      <c r="B532" s="46"/>
      <c r="C532" s="54"/>
      <c r="D532" s="46"/>
      <c r="E532" s="46"/>
      <c r="F532" s="46"/>
      <c r="G532" s="46"/>
      <c r="H532" s="46"/>
      <c r="I532" s="46"/>
      <c r="J532" s="46"/>
      <c r="K532" s="55"/>
      <c r="L532" s="56"/>
      <c r="M532" s="57"/>
      <c r="N532" s="57"/>
      <c r="O532" s="57"/>
      <c r="P532" s="57"/>
      <c r="Q532" s="55"/>
      <c r="R532" s="46"/>
      <c r="S532" s="58"/>
      <c r="T532" s="58"/>
      <c r="U532" s="58"/>
      <c r="V532" s="58"/>
    </row>
    <row r="533">
      <c r="A533" s="7"/>
      <c r="B533" s="46"/>
      <c r="C533" s="54"/>
      <c r="D533" s="46"/>
      <c r="E533" s="46"/>
      <c r="F533" s="46"/>
      <c r="G533" s="46"/>
      <c r="H533" s="46"/>
      <c r="I533" s="46"/>
      <c r="J533" s="46"/>
      <c r="K533" s="55"/>
      <c r="L533" s="56"/>
      <c r="M533" s="57"/>
      <c r="N533" s="57"/>
      <c r="O533" s="57"/>
      <c r="P533" s="57"/>
      <c r="Q533" s="55"/>
      <c r="R533" s="46"/>
      <c r="S533" s="58"/>
      <c r="T533" s="58"/>
      <c r="U533" s="58"/>
      <c r="V533" s="58"/>
    </row>
    <row r="534">
      <c r="A534" s="7"/>
      <c r="B534" s="46"/>
      <c r="C534" s="54"/>
      <c r="D534" s="46"/>
      <c r="E534" s="46"/>
      <c r="F534" s="46"/>
      <c r="G534" s="46"/>
      <c r="H534" s="46"/>
      <c r="I534" s="46"/>
      <c r="J534" s="46"/>
      <c r="K534" s="55"/>
      <c r="L534" s="56"/>
      <c r="M534" s="57"/>
      <c r="N534" s="57"/>
      <c r="O534" s="57"/>
      <c r="P534" s="57"/>
      <c r="Q534" s="55"/>
      <c r="R534" s="46"/>
      <c r="S534" s="58"/>
      <c r="T534" s="58"/>
      <c r="U534" s="58"/>
      <c r="V534" s="58"/>
    </row>
    <row r="535">
      <c r="A535" s="7"/>
      <c r="B535" s="46"/>
      <c r="C535" s="54"/>
      <c r="D535" s="46"/>
      <c r="E535" s="46"/>
      <c r="F535" s="46"/>
      <c r="G535" s="46"/>
      <c r="H535" s="46"/>
      <c r="I535" s="46"/>
      <c r="J535" s="46"/>
      <c r="K535" s="55"/>
      <c r="L535" s="56"/>
      <c r="M535" s="57"/>
      <c r="N535" s="57"/>
      <c r="O535" s="57"/>
      <c r="P535" s="57"/>
      <c r="Q535" s="55"/>
      <c r="R535" s="46"/>
      <c r="S535" s="58"/>
      <c r="T535" s="58"/>
      <c r="U535" s="58"/>
      <c r="V535" s="58"/>
    </row>
    <row r="536">
      <c r="A536" s="7"/>
      <c r="B536" s="46"/>
      <c r="C536" s="54"/>
      <c r="D536" s="46"/>
      <c r="E536" s="46"/>
      <c r="F536" s="46"/>
      <c r="G536" s="46"/>
      <c r="H536" s="46"/>
      <c r="I536" s="46"/>
      <c r="J536" s="46"/>
      <c r="K536" s="55"/>
      <c r="L536" s="56"/>
      <c r="M536" s="57"/>
      <c r="N536" s="57"/>
      <c r="O536" s="57"/>
      <c r="P536" s="57"/>
      <c r="Q536" s="55"/>
      <c r="R536" s="46"/>
      <c r="S536" s="58"/>
      <c r="T536" s="58"/>
      <c r="U536" s="58"/>
      <c r="V536" s="58"/>
    </row>
    <row r="537">
      <c r="A537" s="7"/>
      <c r="B537" s="46"/>
      <c r="C537" s="54"/>
      <c r="D537" s="46"/>
      <c r="E537" s="46"/>
      <c r="F537" s="46"/>
      <c r="G537" s="46"/>
      <c r="H537" s="46"/>
      <c r="I537" s="46"/>
      <c r="J537" s="46"/>
      <c r="K537" s="55"/>
      <c r="L537" s="56"/>
      <c r="M537" s="57"/>
      <c r="N537" s="57"/>
      <c r="O537" s="57"/>
      <c r="P537" s="57"/>
      <c r="Q537" s="55"/>
      <c r="R537" s="46"/>
      <c r="S537" s="58"/>
      <c r="T537" s="58"/>
      <c r="U537" s="58"/>
      <c r="V537" s="58"/>
    </row>
    <row r="538">
      <c r="A538" s="7"/>
      <c r="B538" s="46"/>
      <c r="C538" s="54"/>
      <c r="D538" s="46"/>
      <c r="E538" s="46"/>
      <c r="F538" s="46"/>
      <c r="G538" s="46"/>
      <c r="H538" s="46"/>
      <c r="I538" s="46"/>
      <c r="J538" s="46"/>
      <c r="K538" s="55"/>
      <c r="L538" s="56"/>
      <c r="M538" s="57"/>
      <c r="N538" s="57"/>
      <c r="O538" s="57"/>
      <c r="P538" s="57"/>
      <c r="Q538" s="55"/>
      <c r="R538" s="46"/>
      <c r="S538" s="58"/>
      <c r="T538" s="58"/>
      <c r="U538" s="58"/>
      <c r="V538" s="58"/>
    </row>
    <row r="539">
      <c r="A539" s="7"/>
      <c r="B539" s="46"/>
      <c r="C539" s="54"/>
      <c r="D539" s="46"/>
      <c r="E539" s="46"/>
      <c r="F539" s="46"/>
      <c r="G539" s="46"/>
      <c r="H539" s="46"/>
      <c r="I539" s="46"/>
      <c r="J539" s="46"/>
      <c r="K539" s="55"/>
      <c r="L539" s="56"/>
      <c r="M539" s="57"/>
      <c r="N539" s="57"/>
      <c r="O539" s="57"/>
      <c r="P539" s="57"/>
      <c r="Q539" s="55"/>
      <c r="R539" s="46"/>
      <c r="S539" s="58"/>
      <c r="T539" s="58"/>
      <c r="U539" s="58"/>
      <c r="V539" s="58"/>
    </row>
    <row r="540">
      <c r="A540" s="7"/>
      <c r="B540" s="46"/>
      <c r="C540" s="54"/>
      <c r="D540" s="46"/>
      <c r="E540" s="46"/>
      <c r="F540" s="46"/>
      <c r="G540" s="46"/>
      <c r="H540" s="46"/>
      <c r="I540" s="46"/>
      <c r="J540" s="46"/>
      <c r="K540" s="55"/>
      <c r="L540" s="56"/>
      <c r="M540" s="57"/>
      <c r="N540" s="57"/>
      <c r="O540" s="57"/>
      <c r="P540" s="57"/>
      <c r="Q540" s="55"/>
      <c r="R540" s="46"/>
      <c r="S540" s="58"/>
      <c r="T540" s="58"/>
      <c r="U540" s="58"/>
      <c r="V540" s="58"/>
    </row>
    <row r="541">
      <c r="A541" s="7"/>
      <c r="B541" s="46"/>
      <c r="C541" s="54"/>
      <c r="D541" s="46"/>
      <c r="E541" s="46"/>
      <c r="F541" s="46"/>
      <c r="G541" s="46"/>
      <c r="H541" s="46"/>
      <c r="I541" s="46"/>
      <c r="J541" s="46"/>
      <c r="K541" s="55"/>
      <c r="L541" s="56"/>
      <c r="M541" s="57"/>
      <c r="N541" s="57"/>
      <c r="O541" s="57"/>
      <c r="P541" s="57"/>
      <c r="Q541" s="55"/>
      <c r="R541" s="46"/>
      <c r="S541" s="58"/>
      <c r="T541" s="58"/>
      <c r="U541" s="58"/>
      <c r="V541" s="58"/>
    </row>
    <row r="542">
      <c r="A542" s="7"/>
      <c r="B542" s="46"/>
      <c r="C542" s="54"/>
      <c r="D542" s="46"/>
      <c r="E542" s="46"/>
      <c r="F542" s="46"/>
      <c r="G542" s="46"/>
      <c r="H542" s="46"/>
      <c r="I542" s="46"/>
      <c r="J542" s="46"/>
      <c r="K542" s="55"/>
      <c r="L542" s="56"/>
      <c r="M542" s="57"/>
      <c r="N542" s="57"/>
      <c r="O542" s="57"/>
      <c r="P542" s="57"/>
      <c r="Q542" s="55"/>
      <c r="R542" s="46"/>
      <c r="S542" s="58"/>
      <c r="T542" s="58"/>
      <c r="U542" s="58"/>
      <c r="V542" s="58"/>
    </row>
    <row r="543">
      <c r="A543" s="7"/>
      <c r="B543" s="46"/>
      <c r="C543" s="54"/>
      <c r="D543" s="46"/>
      <c r="E543" s="46"/>
      <c r="F543" s="46"/>
      <c r="G543" s="46"/>
      <c r="H543" s="46"/>
      <c r="I543" s="46"/>
      <c r="J543" s="46"/>
      <c r="K543" s="55"/>
      <c r="L543" s="56"/>
      <c r="M543" s="57"/>
      <c r="N543" s="57"/>
      <c r="O543" s="57"/>
      <c r="P543" s="57"/>
      <c r="Q543" s="55"/>
      <c r="R543" s="46"/>
      <c r="S543" s="58"/>
      <c r="T543" s="58"/>
      <c r="U543" s="58"/>
      <c r="V543" s="58"/>
    </row>
    <row r="544">
      <c r="A544" s="7"/>
      <c r="B544" s="46"/>
      <c r="C544" s="54"/>
      <c r="D544" s="46"/>
      <c r="E544" s="46"/>
      <c r="F544" s="46"/>
      <c r="G544" s="46"/>
      <c r="H544" s="46"/>
      <c r="I544" s="46"/>
      <c r="J544" s="46"/>
      <c r="K544" s="55"/>
      <c r="L544" s="56"/>
      <c r="M544" s="57"/>
      <c r="N544" s="57"/>
      <c r="O544" s="57"/>
      <c r="P544" s="57"/>
      <c r="Q544" s="55"/>
      <c r="R544" s="46"/>
      <c r="S544" s="58"/>
      <c r="T544" s="58"/>
      <c r="U544" s="58"/>
      <c r="V544" s="58"/>
    </row>
    <row r="545">
      <c r="A545" s="7"/>
      <c r="B545" s="46"/>
      <c r="C545" s="54"/>
      <c r="D545" s="46"/>
      <c r="E545" s="46"/>
      <c r="F545" s="46"/>
      <c r="G545" s="46"/>
      <c r="H545" s="46"/>
      <c r="I545" s="46"/>
      <c r="J545" s="46"/>
      <c r="K545" s="55"/>
      <c r="L545" s="56"/>
      <c r="M545" s="57"/>
      <c r="N545" s="57"/>
      <c r="O545" s="57"/>
      <c r="P545" s="57"/>
      <c r="Q545" s="55"/>
      <c r="R545" s="46"/>
      <c r="S545" s="58"/>
      <c r="T545" s="58"/>
      <c r="U545" s="58"/>
      <c r="V545" s="58"/>
    </row>
    <row r="546">
      <c r="A546" s="7"/>
      <c r="B546" s="46"/>
      <c r="C546" s="54"/>
      <c r="D546" s="46"/>
      <c r="E546" s="46"/>
      <c r="F546" s="46"/>
      <c r="G546" s="46"/>
      <c r="H546" s="46"/>
      <c r="I546" s="46"/>
      <c r="J546" s="46"/>
      <c r="K546" s="55"/>
      <c r="L546" s="56"/>
      <c r="M546" s="57"/>
      <c r="N546" s="57"/>
      <c r="O546" s="57"/>
      <c r="P546" s="57"/>
      <c r="Q546" s="55"/>
      <c r="R546" s="46"/>
      <c r="S546" s="58"/>
      <c r="T546" s="58"/>
      <c r="U546" s="58"/>
      <c r="V546" s="58"/>
    </row>
    <row r="547">
      <c r="A547" s="7"/>
      <c r="B547" s="46"/>
      <c r="C547" s="54"/>
      <c r="D547" s="46"/>
      <c r="E547" s="46"/>
      <c r="F547" s="46"/>
      <c r="G547" s="46"/>
      <c r="H547" s="46"/>
      <c r="I547" s="46"/>
      <c r="J547" s="46"/>
      <c r="K547" s="55"/>
      <c r="L547" s="56"/>
      <c r="M547" s="57"/>
      <c r="N547" s="57"/>
      <c r="O547" s="57"/>
      <c r="P547" s="57"/>
      <c r="Q547" s="55"/>
      <c r="R547" s="46"/>
      <c r="S547" s="58"/>
      <c r="T547" s="58"/>
      <c r="U547" s="58"/>
      <c r="V547" s="58"/>
    </row>
    <row r="548">
      <c r="A548" s="7"/>
      <c r="B548" s="46"/>
      <c r="C548" s="54"/>
      <c r="D548" s="46"/>
      <c r="E548" s="46"/>
      <c r="F548" s="46"/>
      <c r="G548" s="46"/>
      <c r="H548" s="46"/>
      <c r="I548" s="46"/>
      <c r="J548" s="46"/>
      <c r="K548" s="55"/>
      <c r="L548" s="56"/>
      <c r="M548" s="57"/>
      <c r="N548" s="57"/>
      <c r="O548" s="57"/>
      <c r="P548" s="57"/>
      <c r="Q548" s="55"/>
      <c r="R548" s="46"/>
      <c r="S548" s="58"/>
      <c r="T548" s="58"/>
      <c r="U548" s="58"/>
      <c r="V548" s="58"/>
    </row>
    <row r="549">
      <c r="A549" s="7"/>
      <c r="B549" s="46"/>
      <c r="C549" s="54"/>
      <c r="D549" s="46"/>
      <c r="E549" s="46"/>
      <c r="F549" s="46"/>
      <c r="G549" s="46"/>
      <c r="H549" s="46"/>
      <c r="I549" s="46"/>
      <c r="J549" s="46"/>
      <c r="K549" s="55"/>
      <c r="L549" s="56"/>
      <c r="M549" s="57"/>
      <c r="N549" s="57"/>
      <c r="O549" s="57"/>
      <c r="P549" s="57"/>
      <c r="Q549" s="55"/>
      <c r="R549" s="46"/>
      <c r="S549" s="58"/>
      <c r="T549" s="58"/>
      <c r="U549" s="58"/>
      <c r="V549" s="58"/>
    </row>
    <row r="550">
      <c r="A550" s="7"/>
      <c r="B550" s="46"/>
      <c r="C550" s="54"/>
      <c r="D550" s="46"/>
      <c r="E550" s="46"/>
      <c r="F550" s="46"/>
      <c r="G550" s="46"/>
      <c r="H550" s="46"/>
      <c r="I550" s="46"/>
      <c r="J550" s="46"/>
      <c r="K550" s="55"/>
      <c r="L550" s="56"/>
      <c r="M550" s="57"/>
      <c r="N550" s="57"/>
      <c r="O550" s="57"/>
      <c r="P550" s="57"/>
      <c r="Q550" s="55"/>
      <c r="R550" s="46"/>
      <c r="S550" s="58"/>
      <c r="T550" s="58"/>
      <c r="U550" s="58"/>
      <c r="V550" s="58"/>
    </row>
    <row r="551">
      <c r="A551" s="7"/>
      <c r="B551" s="46"/>
      <c r="C551" s="54"/>
      <c r="D551" s="46"/>
      <c r="E551" s="46"/>
      <c r="F551" s="46"/>
      <c r="G551" s="46"/>
      <c r="H551" s="46"/>
      <c r="I551" s="46"/>
      <c r="J551" s="46"/>
      <c r="K551" s="55"/>
      <c r="L551" s="56"/>
      <c r="M551" s="57"/>
      <c r="N551" s="57"/>
      <c r="O551" s="57"/>
      <c r="P551" s="57"/>
      <c r="Q551" s="55"/>
      <c r="R551" s="46"/>
      <c r="S551" s="58"/>
      <c r="T551" s="58"/>
      <c r="U551" s="58"/>
      <c r="V551" s="58"/>
    </row>
    <row r="552">
      <c r="A552" s="7"/>
      <c r="B552" s="46"/>
      <c r="C552" s="54"/>
      <c r="D552" s="46"/>
      <c r="E552" s="46"/>
      <c r="F552" s="46"/>
      <c r="G552" s="46"/>
      <c r="H552" s="46"/>
      <c r="I552" s="46"/>
      <c r="J552" s="46"/>
      <c r="K552" s="55"/>
      <c r="L552" s="56"/>
      <c r="M552" s="57"/>
      <c r="N552" s="57"/>
      <c r="O552" s="57"/>
      <c r="P552" s="57"/>
      <c r="Q552" s="55"/>
      <c r="R552" s="46"/>
      <c r="S552" s="58"/>
      <c r="T552" s="58"/>
      <c r="U552" s="58"/>
      <c r="V552" s="58"/>
    </row>
    <row r="553">
      <c r="A553" s="7"/>
      <c r="B553" s="46"/>
      <c r="C553" s="54"/>
      <c r="D553" s="46"/>
      <c r="E553" s="46"/>
      <c r="F553" s="46"/>
      <c r="G553" s="46"/>
      <c r="H553" s="46"/>
      <c r="I553" s="46"/>
      <c r="J553" s="46"/>
      <c r="K553" s="55"/>
      <c r="L553" s="56"/>
      <c r="M553" s="57"/>
      <c r="N553" s="57"/>
      <c r="O553" s="57"/>
      <c r="P553" s="57"/>
      <c r="Q553" s="55"/>
      <c r="R553" s="46"/>
      <c r="S553" s="58"/>
      <c r="T553" s="58"/>
      <c r="U553" s="58"/>
      <c r="V553" s="58"/>
    </row>
    <row r="554">
      <c r="A554" s="7"/>
      <c r="B554" s="46"/>
      <c r="C554" s="54"/>
      <c r="D554" s="46"/>
      <c r="E554" s="46"/>
      <c r="F554" s="46"/>
      <c r="G554" s="46"/>
      <c r="H554" s="46"/>
      <c r="I554" s="46"/>
      <c r="J554" s="46"/>
      <c r="K554" s="55"/>
      <c r="L554" s="56"/>
      <c r="M554" s="57"/>
      <c r="N554" s="57"/>
      <c r="O554" s="57"/>
      <c r="P554" s="57"/>
      <c r="Q554" s="55"/>
      <c r="R554" s="46"/>
      <c r="S554" s="58"/>
      <c r="T554" s="58"/>
      <c r="U554" s="58"/>
      <c r="V554" s="58"/>
    </row>
    <row r="555">
      <c r="A555" s="7"/>
      <c r="B555" s="46"/>
      <c r="C555" s="54"/>
      <c r="D555" s="46"/>
      <c r="E555" s="46"/>
      <c r="F555" s="46"/>
      <c r="G555" s="46"/>
      <c r="H555" s="46"/>
      <c r="I555" s="46"/>
      <c r="J555" s="46"/>
      <c r="K555" s="55"/>
      <c r="L555" s="56"/>
      <c r="M555" s="57"/>
      <c r="N555" s="57"/>
      <c r="O555" s="57"/>
      <c r="P555" s="57"/>
      <c r="Q555" s="55"/>
      <c r="R555" s="46"/>
      <c r="S555" s="58"/>
      <c r="T555" s="58"/>
      <c r="U555" s="58"/>
      <c r="V555" s="58"/>
    </row>
    <row r="556">
      <c r="A556" s="7"/>
      <c r="B556" s="46"/>
      <c r="C556" s="54"/>
      <c r="D556" s="46"/>
      <c r="E556" s="46"/>
      <c r="F556" s="46"/>
      <c r="G556" s="46"/>
      <c r="H556" s="46"/>
      <c r="I556" s="46"/>
      <c r="J556" s="46"/>
      <c r="K556" s="55"/>
      <c r="L556" s="56"/>
      <c r="M556" s="57"/>
      <c r="N556" s="57"/>
      <c r="O556" s="57"/>
      <c r="P556" s="57"/>
      <c r="Q556" s="55"/>
      <c r="R556" s="46"/>
      <c r="S556" s="58"/>
      <c r="T556" s="58"/>
      <c r="U556" s="58"/>
      <c r="V556" s="58"/>
    </row>
    <row r="557">
      <c r="A557" s="7"/>
      <c r="B557" s="46"/>
      <c r="C557" s="54"/>
      <c r="D557" s="46"/>
      <c r="E557" s="46"/>
      <c r="F557" s="46"/>
      <c r="G557" s="46"/>
      <c r="H557" s="46"/>
      <c r="I557" s="46"/>
      <c r="J557" s="46"/>
      <c r="K557" s="55"/>
      <c r="L557" s="56"/>
      <c r="M557" s="57"/>
      <c r="N557" s="57"/>
      <c r="O557" s="57"/>
      <c r="P557" s="57"/>
      <c r="Q557" s="55"/>
      <c r="R557" s="46"/>
      <c r="S557" s="58"/>
      <c r="T557" s="58"/>
      <c r="U557" s="58"/>
      <c r="V557" s="58"/>
    </row>
    <row r="558">
      <c r="A558" s="7"/>
      <c r="B558" s="46"/>
      <c r="C558" s="54"/>
      <c r="D558" s="46"/>
      <c r="E558" s="46"/>
      <c r="F558" s="46"/>
      <c r="G558" s="46"/>
      <c r="H558" s="46"/>
      <c r="I558" s="46"/>
      <c r="J558" s="46"/>
      <c r="K558" s="55"/>
      <c r="L558" s="56"/>
      <c r="M558" s="57"/>
      <c r="N558" s="57"/>
      <c r="O558" s="57"/>
      <c r="P558" s="57"/>
      <c r="Q558" s="55"/>
      <c r="R558" s="46"/>
      <c r="S558" s="58"/>
      <c r="T558" s="58"/>
      <c r="U558" s="58"/>
      <c r="V558" s="58"/>
    </row>
    <row r="559">
      <c r="A559" s="7"/>
      <c r="B559" s="46"/>
      <c r="C559" s="54"/>
      <c r="D559" s="46"/>
      <c r="E559" s="46"/>
      <c r="F559" s="46"/>
      <c r="G559" s="46"/>
      <c r="H559" s="46"/>
      <c r="I559" s="46"/>
      <c r="J559" s="46"/>
      <c r="K559" s="55"/>
      <c r="L559" s="56"/>
      <c r="M559" s="57"/>
      <c r="N559" s="57"/>
      <c r="O559" s="57"/>
      <c r="P559" s="57"/>
      <c r="Q559" s="55"/>
      <c r="R559" s="46"/>
      <c r="S559" s="58"/>
      <c r="T559" s="58"/>
      <c r="U559" s="58"/>
      <c r="V559" s="58"/>
    </row>
    <row r="560">
      <c r="A560" s="7"/>
      <c r="B560" s="46"/>
      <c r="C560" s="54"/>
      <c r="D560" s="46"/>
      <c r="E560" s="46"/>
      <c r="F560" s="46"/>
      <c r="G560" s="46"/>
      <c r="H560" s="46"/>
      <c r="I560" s="46"/>
      <c r="J560" s="46"/>
      <c r="K560" s="55"/>
      <c r="L560" s="56"/>
      <c r="M560" s="57"/>
      <c r="N560" s="57"/>
      <c r="O560" s="57"/>
      <c r="P560" s="57"/>
      <c r="Q560" s="55"/>
      <c r="R560" s="46"/>
      <c r="S560" s="58"/>
      <c r="T560" s="58"/>
      <c r="U560" s="58"/>
      <c r="V560" s="58"/>
    </row>
    <row r="561">
      <c r="A561" s="7"/>
      <c r="B561" s="46"/>
      <c r="C561" s="54"/>
      <c r="D561" s="46"/>
      <c r="E561" s="46"/>
      <c r="F561" s="46"/>
      <c r="G561" s="46"/>
      <c r="H561" s="46"/>
      <c r="I561" s="46"/>
      <c r="J561" s="46"/>
      <c r="K561" s="55"/>
      <c r="L561" s="56"/>
      <c r="M561" s="57"/>
      <c r="N561" s="57"/>
      <c r="O561" s="57"/>
      <c r="P561" s="57"/>
      <c r="Q561" s="55"/>
      <c r="R561" s="46"/>
      <c r="S561" s="58"/>
      <c r="T561" s="58"/>
      <c r="U561" s="58"/>
      <c r="V561" s="58"/>
    </row>
    <row r="562">
      <c r="A562" s="7"/>
      <c r="B562" s="46"/>
      <c r="C562" s="54"/>
      <c r="D562" s="46"/>
      <c r="E562" s="46"/>
      <c r="F562" s="46"/>
      <c r="G562" s="46"/>
      <c r="H562" s="46"/>
      <c r="I562" s="46"/>
      <c r="J562" s="46"/>
      <c r="K562" s="55"/>
      <c r="L562" s="56"/>
      <c r="M562" s="57"/>
      <c r="N562" s="57"/>
      <c r="O562" s="57"/>
      <c r="P562" s="57"/>
      <c r="Q562" s="55"/>
      <c r="R562" s="46"/>
      <c r="S562" s="58"/>
      <c r="T562" s="58"/>
      <c r="U562" s="58"/>
      <c r="V562" s="58"/>
    </row>
    <row r="563">
      <c r="A563" s="7"/>
      <c r="B563" s="46"/>
      <c r="C563" s="54"/>
      <c r="D563" s="46"/>
      <c r="E563" s="46"/>
      <c r="F563" s="46"/>
      <c r="G563" s="46"/>
      <c r="H563" s="46"/>
      <c r="I563" s="46"/>
      <c r="J563" s="46"/>
      <c r="K563" s="55"/>
      <c r="L563" s="56"/>
      <c r="M563" s="57"/>
      <c r="N563" s="57"/>
      <c r="O563" s="57"/>
      <c r="P563" s="57"/>
      <c r="Q563" s="55"/>
      <c r="R563" s="46"/>
      <c r="S563" s="58"/>
      <c r="T563" s="58"/>
      <c r="U563" s="58"/>
      <c r="V563" s="58"/>
    </row>
    <row r="564">
      <c r="A564" s="7"/>
      <c r="B564" s="46"/>
      <c r="C564" s="54"/>
      <c r="D564" s="46"/>
      <c r="E564" s="46"/>
      <c r="F564" s="46"/>
      <c r="G564" s="46"/>
      <c r="H564" s="46"/>
      <c r="I564" s="46"/>
      <c r="J564" s="46"/>
      <c r="K564" s="55"/>
      <c r="L564" s="56"/>
      <c r="M564" s="57"/>
      <c r="N564" s="57"/>
      <c r="O564" s="57"/>
      <c r="P564" s="57"/>
      <c r="Q564" s="55"/>
      <c r="R564" s="46"/>
      <c r="S564" s="58"/>
      <c r="T564" s="58"/>
      <c r="U564" s="58"/>
      <c r="V564" s="58"/>
    </row>
    <row r="565">
      <c r="A565" s="7"/>
      <c r="B565" s="46"/>
      <c r="C565" s="54"/>
      <c r="D565" s="46"/>
      <c r="E565" s="46"/>
      <c r="F565" s="46"/>
      <c r="G565" s="46"/>
      <c r="H565" s="46"/>
      <c r="I565" s="46"/>
      <c r="J565" s="46"/>
      <c r="K565" s="55"/>
      <c r="L565" s="56"/>
      <c r="M565" s="57"/>
      <c r="N565" s="57"/>
      <c r="O565" s="57"/>
      <c r="P565" s="57"/>
      <c r="Q565" s="55"/>
      <c r="R565" s="46"/>
      <c r="S565" s="58"/>
      <c r="T565" s="58"/>
      <c r="U565" s="58"/>
      <c r="V565" s="58"/>
    </row>
    <row r="566">
      <c r="A566" s="7"/>
      <c r="B566" s="46"/>
      <c r="C566" s="54"/>
      <c r="D566" s="46"/>
      <c r="E566" s="46"/>
      <c r="F566" s="46"/>
      <c r="G566" s="46"/>
      <c r="H566" s="46"/>
      <c r="I566" s="46"/>
      <c r="J566" s="46"/>
      <c r="K566" s="55"/>
      <c r="L566" s="56"/>
      <c r="M566" s="57"/>
      <c r="N566" s="57"/>
      <c r="O566" s="57"/>
      <c r="P566" s="57"/>
      <c r="Q566" s="55"/>
      <c r="R566" s="46"/>
      <c r="S566" s="58"/>
      <c r="T566" s="58"/>
      <c r="U566" s="58"/>
      <c r="V566" s="58"/>
    </row>
    <row r="567">
      <c r="A567" s="7"/>
      <c r="B567" s="46"/>
      <c r="C567" s="54"/>
      <c r="D567" s="46"/>
      <c r="E567" s="46"/>
      <c r="F567" s="46"/>
      <c r="G567" s="46"/>
      <c r="H567" s="46"/>
      <c r="I567" s="46"/>
      <c r="J567" s="46"/>
      <c r="K567" s="55"/>
      <c r="L567" s="56"/>
      <c r="M567" s="57"/>
      <c r="N567" s="57"/>
      <c r="O567" s="57"/>
      <c r="P567" s="57"/>
      <c r="Q567" s="55"/>
      <c r="R567" s="46"/>
      <c r="S567" s="58"/>
      <c r="T567" s="58"/>
      <c r="U567" s="58"/>
      <c r="V567" s="58"/>
    </row>
    <row r="568">
      <c r="A568" s="7"/>
      <c r="B568" s="46"/>
      <c r="C568" s="54"/>
      <c r="D568" s="46"/>
      <c r="E568" s="46"/>
      <c r="F568" s="46"/>
      <c r="G568" s="46"/>
      <c r="H568" s="46"/>
      <c r="I568" s="46"/>
      <c r="J568" s="46"/>
      <c r="K568" s="55"/>
      <c r="L568" s="56"/>
      <c r="M568" s="57"/>
      <c r="N568" s="57"/>
      <c r="O568" s="57"/>
      <c r="P568" s="57"/>
      <c r="Q568" s="55"/>
      <c r="R568" s="46"/>
      <c r="S568" s="58"/>
      <c r="T568" s="58"/>
      <c r="U568" s="58"/>
      <c r="V568" s="58"/>
    </row>
    <row r="569">
      <c r="A569" s="7"/>
      <c r="B569" s="46"/>
      <c r="C569" s="54"/>
      <c r="D569" s="46"/>
      <c r="E569" s="46"/>
      <c r="F569" s="46"/>
      <c r="G569" s="46"/>
      <c r="H569" s="46"/>
      <c r="I569" s="46"/>
      <c r="J569" s="46"/>
      <c r="K569" s="55"/>
      <c r="L569" s="56"/>
      <c r="M569" s="57"/>
      <c r="N569" s="57"/>
      <c r="O569" s="57"/>
      <c r="P569" s="57"/>
      <c r="Q569" s="55"/>
      <c r="R569" s="46"/>
      <c r="S569" s="58"/>
      <c r="T569" s="58"/>
      <c r="U569" s="58"/>
      <c r="V569" s="58"/>
    </row>
    <row r="570">
      <c r="A570" s="7"/>
      <c r="B570" s="46"/>
      <c r="C570" s="54"/>
      <c r="D570" s="46"/>
      <c r="E570" s="46"/>
      <c r="F570" s="46"/>
      <c r="G570" s="46"/>
      <c r="H570" s="46"/>
      <c r="I570" s="46"/>
      <c r="J570" s="46"/>
      <c r="K570" s="55"/>
      <c r="L570" s="56"/>
      <c r="M570" s="57"/>
      <c r="N570" s="57"/>
      <c r="O570" s="57"/>
      <c r="P570" s="57"/>
      <c r="Q570" s="55"/>
      <c r="R570" s="46"/>
      <c r="S570" s="58"/>
      <c r="T570" s="58"/>
      <c r="U570" s="58"/>
      <c r="V570" s="58"/>
    </row>
    <row r="571">
      <c r="A571" s="7"/>
      <c r="B571" s="46"/>
      <c r="C571" s="54"/>
      <c r="D571" s="46"/>
      <c r="E571" s="46"/>
      <c r="F571" s="46"/>
      <c r="G571" s="46"/>
      <c r="H571" s="46"/>
      <c r="I571" s="46"/>
      <c r="J571" s="46"/>
      <c r="K571" s="55"/>
      <c r="L571" s="56"/>
      <c r="M571" s="57"/>
      <c r="N571" s="57"/>
      <c r="O571" s="57"/>
      <c r="P571" s="57"/>
      <c r="Q571" s="55"/>
      <c r="R571" s="46"/>
      <c r="S571" s="58"/>
      <c r="T571" s="58"/>
      <c r="U571" s="58"/>
      <c r="V571" s="58"/>
    </row>
    <row r="572">
      <c r="A572" s="7"/>
      <c r="B572" s="46"/>
      <c r="C572" s="54"/>
      <c r="D572" s="46"/>
      <c r="E572" s="46"/>
      <c r="F572" s="46"/>
      <c r="G572" s="46"/>
      <c r="H572" s="46"/>
      <c r="I572" s="46"/>
      <c r="J572" s="46"/>
      <c r="K572" s="55"/>
      <c r="L572" s="56"/>
      <c r="M572" s="57"/>
      <c r="N572" s="57"/>
      <c r="O572" s="57"/>
      <c r="P572" s="57"/>
      <c r="Q572" s="55"/>
      <c r="R572" s="46"/>
      <c r="S572" s="58"/>
      <c r="T572" s="58"/>
      <c r="U572" s="58"/>
      <c r="V572" s="58"/>
    </row>
    <row r="573">
      <c r="A573" s="7"/>
      <c r="B573" s="46"/>
      <c r="C573" s="54"/>
      <c r="D573" s="46"/>
      <c r="E573" s="46"/>
      <c r="F573" s="46"/>
      <c r="G573" s="46"/>
      <c r="H573" s="46"/>
      <c r="I573" s="46"/>
      <c r="J573" s="46"/>
      <c r="K573" s="55"/>
      <c r="L573" s="56"/>
      <c r="M573" s="57"/>
      <c r="N573" s="57"/>
      <c r="O573" s="57"/>
      <c r="P573" s="57"/>
      <c r="Q573" s="55"/>
      <c r="R573" s="46"/>
      <c r="S573" s="58"/>
      <c r="T573" s="58"/>
      <c r="U573" s="58"/>
      <c r="V573" s="58"/>
    </row>
    <row r="574">
      <c r="A574" s="7"/>
      <c r="B574" s="46"/>
      <c r="C574" s="54"/>
      <c r="D574" s="46"/>
      <c r="E574" s="46"/>
      <c r="F574" s="46"/>
      <c r="G574" s="46"/>
      <c r="H574" s="46"/>
      <c r="I574" s="46"/>
      <c r="J574" s="46"/>
      <c r="K574" s="55"/>
      <c r="L574" s="56"/>
      <c r="M574" s="57"/>
      <c r="N574" s="57"/>
      <c r="O574" s="57"/>
      <c r="P574" s="57"/>
      <c r="Q574" s="55"/>
      <c r="R574" s="46"/>
      <c r="S574" s="58"/>
      <c r="T574" s="58"/>
      <c r="U574" s="58"/>
      <c r="V574" s="58"/>
    </row>
    <row r="575">
      <c r="A575" s="7"/>
      <c r="B575" s="46"/>
      <c r="C575" s="54"/>
      <c r="D575" s="46"/>
      <c r="E575" s="46"/>
      <c r="F575" s="46"/>
      <c r="G575" s="46"/>
      <c r="H575" s="46"/>
      <c r="I575" s="46"/>
      <c r="J575" s="46"/>
      <c r="K575" s="55"/>
      <c r="L575" s="56"/>
      <c r="M575" s="57"/>
      <c r="N575" s="57"/>
      <c r="O575" s="57"/>
      <c r="P575" s="57"/>
      <c r="Q575" s="55"/>
      <c r="R575" s="46"/>
      <c r="S575" s="58"/>
      <c r="T575" s="58"/>
      <c r="U575" s="58"/>
      <c r="V575" s="58"/>
    </row>
    <row r="576">
      <c r="A576" s="7"/>
      <c r="B576" s="46"/>
      <c r="C576" s="54"/>
      <c r="D576" s="46"/>
      <c r="E576" s="46"/>
      <c r="F576" s="46"/>
      <c r="G576" s="46"/>
      <c r="H576" s="46"/>
      <c r="I576" s="46"/>
      <c r="J576" s="46"/>
      <c r="K576" s="55"/>
      <c r="L576" s="56"/>
      <c r="M576" s="57"/>
      <c r="N576" s="57"/>
      <c r="O576" s="57"/>
      <c r="P576" s="57"/>
      <c r="Q576" s="55"/>
      <c r="R576" s="46"/>
      <c r="S576" s="58"/>
      <c r="T576" s="58"/>
      <c r="U576" s="58"/>
      <c r="V576" s="58"/>
    </row>
    <row r="577">
      <c r="A577" s="7"/>
      <c r="B577" s="46"/>
      <c r="C577" s="54"/>
      <c r="D577" s="46"/>
      <c r="E577" s="46"/>
      <c r="F577" s="46"/>
      <c r="G577" s="46"/>
      <c r="H577" s="46"/>
      <c r="I577" s="46"/>
      <c r="J577" s="46"/>
      <c r="K577" s="55"/>
      <c r="L577" s="56"/>
      <c r="M577" s="57"/>
      <c r="N577" s="57"/>
      <c r="O577" s="57"/>
      <c r="P577" s="57"/>
      <c r="Q577" s="55"/>
      <c r="R577" s="46"/>
      <c r="S577" s="58"/>
      <c r="T577" s="58"/>
      <c r="U577" s="58"/>
      <c r="V577" s="58"/>
    </row>
    <row r="578">
      <c r="A578" s="7"/>
      <c r="B578" s="46"/>
      <c r="C578" s="54"/>
      <c r="D578" s="46"/>
      <c r="E578" s="46"/>
      <c r="F578" s="46"/>
      <c r="G578" s="46"/>
      <c r="H578" s="46"/>
      <c r="I578" s="46"/>
      <c r="J578" s="46"/>
      <c r="K578" s="55"/>
      <c r="L578" s="56"/>
      <c r="M578" s="57"/>
      <c r="N578" s="57"/>
      <c r="O578" s="57"/>
      <c r="P578" s="57"/>
      <c r="Q578" s="55"/>
      <c r="R578" s="46"/>
      <c r="S578" s="58"/>
      <c r="T578" s="58"/>
      <c r="U578" s="58"/>
      <c r="V578" s="58"/>
    </row>
    <row r="579">
      <c r="A579" s="7"/>
      <c r="B579" s="46"/>
      <c r="C579" s="54"/>
      <c r="D579" s="46"/>
      <c r="E579" s="46"/>
      <c r="F579" s="46"/>
      <c r="G579" s="46"/>
      <c r="H579" s="46"/>
      <c r="I579" s="46"/>
      <c r="J579" s="46"/>
      <c r="K579" s="55"/>
      <c r="L579" s="56"/>
      <c r="M579" s="57"/>
      <c r="N579" s="57"/>
      <c r="O579" s="57"/>
      <c r="P579" s="57"/>
      <c r="Q579" s="55"/>
      <c r="R579" s="46"/>
      <c r="S579" s="58"/>
      <c r="T579" s="58"/>
      <c r="U579" s="58"/>
      <c r="V579" s="58"/>
    </row>
    <row r="580">
      <c r="A580" s="7"/>
      <c r="B580" s="46"/>
      <c r="C580" s="54"/>
      <c r="D580" s="46"/>
      <c r="E580" s="46"/>
      <c r="F580" s="46"/>
      <c r="G580" s="46"/>
      <c r="H580" s="46"/>
      <c r="I580" s="46"/>
      <c r="J580" s="46"/>
      <c r="K580" s="55"/>
      <c r="L580" s="56"/>
      <c r="M580" s="57"/>
      <c r="N580" s="57"/>
      <c r="O580" s="57"/>
      <c r="P580" s="57"/>
      <c r="Q580" s="55"/>
      <c r="R580" s="46"/>
      <c r="S580" s="58"/>
      <c r="T580" s="58"/>
      <c r="U580" s="58"/>
      <c r="V580" s="58"/>
    </row>
    <row r="581">
      <c r="A581" s="7"/>
      <c r="B581" s="46"/>
      <c r="C581" s="54"/>
      <c r="D581" s="46"/>
      <c r="E581" s="46"/>
      <c r="F581" s="46"/>
      <c r="G581" s="46"/>
      <c r="H581" s="46"/>
      <c r="I581" s="46"/>
      <c r="J581" s="46"/>
      <c r="K581" s="55"/>
      <c r="L581" s="56"/>
      <c r="M581" s="57"/>
      <c r="N581" s="57"/>
      <c r="O581" s="57"/>
      <c r="P581" s="57"/>
      <c r="Q581" s="55"/>
      <c r="R581" s="46"/>
      <c r="S581" s="58"/>
      <c r="T581" s="58"/>
      <c r="U581" s="58"/>
      <c r="V581" s="58"/>
    </row>
    <row r="582">
      <c r="A582" s="7"/>
      <c r="B582" s="46"/>
      <c r="C582" s="54"/>
      <c r="D582" s="46"/>
      <c r="E582" s="46"/>
      <c r="F582" s="46"/>
      <c r="G582" s="46"/>
      <c r="H582" s="46"/>
      <c r="I582" s="46"/>
      <c r="J582" s="46"/>
      <c r="K582" s="55"/>
      <c r="L582" s="56"/>
      <c r="M582" s="57"/>
      <c r="N582" s="57"/>
      <c r="O582" s="57"/>
      <c r="P582" s="57"/>
      <c r="Q582" s="55"/>
      <c r="R582" s="46"/>
      <c r="S582" s="58"/>
      <c r="T582" s="58"/>
      <c r="U582" s="58"/>
      <c r="V582" s="58"/>
    </row>
    <row r="583">
      <c r="A583" s="7"/>
      <c r="B583" s="46"/>
      <c r="C583" s="54"/>
      <c r="D583" s="46"/>
      <c r="E583" s="46"/>
      <c r="F583" s="46"/>
      <c r="G583" s="46"/>
      <c r="H583" s="46"/>
      <c r="I583" s="46"/>
      <c r="J583" s="46"/>
      <c r="K583" s="55"/>
      <c r="L583" s="56"/>
      <c r="M583" s="57"/>
      <c r="N583" s="57"/>
      <c r="O583" s="57"/>
      <c r="P583" s="57"/>
      <c r="Q583" s="55"/>
      <c r="R583" s="46"/>
      <c r="S583" s="58"/>
      <c r="T583" s="58"/>
      <c r="U583" s="58"/>
      <c r="V583" s="58"/>
    </row>
    <row r="584">
      <c r="A584" s="7"/>
      <c r="B584" s="46"/>
      <c r="C584" s="54"/>
      <c r="D584" s="46"/>
      <c r="E584" s="46"/>
      <c r="F584" s="46"/>
      <c r="G584" s="46"/>
      <c r="H584" s="46"/>
      <c r="I584" s="46"/>
      <c r="J584" s="46"/>
      <c r="K584" s="55"/>
      <c r="L584" s="56"/>
      <c r="M584" s="57"/>
      <c r="N584" s="57"/>
      <c r="O584" s="57"/>
      <c r="P584" s="57"/>
      <c r="Q584" s="55"/>
      <c r="R584" s="46"/>
      <c r="S584" s="58"/>
      <c r="T584" s="58"/>
      <c r="U584" s="58"/>
      <c r="V584" s="58"/>
    </row>
    <row r="585">
      <c r="A585" s="7"/>
      <c r="B585" s="46"/>
      <c r="C585" s="54"/>
      <c r="D585" s="46"/>
      <c r="E585" s="46"/>
      <c r="F585" s="46"/>
      <c r="G585" s="46"/>
      <c r="H585" s="46"/>
      <c r="I585" s="46"/>
      <c r="J585" s="46"/>
      <c r="K585" s="55"/>
      <c r="L585" s="56"/>
      <c r="M585" s="57"/>
      <c r="N585" s="57"/>
      <c r="O585" s="57"/>
      <c r="P585" s="57"/>
      <c r="Q585" s="55"/>
      <c r="R585" s="46"/>
      <c r="S585" s="58"/>
      <c r="T585" s="58"/>
      <c r="U585" s="58"/>
      <c r="V585" s="58"/>
    </row>
    <row r="586">
      <c r="A586" s="7"/>
      <c r="B586" s="46"/>
      <c r="C586" s="54"/>
      <c r="D586" s="46"/>
      <c r="E586" s="46"/>
      <c r="F586" s="46"/>
      <c r="G586" s="46"/>
      <c r="H586" s="46"/>
      <c r="I586" s="46"/>
      <c r="J586" s="46"/>
      <c r="K586" s="55"/>
      <c r="L586" s="56"/>
      <c r="M586" s="57"/>
      <c r="N586" s="57"/>
      <c r="O586" s="57"/>
      <c r="P586" s="57"/>
      <c r="Q586" s="55"/>
      <c r="R586" s="46"/>
      <c r="S586" s="58"/>
      <c r="T586" s="58"/>
      <c r="U586" s="58"/>
      <c r="V586" s="58"/>
    </row>
    <row r="587">
      <c r="A587" s="7"/>
      <c r="B587" s="46"/>
      <c r="C587" s="54"/>
      <c r="D587" s="46"/>
      <c r="E587" s="46"/>
      <c r="F587" s="46"/>
      <c r="G587" s="46"/>
      <c r="H587" s="46"/>
      <c r="I587" s="46"/>
      <c r="J587" s="46"/>
      <c r="K587" s="55"/>
      <c r="L587" s="56"/>
      <c r="M587" s="57"/>
      <c r="N587" s="57"/>
      <c r="O587" s="57"/>
      <c r="P587" s="57"/>
      <c r="Q587" s="55"/>
      <c r="R587" s="46"/>
      <c r="S587" s="58"/>
      <c r="T587" s="58"/>
      <c r="U587" s="58"/>
      <c r="V587" s="58"/>
    </row>
    <row r="588">
      <c r="A588" s="7"/>
      <c r="B588" s="46"/>
      <c r="C588" s="54"/>
      <c r="D588" s="46"/>
      <c r="E588" s="46"/>
      <c r="F588" s="46"/>
      <c r="G588" s="46"/>
      <c r="H588" s="46"/>
      <c r="I588" s="46"/>
      <c r="J588" s="46"/>
      <c r="K588" s="55"/>
      <c r="L588" s="56"/>
      <c r="M588" s="57"/>
      <c r="N588" s="57"/>
      <c r="O588" s="57"/>
      <c r="P588" s="57"/>
      <c r="Q588" s="55"/>
      <c r="R588" s="46"/>
      <c r="S588" s="58"/>
      <c r="T588" s="58"/>
      <c r="U588" s="58"/>
      <c r="V588" s="58"/>
    </row>
    <row r="589">
      <c r="A589" s="7"/>
      <c r="B589" s="46"/>
      <c r="C589" s="54"/>
      <c r="D589" s="46"/>
      <c r="E589" s="46"/>
      <c r="F589" s="46"/>
      <c r="G589" s="46"/>
      <c r="H589" s="46"/>
      <c r="I589" s="46"/>
      <c r="J589" s="46"/>
      <c r="K589" s="55"/>
      <c r="L589" s="56"/>
      <c r="M589" s="57"/>
      <c r="N589" s="57"/>
      <c r="O589" s="57"/>
      <c r="P589" s="57"/>
      <c r="Q589" s="55"/>
      <c r="R589" s="46"/>
      <c r="S589" s="58"/>
      <c r="T589" s="58"/>
      <c r="U589" s="58"/>
      <c r="V589" s="58"/>
    </row>
    <row r="590">
      <c r="A590" s="7"/>
      <c r="B590" s="46"/>
      <c r="C590" s="54"/>
      <c r="D590" s="46"/>
      <c r="E590" s="46"/>
      <c r="F590" s="46"/>
      <c r="G590" s="46"/>
      <c r="H590" s="46"/>
      <c r="I590" s="46"/>
      <c r="J590" s="46"/>
      <c r="K590" s="55"/>
      <c r="L590" s="56"/>
      <c r="M590" s="57"/>
      <c r="N590" s="57"/>
      <c r="O590" s="57"/>
      <c r="P590" s="57"/>
      <c r="Q590" s="55"/>
      <c r="R590" s="46"/>
      <c r="S590" s="58"/>
      <c r="T590" s="58"/>
      <c r="U590" s="58"/>
      <c r="V590" s="58"/>
    </row>
    <row r="591">
      <c r="A591" s="7"/>
      <c r="B591" s="46"/>
      <c r="C591" s="54"/>
      <c r="D591" s="46"/>
      <c r="E591" s="46"/>
      <c r="F591" s="46"/>
      <c r="G591" s="46"/>
      <c r="H591" s="46"/>
      <c r="I591" s="46"/>
      <c r="J591" s="46"/>
      <c r="K591" s="55"/>
      <c r="L591" s="56"/>
      <c r="M591" s="57"/>
      <c r="N591" s="57"/>
      <c r="O591" s="57"/>
      <c r="P591" s="57"/>
      <c r="Q591" s="55"/>
      <c r="R591" s="46"/>
      <c r="S591" s="58"/>
      <c r="T591" s="58"/>
      <c r="U591" s="58"/>
      <c r="V591" s="58"/>
    </row>
    <row r="592">
      <c r="A592" s="7"/>
      <c r="B592" s="46"/>
      <c r="C592" s="54"/>
      <c r="D592" s="46"/>
      <c r="E592" s="46"/>
      <c r="F592" s="46"/>
      <c r="G592" s="46"/>
      <c r="H592" s="46"/>
      <c r="I592" s="46"/>
      <c r="J592" s="46"/>
      <c r="K592" s="55"/>
      <c r="L592" s="56"/>
      <c r="M592" s="57"/>
      <c r="N592" s="57"/>
      <c r="O592" s="57"/>
      <c r="P592" s="57"/>
      <c r="Q592" s="55"/>
      <c r="R592" s="46"/>
      <c r="S592" s="58"/>
      <c r="T592" s="58"/>
      <c r="U592" s="58"/>
      <c r="V592" s="58"/>
    </row>
    <row r="593">
      <c r="A593" s="7"/>
      <c r="B593" s="46"/>
      <c r="C593" s="54"/>
      <c r="D593" s="46"/>
      <c r="E593" s="46"/>
      <c r="F593" s="46"/>
      <c r="G593" s="46"/>
      <c r="H593" s="46"/>
      <c r="I593" s="46"/>
      <c r="J593" s="46"/>
      <c r="K593" s="55"/>
      <c r="L593" s="56"/>
      <c r="M593" s="57"/>
      <c r="N593" s="57"/>
      <c r="O593" s="57"/>
      <c r="P593" s="57"/>
      <c r="Q593" s="55"/>
      <c r="R593" s="46"/>
      <c r="S593" s="58"/>
      <c r="T593" s="58"/>
      <c r="U593" s="58"/>
      <c r="V593" s="58"/>
    </row>
    <row r="594">
      <c r="A594" s="7"/>
      <c r="B594" s="46"/>
      <c r="C594" s="54"/>
      <c r="D594" s="46"/>
      <c r="E594" s="46"/>
      <c r="F594" s="46"/>
      <c r="G594" s="46"/>
      <c r="H594" s="46"/>
      <c r="I594" s="46"/>
      <c r="J594" s="46"/>
      <c r="K594" s="55"/>
      <c r="L594" s="56"/>
      <c r="M594" s="57"/>
      <c r="N594" s="57"/>
      <c r="O594" s="57"/>
      <c r="P594" s="57"/>
      <c r="Q594" s="55"/>
      <c r="R594" s="46"/>
      <c r="S594" s="58"/>
      <c r="T594" s="58"/>
      <c r="U594" s="58"/>
      <c r="V594" s="58"/>
    </row>
    <row r="595">
      <c r="A595" s="7"/>
      <c r="B595" s="46"/>
      <c r="C595" s="54"/>
      <c r="D595" s="46"/>
      <c r="E595" s="46"/>
      <c r="F595" s="46"/>
      <c r="G595" s="46"/>
      <c r="H595" s="46"/>
      <c r="I595" s="46"/>
      <c r="J595" s="46"/>
      <c r="K595" s="55"/>
      <c r="L595" s="56"/>
      <c r="M595" s="57"/>
      <c r="N595" s="57"/>
      <c r="O595" s="57"/>
      <c r="P595" s="57"/>
      <c r="Q595" s="55"/>
      <c r="R595" s="46"/>
      <c r="S595" s="58"/>
      <c r="T595" s="58"/>
      <c r="U595" s="58"/>
      <c r="V595" s="58"/>
    </row>
    <row r="596">
      <c r="A596" s="7"/>
      <c r="B596" s="46"/>
      <c r="C596" s="54"/>
      <c r="D596" s="46"/>
      <c r="E596" s="46"/>
      <c r="F596" s="46"/>
      <c r="G596" s="46"/>
      <c r="H596" s="46"/>
      <c r="I596" s="46"/>
      <c r="J596" s="46"/>
      <c r="K596" s="55"/>
      <c r="L596" s="56"/>
      <c r="M596" s="57"/>
      <c r="N596" s="57"/>
      <c r="O596" s="57"/>
      <c r="P596" s="57"/>
      <c r="Q596" s="55"/>
      <c r="R596" s="46"/>
      <c r="S596" s="58"/>
      <c r="T596" s="58"/>
      <c r="U596" s="58"/>
      <c r="V596" s="58"/>
    </row>
    <row r="597">
      <c r="A597" s="7"/>
      <c r="B597" s="46"/>
      <c r="C597" s="54"/>
      <c r="D597" s="46"/>
      <c r="E597" s="46"/>
      <c r="F597" s="46"/>
      <c r="G597" s="46"/>
      <c r="H597" s="46"/>
      <c r="I597" s="46"/>
      <c r="J597" s="46"/>
      <c r="K597" s="55"/>
      <c r="L597" s="56"/>
      <c r="M597" s="57"/>
      <c r="N597" s="57"/>
      <c r="O597" s="57"/>
      <c r="P597" s="57"/>
      <c r="Q597" s="55"/>
      <c r="R597" s="46"/>
      <c r="S597" s="58"/>
      <c r="T597" s="58"/>
      <c r="U597" s="58"/>
      <c r="V597" s="58"/>
    </row>
    <row r="598">
      <c r="A598" s="7"/>
      <c r="B598" s="46"/>
      <c r="C598" s="54"/>
      <c r="D598" s="46"/>
      <c r="E598" s="46"/>
      <c r="F598" s="46"/>
      <c r="G598" s="46"/>
      <c r="H598" s="46"/>
      <c r="I598" s="46"/>
      <c r="J598" s="46"/>
      <c r="K598" s="55"/>
      <c r="L598" s="56"/>
      <c r="M598" s="57"/>
      <c r="N598" s="57"/>
      <c r="O598" s="57"/>
      <c r="P598" s="57"/>
      <c r="Q598" s="55"/>
      <c r="R598" s="46"/>
      <c r="S598" s="58"/>
      <c r="T598" s="58"/>
      <c r="U598" s="58"/>
      <c r="V598" s="58"/>
    </row>
    <row r="599">
      <c r="A599" s="7"/>
      <c r="B599" s="46"/>
      <c r="C599" s="54"/>
      <c r="D599" s="46"/>
      <c r="E599" s="46"/>
      <c r="F599" s="46"/>
      <c r="G599" s="46"/>
      <c r="H599" s="46"/>
      <c r="I599" s="46"/>
      <c r="J599" s="46"/>
      <c r="K599" s="55"/>
      <c r="L599" s="56"/>
      <c r="M599" s="57"/>
      <c r="N599" s="57"/>
      <c r="O599" s="57"/>
      <c r="P599" s="57"/>
      <c r="Q599" s="55"/>
      <c r="R599" s="46"/>
      <c r="S599" s="58"/>
      <c r="T599" s="58"/>
      <c r="U599" s="58"/>
      <c r="V599" s="58"/>
    </row>
    <row r="600">
      <c r="A600" s="7"/>
      <c r="B600" s="46"/>
      <c r="C600" s="54"/>
      <c r="D600" s="46"/>
      <c r="E600" s="46"/>
      <c r="F600" s="46"/>
      <c r="G600" s="46"/>
      <c r="H600" s="46"/>
      <c r="I600" s="46"/>
      <c r="J600" s="46"/>
      <c r="K600" s="55"/>
      <c r="L600" s="56"/>
      <c r="M600" s="57"/>
      <c r="N600" s="57"/>
      <c r="O600" s="57"/>
      <c r="P600" s="57"/>
      <c r="Q600" s="55"/>
      <c r="R600" s="46"/>
      <c r="S600" s="58"/>
      <c r="T600" s="58"/>
      <c r="U600" s="58"/>
      <c r="V600" s="58"/>
    </row>
    <row r="601">
      <c r="A601" s="7"/>
      <c r="B601" s="46"/>
      <c r="C601" s="54"/>
      <c r="D601" s="46"/>
      <c r="E601" s="46"/>
      <c r="F601" s="46"/>
      <c r="G601" s="46"/>
      <c r="H601" s="46"/>
      <c r="I601" s="46"/>
      <c r="J601" s="46"/>
      <c r="K601" s="55"/>
      <c r="L601" s="56"/>
      <c r="M601" s="57"/>
      <c r="N601" s="57"/>
      <c r="O601" s="57"/>
      <c r="P601" s="57"/>
      <c r="Q601" s="55"/>
      <c r="R601" s="46"/>
      <c r="S601" s="58"/>
      <c r="T601" s="58"/>
      <c r="U601" s="58"/>
      <c r="V601" s="58"/>
    </row>
    <row r="602">
      <c r="A602" s="7"/>
      <c r="B602" s="46"/>
      <c r="C602" s="54"/>
      <c r="D602" s="46"/>
      <c r="E602" s="46"/>
      <c r="F602" s="46"/>
      <c r="G602" s="46"/>
      <c r="H602" s="46"/>
      <c r="I602" s="46"/>
      <c r="J602" s="46"/>
      <c r="K602" s="55"/>
      <c r="L602" s="56"/>
      <c r="M602" s="57"/>
      <c r="N602" s="57"/>
      <c r="O602" s="57"/>
      <c r="P602" s="57"/>
      <c r="Q602" s="55"/>
      <c r="R602" s="46"/>
      <c r="S602" s="58"/>
      <c r="T602" s="58"/>
      <c r="U602" s="58"/>
      <c r="V602" s="58"/>
    </row>
    <row r="603">
      <c r="A603" s="7"/>
      <c r="B603" s="46"/>
      <c r="C603" s="54"/>
      <c r="D603" s="46"/>
      <c r="E603" s="46"/>
      <c r="F603" s="46"/>
      <c r="G603" s="46"/>
      <c r="H603" s="46"/>
      <c r="I603" s="46"/>
      <c r="J603" s="46"/>
      <c r="K603" s="55"/>
      <c r="L603" s="56"/>
      <c r="M603" s="57"/>
      <c r="N603" s="57"/>
      <c r="O603" s="57"/>
      <c r="P603" s="57"/>
      <c r="Q603" s="55"/>
      <c r="R603" s="46"/>
      <c r="S603" s="58"/>
      <c r="T603" s="58"/>
      <c r="U603" s="58"/>
      <c r="V603" s="58"/>
    </row>
    <row r="604">
      <c r="A604" s="7"/>
      <c r="B604" s="46"/>
      <c r="C604" s="54"/>
      <c r="D604" s="46"/>
      <c r="E604" s="46"/>
      <c r="F604" s="46"/>
      <c r="G604" s="46"/>
      <c r="H604" s="46"/>
      <c r="I604" s="46"/>
      <c r="J604" s="46"/>
      <c r="K604" s="55"/>
      <c r="L604" s="56"/>
      <c r="M604" s="57"/>
      <c r="N604" s="57"/>
      <c r="O604" s="57"/>
      <c r="P604" s="57"/>
      <c r="Q604" s="55"/>
      <c r="R604" s="46"/>
      <c r="S604" s="58"/>
      <c r="T604" s="58"/>
      <c r="U604" s="58"/>
      <c r="V604" s="58"/>
    </row>
    <row r="605">
      <c r="A605" s="7"/>
      <c r="B605" s="46"/>
      <c r="C605" s="54"/>
      <c r="D605" s="46"/>
      <c r="E605" s="46"/>
      <c r="F605" s="46"/>
      <c r="G605" s="46"/>
      <c r="H605" s="46"/>
      <c r="I605" s="46"/>
      <c r="J605" s="46"/>
      <c r="K605" s="55"/>
      <c r="L605" s="56"/>
      <c r="M605" s="57"/>
      <c r="N605" s="57"/>
      <c r="O605" s="57"/>
      <c r="P605" s="57"/>
      <c r="Q605" s="55"/>
      <c r="R605" s="46"/>
      <c r="S605" s="58"/>
      <c r="T605" s="58"/>
      <c r="U605" s="58"/>
      <c r="V605" s="58"/>
    </row>
    <row r="606">
      <c r="A606" s="7"/>
      <c r="B606" s="46"/>
      <c r="C606" s="54"/>
      <c r="D606" s="46"/>
      <c r="E606" s="46"/>
      <c r="F606" s="46"/>
      <c r="G606" s="46"/>
      <c r="H606" s="46"/>
      <c r="I606" s="46"/>
      <c r="J606" s="46"/>
      <c r="K606" s="55"/>
      <c r="L606" s="56"/>
      <c r="M606" s="57"/>
      <c r="N606" s="57"/>
      <c r="O606" s="57"/>
      <c r="P606" s="57"/>
      <c r="Q606" s="55"/>
      <c r="R606" s="46"/>
      <c r="S606" s="58"/>
      <c r="T606" s="58"/>
      <c r="U606" s="58"/>
      <c r="V606" s="58"/>
    </row>
    <row r="607">
      <c r="A607" s="7"/>
      <c r="B607" s="46"/>
      <c r="C607" s="54"/>
      <c r="D607" s="46"/>
      <c r="E607" s="46"/>
      <c r="F607" s="46"/>
      <c r="G607" s="46"/>
      <c r="H607" s="46"/>
      <c r="I607" s="46"/>
      <c r="J607" s="46"/>
      <c r="K607" s="55"/>
      <c r="L607" s="56"/>
      <c r="M607" s="57"/>
      <c r="N607" s="57"/>
      <c r="O607" s="57"/>
      <c r="P607" s="57"/>
      <c r="Q607" s="55"/>
      <c r="R607" s="46"/>
      <c r="S607" s="58"/>
      <c r="T607" s="58"/>
      <c r="U607" s="58"/>
      <c r="V607" s="58"/>
    </row>
    <row r="608">
      <c r="A608" s="7"/>
      <c r="B608" s="46"/>
      <c r="C608" s="54"/>
      <c r="D608" s="46"/>
      <c r="E608" s="46"/>
      <c r="F608" s="46"/>
      <c r="G608" s="46"/>
      <c r="H608" s="46"/>
      <c r="I608" s="46"/>
      <c r="J608" s="46"/>
      <c r="K608" s="55"/>
      <c r="L608" s="56"/>
      <c r="M608" s="57"/>
      <c r="N608" s="57"/>
      <c r="O608" s="57"/>
      <c r="P608" s="57"/>
      <c r="Q608" s="55"/>
      <c r="R608" s="46"/>
      <c r="S608" s="58"/>
      <c r="T608" s="58"/>
      <c r="U608" s="58"/>
      <c r="V608" s="58"/>
    </row>
    <row r="609">
      <c r="A609" s="7"/>
      <c r="B609" s="46"/>
      <c r="C609" s="54"/>
      <c r="D609" s="46"/>
      <c r="E609" s="46"/>
      <c r="F609" s="46"/>
      <c r="G609" s="46"/>
      <c r="H609" s="46"/>
      <c r="I609" s="46"/>
      <c r="J609" s="46"/>
      <c r="K609" s="55"/>
      <c r="L609" s="56"/>
      <c r="M609" s="57"/>
      <c r="N609" s="57"/>
      <c r="O609" s="57"/>
      <c r="P609" s="57"/>
      <c r="Q609" s="55"/>
      <c r="R609" s="46"/>
      <c r="S609" s="58"/>
      <c r="T609" s="58"/>
      <c r="U609" s="58"/>
      <c r="V609" s="58"/>
    </row>
    <row r="610">
      <c r="A610" s="7"/>
      <c r="B610" s="46"/>
      <c r="C610" s="54"/>
      <c r="D610" s="46"/>
      <c r="E610" s="46"/>
      <c r="F610" s="46"/>
      <c r="G610" s="46"/>
      <c r="H610" s="46"/>
      <c r="I610" s="46"/>
      <c r="J610" s="46"/>
      <c r="K610" s="55"/>
      <c r="L610" s="56"/>
      <c r="M610" s="57"/>
      <c r="N610" s="57"/>
      <c r="O610" s="57"/>
      <c r="P610" s="57"/>
      <c r="Q610" s="55"/>
      <c r="R610" s="46"/>
      <c r="S610" s="58"/>
      <c r="T610" s="58"/>
      <c r="U610" s="58"/>
      <c r="V610" s="58"/>
    </row>
    <row r="611">
      <c r="A611" s="7"/>
      <c r="B611" s="46"/>
      <c r="C611" s="54"/>
      <c r="D611" s="46"/>
      <c r="E611" s="46"/>
      <c r="F611" s="46"/>
      <c r="G611" s="46"/>
      <c r="H611" s="46"/>
      <c r="I611" s="46"/>
      <c r="J611" s="46"/>
      <c r="K611" s="55"/>
      <c r="L611" s="56"/>
      <c r="M611" s="57"/>
      <c r="N611" s="57"/>
      <c r="O611" s="57"/>
      <c r="P611" s="57"/>
      <c r="Q611" s="55"/>
      <c r="R611" s="46"/>
      <c r="S611" s="58"/>
      <c r="T611" s="58"/>
      <c r="U611" s="58"/>
      <c r="V611" s="58"/>
    </row>
    <row r="612">
      <c r="A612" s="7"/>
      <c r="B612" s="46"/>
      <c r="C612" s="54"/>
      <c r="D612" s="46"/>
      <c r="E612" s="46"/>
      <c r="F612" s="46"/>
      <c r="G612" s="46"/>
      <c r="H612" s="46"/>
      <c r="I612" s="46"/>
      <c r="J612" s="46"/>
      <c r="K612" s="55"/>
      <c r="L612" s="56"/>
      <c r="M612" s="57"/>
      <c r="N612" s="57"/>
      <c r="O612" s="57"/>
      <c r="P612" s="57"/>
      <c r="Q612" s="55"/>
      <c r="R612" s="46"/>
      <c r="S612" s="58"/>
      <c r="T612" s="58"/>
      <c r="U612" s="58"/>
      <c r="V612" s="58"/>
    </row>
    <row r="613">
      <c r="A613" s="7"/>
      <c r="B613" s="46"/>
      <c r="C613" s="54"/>
      <c r="D613" s="46"/>
      <c r="E613" s="46"/>
      <c r="F613" s="46"/>
      <c r="G613" s="46"/>
      <c r="H613" s="46"/>
      <c r="I613" s="46"/>
      <c r="J613" s="46"/>
      <c r="K613" s="55"/>
      <c r="L613" s="56"/>
      <c r="M613" s="57"/>
      <c r="N613" s="57"/>
      <c r="O613" s="57"/>
      <c r="P613" s="57"/>
      <c r="Q613" s="55"/>
      <c r="R613" s="46"/>
      <c r="S613" s="58"/>
      <c r="T613" s="58"/>
      <c r="U613" s="58"/>
      <c r="V613" s="58"/>
    </row>
    <row r="614">
      <c r="A614" s="7"/>
      <c r="B614" s="46"/>
      <c r="C614" s="54"/>
      <c r="D614" s="46"/>
      <c r="E614" s="46"/>
      <c r="F614" s="46"/>
      <c r="G614" s="46"/>
      <c r="H614" s="46"/>
      <c r="I614" s="46"/>
      <c r="J614" s="46"/>
      <c r="K614" s="55"/>
      <c r="L614" s="56"/>
      <c r="M614" s="57"/>
      <c r="N614" s="57"/>
      <c r="O614" s="57"/>
      <c r="P614" s="57"/>
      <c r="Q614" s="55"/>
      <c r="R614" s="46"/>
      <c r="S614" s="58"/>
      <c r="T614" s="58"/>
      <c r="U614" s="58"/>
      <c r="V614" s="58"/>
    </row>
    <row r="615">
      <c r="A615" s="7"/>
      <c r="B615" s="46"/>
      <c r="C615" s="54"/>
      <c r="D615" s="46"/>
      <c r="E615" s="46"/>
      <c r="F615" s="46"/>
      <c r="G615" s="46"/>
      <c r="H615" s="46"/>
      <c r="I615" s="46"/>
      <c r="J615" s="46"/>
      <c r="K615" s="55"/>
      <c r="L615" s="56"/>
      <c r="M615" s="57"/>
      <c r="N615" s="57"/>
      <c r="O615" s="57"/>
      <c r="P615" s="57"/>
      <c r="Q615" s="55"/>
      <c r="R615" s="46"/>
      <c r="S615" s="58"/>
      <c r="T615" s="58"/>
      <c r="U615" s="58"/>
      <c r="V615" s="58"/>
    </row>
    <row r="616">
      <c r="A616" s="7"/>
      <c r="B616" s="46"/>
      <c r="C616" s="54"/>
      <c r="D616" s="46"/>
      <c r="E616" s="46"/>
      <c r="F616" s="46"/>
      <c r="G616" s="46"/>
      <c r="H616" s="46"/>
      <c r="I616" s="46"/>
      <c r="J616" s="46"/>
      <c r="K616" s="55"/>
      <c r="L616" s="56"/>
      <c r="M616" s="57"/>
      <c r="N616" s="57"/>
      <c r="O616" s="57"/>
      <c r="P616" s="57"/>
      <c r="Q616" s="55"/>
      <c r="R616" s="46"/>
      <c r="S616" s="58"/>
      <c r="T616" s="58"/>
      <c r="U616" s="58"/>
      <c r="V616" s="58"/>
    </row>
    <row r="617">
      <c r="A617" s="7"/>
      <c r="B617" s="46"/>
      <c r="C617" s="54"/>
      <c r="D617" s="46"/>
      <c r="E617" s="46"/>
      <c r="F617" s="46"/>
      <c r="G617" s="46"/>
      <c r="H617" s="46"/>
      <c r="I617" s="46"/>
      <c r="J617" s="46"/>
      <c r="K617" s="55"/>
      <c r="L617" s="56"/>
      <c r="M617" s="57"/>
      <c r="N617" s="57"/>
      <c r="O617" s="57"/>
      <c r="P617" s="57"/>
      <c r="Q617" s="55"/>
      <c r="R617" s="46"/>
      <c r="S617" s="58"/>
      <c r="T617" s="58"/>
      <c r="U617" s="58"/>
      <c r="V617" s="58"/>
    </row>
    <row r="618">
      <c r="A618" s="7"/>
      <c r="B618" s="46"/>
      <c r="C618" s="54"/>
      <c r="D618" s="46"/>
      <c r="E618" s="46"/>
      <c r="F618" s="46"/>
      <c r="G618" s="46"/>
      <c r="H618" s="46"/>
      <c r="I618" s="46"/>
      <c r="J618" s="46"/>
      <c r="K618" s="55"/>
      <c r="L618" s="56"/>
      <c r="M618" s="57"/>
      <c r="N618" s="57"/>
      <c r="O618" s="57"/>
      <c r="P618" s="57"/>
      <c r="Q618" s="55"/>
      <c r="R618" s="46"/>
      <c r="S618" s="58"/>
      <c r="T618" s="58"/>
      <c r="U618" s="58"/>
      <c r="V618" s="58"/>
    </row>
    <row r="619">
      <c r="A619" s="7"/>
      <c r="B619" s="46"/>
      <c r="C619" s="54"/>
      <c r="D619" s="46"/>
      <c r="E619" s="46"/>
      <c r="F619" s="46"/>
      <c r="G619" s="46"/>
      <c r="H619" s="46"/>
      <c r="I619" s="46"/>
      <c r="J619" s="46"/>
      <c r="K619" s="55"/>
      <c r="L619" s="56"/>
      <c r="M619" s="57"/>
      <c r="N619" s="57"/>
      <c r="O619" s="57"/>
      <c r="P619" s="57"/>
      <c r="Q619" s="55"/>
      <c r="R619" s="46"/>
      <c r="S619" s="58"/>
      <c r="T619" s="58"/>
      <c r="U619" s="58"/>
      <c r="V619" s="58"/>
    </row>
    <row r="620">
      <c r="A620" s="7"/>
      <c r="B620" s="46"/>
      <c r="C620" s="54"/>
      <c r="D620" s="46"/>
      <c r="E620" s="46"/>
      <c r="F620" s="46"/>
      <c r="G620" s="46"/>
      <c r="H620" s="46"/>
      <c r="I620" s="46"/>
      <c r="J620" s="46"/>
      <c r="K620" s="55"/>
      <c r="L620" s="56"/>
      <c r="M620" s="57"/>
      <c r="N620" s="57"/>
      <c r="O620" s="57"/>
      <c r="P620" s="57"/>
      <c r="Q620" s="55"/>
      <c r="R620" s="46"/>
      <c r="S620" s="58"/>
      <c r="T620" s="58"/>
      <c r="U620" s="58"/>
      <c r="V620" s="58"/>
    </row>
    <row r="621">
      <c r="A621" s="7"/>
      <c r="B621" s="46"/>
      <c r="C621" s="54"/>
      <c r="D621" s="46"/>
      <c r="E621" s="46"/>
      <c r="F621" s="46"/>
      <c r="G621" s="46"/>
      <c r="H621" s="46"/>
      <c r="I621" s="46"/>
      <c r="J621" s="46"/>
      <c r="K621" s="55"/>
      <c r="L621" s="56"/>
      <c r="M621" s="57"/>
      <c r="N621" s="57"/>
      <c r="O621" s="57"/>
      <c r="P621" s="57"/>
      <c r="Q621" s="55"/>
      <c r="R621" s="46"/>
      <c r="S621" s="58"/>
      <c r="T621" s="58"/>
      <c r="U621" s="58"/>
      <c r="V621" s="58"/>
    </row>
    <row r="622">
      <c r="A622" s="7"/>
      <c r="B622" s="46"/>
      <c r="C622" s="54"/>
      <c r="D622" s="46"/>
      <c r="E622" s="46"/>
      <c r="F622" s="46"/>
      <c r="G622" s="46"/>
      <c r="H622" s="46"/>
      <c r="I622" s="46"/>
      <c r="J622" s="46"/>
      <c r="K622" s="55"/>
      <c r="L622" s="56"/>
      <c r="M622" s="57"/>
      <c r="N622" s="57"/>
      <c r="O622" s="57"/>
      <c r="P622" s="57"/>
      <c r="Q622" s="55"/>
      <c r="R622" s="46"/>
      <c r="S622" s="58"/>
      <c r="T622" s="58"/>
      <c r="U622" s="58"/>
      <c r="V622" s="58"/>
    </row>
    <row r="623">
      <c r="A623" s="7"/>
      <c r="B623" s="46"/>
      <c r="C623" s="54"/>
      <c r="D623" s="46"/>
      <c r="E623" s="46"/>
      <c r="F623" s="46"/>
      <c r="G623" s="46"/>
      <c r="H623" s="46"/>
      <c r="I623" s="46"/>
      <c r="J623" s="46"/>
      <c r="K623" s="55"/>
      <c r="L623" s="56"/>
      <c r="M623" s="57"/>
      <c r="N623" s="57"/>
      <c r="O623" s="57"/>
      <c r="P623" s="57"/>
      <c r="Q623" s="55"/>
      <c r="R623" s="46"/>
      <c r="S623" s="58"/>
      <c r="T623" s="58"/>
      <c r="U623" s="58"/>
      <c r="V623" s="58"/>
    </row>
    <row r="624">
      <c r="A624" s="7"/>
      <c r="B624" s="46"/>
      <c r="C624" s="54"/>
      <c r="D624" s="46"/>
      <c r="E624" s="46"/>
      <c r="F624" s="46"/>
      <c r="G624" s="46"/>
      <c r="H624" s="46"/>
      <c r="I624" s="46"/>
      <c r="J624" s="46"/>
      <c r="K624" s="55"/>
      <c r="L624" s="56"/>
      <c r="M624" s="57"/>
      <c r="N624" s="57"/>
      <c r="O624" s="57"/>
      <c r="P624" s="57"/>
      <c r="Q624" s="55"/>
      <c r="R624" s="46"/>
      <c r="S624" s="58"/>
      <c r="T624" s="58"/>
      <c r="U624" s="58"/>
      <c r="V624" s="58"/>
    </row>
    <row r="625">
      <c r="A625" s="7"/>
      <c r="B625" s="46"/>
      <c r="C625" s="54"/>
      <c r="D625" s="46"/>
      <c r="E625" s="46"/>
      <c r="F625" s="46"/>
      <c r="G625" s="46"/>
      <c r="H625" s="46"/>
      <c r="I625" s="46"/>
      <c r="J625" s="46"/>
      <c r="K625" s="55"/>
      <c r="L625" s="56"/>
      <c r="M625" s="57"/>
      <c r="N625" s="57"/>
      <c r="O625" s="57"/>
      <c r="P625" s="57"/>
      <c r="Q625" s="55"/>
      <c r="R625" s="46"/>
      <c r="S625" s="58"/>
      <c r="T625" s="58"/>
      <c r="U625" s="58"/>
      <c r="V625" s="58"/>
    </row>
    <row r="626">
      <c r="A626" s="7"/>
      <c r="B626" s="46"/>
      <c r="C626" s="54"/>
      <c r="D626" s="46"/>
      <c r="E626" s="46"/>
      <c r="F626" s="46"/>
      <c r="G626" s="46"/>
      <c r="H626" s="46"/>
      <c r="I626" s="46"/>
      <c r="J626" s="46"/>
      <c r="K626" s="55"/>
      <c r="L626" s="56"/>
      <c r="M626" s="57"/>
      <c r="N626" s="57"/>
      <c r="O626" s="57"/>
      <c r="P626" s="57"/>
      <c r="Q626" s="55"/>
      <c r="R626" s="46"/>
      <c r="S626" s="58"/>
      <c r="T626" s="58"/>
      <c r="U626" s="58"/>
      <c r="V626" s="58"/>
    </row>
    <row r="627">
      <c r="A627" s="7"/>
      <c r="B627" s="46"/>
      <c r="C627" s="54"/>
      <c r="D627" s="46"/>
      <c r="E627" s="46"/>
      <c r="F627" s="46"/>
      <c r="G627" s="46"/>
      <c r="H627" s="46"/>
      <c r="I627" s="46"/>
      <c r="J627" s="46"/>
      <c r="K627" s="55"/>
      <c r="L627" s="56"/>
      <c r="M627" s="57"/>
      <c r="N627" s="57"/>
      <c r="O627" s="57"/>
      <c r="P627" s="57"/>
      <c r="Q627" s="55"/>
      <c r="R627" s="46"/>
      <c r="S627" s="58"/>
      <c r="T627" s="58"/>
      <c r="U627" s="58"/>
      <c r="V627" s="58"/>
    </row>
    <row r="628">
      <c r="A628" s="7"/>
      <c r="B628" s="46"/>
      <c r="C628" s="54"/>
      <c r="D628" s="46"/>
      <c r="E628" s="46"/>
      <c r="F628" s="46"/>
      <c r="G628" s="46"/>
      <c r="H628" s="46"/>
      <c r="I628" s="46"/>
      <c r="J628" s="46"/>
      <c r="K628" s="55"/>
      <c r="L628" s="56"/>
      <c r="M628" s="57"/>
      <c r="N628" s="57"/>
      <c r="O628" s="57"/>
      <c r="P628" s="57"/>
      <c r="Q628" s="55"/>
      <c r="R628" s="46"/>
      <c r="S628" s="58"/>
      <c r="T628" s="58"/>
      <c r="U628" s="58"/>
      <c r="V628" s="58"/>
    </row>
    <row r="629">
      <c r="A629" s="7"/>
      <c r="B629" s="46"/>
      <c r="C629" s="54"/>
      <c r="D629" s="46"/>
      <c r="E629" s="46"/>
      <c r="F629" s="46"/>
      <c r="G629" s="46"/>
      <c r="H629" s="46"/>
      <c r="I629" s="46"/>
      <c r="J629" s="46"/>
      <c r="K629" s="55"/>
      <c r="L629" s="56"/>
      <c r="M629" s="57"/>
      <c r="N629" s="57"/>
      <c r="O629" s="57"/>
      <c r="P629" s="57"/>
      <c r="Q629" s="55"/>
      <c r="R629" s="46"/>
      <c r="S629" s="58"/>
      <c r="T629" s="58"/>
      <c r="U629" s="58"/>
      <c r="V629" s="58"/>
    </row>
    <row r="630">
      <c r="A630" s="7"/>
      <c r="B630" s="46"/>
      <c r="C630" s="54"/>
      <c r="D630" s="46"/>
      <c r="E630" s="46"/>
      <c r="F630" s="46"/>
      <c r="G630" s="46"/>
      <c r="H630" s="46"/>
      <c r="I630" s="46"/>
      <c r="J630" s="46"/>
      <c r="K630" s="55"/>
      <c r="L630" s="56"/>
      <c r="M630" s="57"/>
      <c r="N630" s="57"/>
      <c r="O630" s="57"/>
      <c r="P630" s="57"/>
      <c r="Q630" s="55"/>
      <c r="R630" s="46"/>
      <c r="S630" s="58"/>
      <c r="T630" s="58"/>
      <c r="U630" s="58"/>
      <c r="V630" s="58"/>
    </row>
    <row r="631">
      <c r="A631" s="7"/>
      <c r="B631" s="46"/>
      <c r="C631" s="54"/>
      <c r="D631" s="46"/>
      <c r="E631" s="46"/>
      <c r="F631" s="46"/>
      <c r="G631" s="46"/>
      <c r="H631" s="46"/>
      <c r="I631" s="46"/>
      <c r="J631" s="46"/>
      <c r="K631" s="55"/>
      <c r="L631" s="56"/>
      <c r="M631" s="57"/>
      <c r="N631" s="57"/>
      <c r="O631" s="57"/>
      <c r="P631" s="57"/>
      <c r="Q631" s="55"/>
      <c r="R631" s="46"/>
      <c r="S631" s="58"/>
      <c r="T631" s="58"/>
      <c r="U631" s="58"/>
      <c r="V631" s="58"/>
    </row>
    <row r="632">
      <c r="A632" s="7"/>
      <c r="B632" s="46"/>
      <c r="C632" s="54"/>
      <c r="D632" s="46"/>
      <c r="E632" s="46"/>
      <c r="F632" s="46"/>
      <c r="G632" s="46"/>
      <c r="H632" s="46"/>
      <c r="I632" s="46"/>
      <c r="J632" s="46"/>
      <c r="K632" s="55"/>
      <c r="L632" s="56"/>
      <c r="M632" s="57"/>
      <c r="N632" s="57"/>
      <c r="O632" s="57"/>
      <c r="P632" s="57"/>
      <c r="Q632" s="55"/>
      <c r="R632" s="46"/>
      <c r="S632" s="58"/>
      <c r="T632" s="58"/>
      <c r="U632" s="58"/>
      <c r="V632" s="58"/>
    </row>
    <row r="633">
      <c r="A633" s="7"/>
      <c r="B633" s="46"/>
      <c r="C633" s="54"/>
      <c r="D633" s="46"/>
      <c r="E633" s="46"/>
      <c r="F633" s="46"/>
      <c r="G633" s="46"/>
      <c r="H633" s="46"/>
      <c r="I633" s="46"/>
      <c r="J633" s="46"/>
      <c r="K633" s="55"/>
      <c r="L633" s="56"/>
      <c r="M633" s="57"/>
      <c r="N633" s="57"/>
      <c r="O633" s="57"/>
      <c r="P633" s="57"/>
      <c r="Q633" s="55"/>
      <c r="R633" s="46"/>
      <c r="S633" s="58"/>
      <c r="T633" s="58"/>
      <c r="U633" s="58"/>
      <c r="V633" s="58"/>
    </row>
    <row r="634">
      <c r="A634" s="7"/>
      <c r="B634" s="46"/>
      <c r="C634" s="54"/>
      <c r="D634" s="46"/>
      <c r="E634" s="46"/>
      <c r="F634" s="46"/>
      <c r="G634" s="46"/>
      <c r="H634" s="46"/>
      <c r="I634" s="46"/>
      <c r="J634" s="46"/>
      <c r="K634" s="55"/>
      <c r="L634" s="56"/>
      <c r="M634" s="57"/>
      <c r="N634" s="57"/>
      <c r="O634" s="57"/>
      <c r="P634" s="57"/>
      <c r="Q634" s="55"/>
      <c r="R634" s="46"/>
      <c r="S634" s="58"/>
      <c r="T634" s="58"/>
      <c r="U634" s="58"/>
      <c r="V634" s="58"/>
    </row>
    <row r="635">
      <c r="A635" s="7"/>
      <c r="B635" s="46"/>
      <c r="C635" s="54"/>
      <c r="D635" s="46"/>
      <c r="E635" s="46"/>
      <c r="F635" s="46"/>
      <c r="G635" s="46"/>
      <c r="H635" s="46"/>
      <c r="I635" s="46"/>
      <c r="J635" s="46"/>
      <c r="K635" s="55"/>
      <c r="L635" s="56"/>
      <c r="M635" s="57"/>
      <c r="N635" s="57"/>
      <c r="O635" s="57"/>
      <c r="P635" s="57"/>
      <c r="Q635" s="55"/>
      <c r="R635" s="46"/>
      <c r="S635" s="58"/>
      <c r="T635" s="58"/>
      <c r="U635" s="58"/>
      <c r="V635" s="58"/>
    </row>
    <row r="636">
      <c r="A636" s="7"/>
      <c r="B636" s="46"/>
      <c r="C636" s="54"/>
      <c r="D636" s="46"/>
      <c r="E636" s="46"/>
      <c r="F636" s="46"/>
      <c r="G636" s="46"/>
      <c r="H636" s="46"/>
      <c r="I636" s="46"/>
      <c r="J636" s="46"/>
      <c r="K636" s="55"/>
      <c r="L636" s="56"/>
      <c r="M636" s="57"/>
      <c r="N636" s="57"/>
      <c r="O636" s="57"/>
      <c r="P636" s="57"/>
      <c r="Q636" s="55"/>
      <c r="R636" s="46"/>
      <c r="S636" s="58"/>
      <c r="T636" s="58"/>
      <c r="U636" s="58"/>
      <c r="V636" s="58"/>
    </row>
    <row r="637">
      <c r="A637" s="7"/>
      <c r="B637" s="46"/>
      <c r="C637" s="54"/>
      <c r="D637" s="46"/>
      <c r="E637" s="46"/>
      <c r="F637" s="46"/>
      <c r="G637" s="46"/>
      <c r="H637" s="46"/>
      <c r="I637" s="46"/>
      <c r="J637" s="46"/>
      <c r="K637" s="55"/>
      <c r="L637" s="56"/>
      <c r="M637" s="57"/>
      <c r="N637" s="57"/>
      <c r="O637" s="57"/>
      <c r="P637" s="57"/>
      <c r="Q637" s="55"/>
      <c r="R637" s="46"/>
      <c r="S637" s="58"/>
      <c r="T637" s="58"/>
      <c r="U637" s="58"/>
      <c r="V637" s="58"/>
    </row>
    <row r="638">
      <c r="A638" s="7"/>
      <c r="B638" s="46"/>
      <c r="C638" s="54"/>
      <c r="D638" s="46"/>
      <c r="E638" s="46"/>
      <c r="F638" s="46"/>
      <c r="G638" s="46"/>
      <c r="H638" s="46"/>
      <c r="I638" s="46"/>
      <c r="J638" s="46"/>
      <c r="K638" s="55"/>
      <c r="L638" s="56"/>
      <c r="M638" s="57"/>
      <c r="N638" s="57"/>
      <c r="O638" s="57"/>
      <c r="P638" s="57"/>
      <c r="Q638" s="55"/>
      <c r="R638" s="46"/>
      <c r="S638" s="58"/>
      <c r="T638" s="58"/>
      <c r="U638" s="58"/>
      <c r="V638" s="58"/>
    </row>
    <row r="639">
      <c r="A639" s="7"/>
      <c r="B639" s="46"/>
      <c r="C639" s="54"/>
      <c r="D639" s="46"/>
      <c r="E639" s="46"/>
      <c r="F639" s="46"/>
      <c r="G639" s="46"/>
      <c r="H639" s="46"/>
      <c r="I639" s="46"/>
      <c r="J639" s="46"/>
      <c r="K639" s="55"/>
      <c r="L639" s="56"/>
      <c r="M639" s="57"/>
      <c r="N639" s="57"/>
      <c r="O639" s="57"/>
      <c r="P639" s="57"/>
      <c r="Q639" s="55"/>
      <c r="R639" s="46"/>
      <c r="S639" s="58"/>
      <c r="T639" s="58"/>
      <c r="U639" s="58"/>
      <c r="V639" s="58"/>
    </row>
    <row r="640">
      <c r="A640" s="7"/>
      <c r="B640" s="46"/>
      <c r="C640" s="54"/>
      <c r="D640" s="46"/>
      <c r="E640" s="46"/>
      <c r="F640" s="46"/>
      <c r="G640" s="46"/>
      <c r="H640" s="46"/>
      <c r="I640" s="46"/>
      <c r="J640" s="46"/>
      <c r="K640" s="55"/>
      <c r="L640" s="56"/>
      <c r="M640" s="57"/>
      <c r="N640" s="57"/>
      <c r="O640" s="57"/>
      <c r="P640" s="57"/>
      <c r="Q640" s="55"/>
      <c r="R640" s="46"/>
      <c r="S640" s="58"/>
      <c r="T640" s="58"/>
      <c r="U640" s="58"/>
      <c r="V640" s="58"/>
    </row>
    <row r="641">
      <c r="A641" s="7"/>
      <c r="B641" s="46"/>
      <c r="C641" s="54"/>
      <c r="D641" s="46"/>
      <c r="E641" s="46"/>
      <c r="F641" s="46"/>
      <c r="G641" s="46"/>
      <c r="H641" s="46"/>
      <c r="I641" s="46"/>
      <c r="J641" s="46"/>
      <c r="K641" s="55"/>
      <c r="L641" s="56"/>
      <c r="M641" s="57"/>
      <c r="N641" s="57"/>
      <c r="O641" s="57"/>
      <c r="P641" s="57"/>
      <c r="Q641" s="55"/>
      <c r="R641" s="46"/>
      <c r="S641" s="58"/>
      <c r="T641" s="58"/>
      <c r="U641" s="58"/>
      <c r="V641" s="58"/>
    </row>
    <row r="642">
      <c r="A642" s="7"/>
      <c r="B642" s="46"/>
      <c r="C642" s="54"/>
      <c r="D642" s="46"/>
      <c r="E642" s="46"/>
      <c r="F642" s="46"/>
      <c r="G642" s="46"/>
      <c r="H642" s="46"/>
      <c r="I642" s="46"/>
      <c r="J642" s="46"/>
      <c r="K642" s="55"/>
      <c r="L642" s="56"/>
      <c r="M642" s="57"/>
      <c r="N642" s="57"/>
      <c r="O642" s="57"/>
      <c r="P642" s="57"/>
      <c r="Q642" s="55"/>
      <c r="R642" s="46"/>
      <c r="S642" s="58"/>
      <c r="T642" s="58"/>
      <c r="U642" s="58"/>
      <c r="V642" s="58"/>
    </row>
    <row r="643">
      <c r="A643" s="7"/>
      <c r="B643" s="46"/>
      <c r="C643" s="54"/>
      <c r="D643" s="46"/>
      <c r="E643" s="46"/>
      <c r="F643" s="46"/>
      <c r="G643" s="46"/>
      <c r="H643" s="46"/>
      <c r="I643" s="46"/>
      <c r="J643" s="46"/>
      <c r="K643" s="55"/>
      <c r="L643" s="56"/>
      <c r="M643" s="57"/>
      <c r="N643" s="57"/>
      <c r="O643" s="57"/>
      <c r="P643" s="57"/>
      <c r="Q643" s="55"/>
      <c r="R643" s="46"/>
      <c r="S643" s="58"/>
      <c r="T643" s="58"/>
      <c r="U643" s="58"/>
      <c r="V643" s="58"/>
    </row>
    <row r="644">
      <c r="A644" s="7"/>
      <c r="B644" s="46"/>
      <c r="C644" s="54"/>
      <c r="D644" s="46"/>
      <c r="E644" s="46"/>
      <c r="F644" s="46"/>
      <c r="G644" s="46"/>
      <c r="H644" s="46"/>
      <c r="I644" s="46"/>
      <c r="J644" s="46"/>
      <c r="K644" s="55"/>
      <c r="L644" s="56"/>
      <c r="M644" s="57"/>
      <c r="N644" s="57"/>
      <c r="O644" s="57"/>
      <c r="P644" s="57"/>
      <c r="Q644" s="55"/>
      <c r="R644" s="46"/>
      <c r="S644" s="58"/>
      <c r="T644" s="58"/>
      <c r="U644" s="58"/>
      <c r="V644" s="58"/>
    </row>
    <row r="645">
      <c r="A645" s="7"/>
      <c r="B645" s="46"/>
      <c r="C645" s="54"/>
      <c r="D645" s="46"/>
      <c r="E645" s="46"/>
      <c r="F645" s="46"/>
      <c r="G645" s="46"/>
      <c r="H645" s="46"/>
      <c r="I645" s="46"/>
      <c r="J645" s="46"/>
      <c r="K645" s="55"/>
      <c r="L645" s="56"/>
      <c r="M645" s="57"/>
      <c r="N645" s="57"/>
      <c r="O645" s="57"/>
      <c r="P645" s="57"/>
      <c r="Q645" s="55"/>
      <c r="R645" s="46"/>
      <c r="S645" s="58"/>
      <c r="T645" s="58"/>
      <c r="U645" s="58"/>
      <c r="V645" s="58"/>
    </row>
    <row r="646">
      <c r="A646" s="7"/>
      <c r="B646" s="46"/>
      <c r="C646" s="54"/>
      <c r="D646" s="46"/>
      <c r="E646" s="46"/>
      <c r="F646" s="46"/>
      <c r="G646" s="46"/>
      <c r="H646" s="46"/>
      <c r="I646" s="46"/>
      <c r="J646" s="46"/>
      <c r="K646" s="55"/>
      <c r="L646" s="56"/>
      <c r="M646" s="57"/>
      <c r="N646" s="57"/>
      <c r="O646" s="57"/>
      <c r="P646" s="57"/>
      <c r="Q646" s="55"/>
      <c r="R646" s="46"/>
      <c r="S646" s="58"/>
      <c r="T646" s="58"/>
      <c r="U646" s="58"/>
      <c r="V646" s="58"/>
    </row>
    <row r="647">
      <c r="A647" s="7"/>
      <c r="B647" s="46"/>
      <c r="C647" s="54"/>
      <c r="D647" s="46"/>
      <c r="E647" s="46"/>
      <c r="F647" s="46"/>
      <c r="G647" s="46"/>
      <c r="H647" s="46"/>
      <c r="I647" s="46"/>
      <c r="J647" s="46"/>
      <c r="K647" s="55"/>
      <c r="L647" s="56"/>
      <c r="M647" s="57"/>
      <c r="N647" s="57"/>
      <c r="O647" s="57"/>
      <c r="P647" s="57"/>
      <c r="Q647" s="55"/>
      <c r="R647" s="46"/>
      <c r="S647" s="58"/>
      <c r="T647" s="58"/>
      <c r="U647" s="58"/>
      <c r="V647" s="58"/>
    </row>
    <row r="648">
      <c r="A648" s="7"/>
      <c r="B648" s="46"/>
      <c r="C648" s="54"/>
      <c r="D648" s="46"/>
      <c r="E648" s="46"/>
      <c r="F648" s="46"/>
      <c r="G648" s="46"/>
      <c r="H648" s="46"/>
      <c r="I648" s="46"/>
      <c r="J648" s="46"/>
      <c r="K648" s="55"/>
      <c r="L648" s="56"/>
      <c r="M648" s="57"/>
      <c r="N648" s="57"/>
      <c r="O648" s="57"/>
      <c r="P648" s="57"/>
      <c r="Q648" s="55"/>
      <c r="R648" s="46"/>
      <c r="S648" s="58"/>
      <c r="T648" s="58"/>
      <c r="U648" s="58"/>
      <c r="V648" s="58"/>
    </row>
    <row r="649">
      <c r="A649" s="7"/>
      <c r="B649" s="46"/>
      <c r="C649" s="54"/>
      <c r="D649" s="46"/>
      <c r="E649" s="46"/>
      <c r="F649" s="46"/>
      <c r="G649" s="46"/>
      <c r="H649" s="46"/>
      <c r="I649" s="46"/>
      <c r="J649" s="46"/>
      <c r="K649" s="55"/>
      <c r="L649" s="56"/>
      <c r="M649" s="57"/>
      <c r="N649" s="57"/>
      <c r="O649" s="57"/>
      <c r="P649" s="57"/>
      <c r="Q649" s="55"/>
      <c r="R649" s="46"/>
      <c r="S649" s="58"/>
      <c r="T649" s="58"/>
      <c r="U649" s="58"/>
      <c r="V649" s="58"/>
    </row>
    <row r="650">
      <c r="A650" s="7"/>
      <c r="B650" s="46"/>
      <c r="C650" s="54"/>
      <c r="D650" s="46"/>
      <c r="E650" s="46"/>
      <c r="F650" s="46"/>
      <c r="G650" s="46"/>
      <c r="H650" s="46"/>
      <c r="I650" s="46"/>
      <c r="J650" s="46"/>
      <c r="K650" s="55"/>
      <c r="L650" s="56"/>
      <c r="M650" s="57"/>
      <c r="N650" s="57"/>
      <c r="O650" s="57"/>
      <c r="P650" s="57"/>
      <c r="Q650" s="55"/>
      <c r="R650" s="46"/>
      <c r="S650" s="58"/>
      <c r="T650" s="58"/>
      <c r="U650" s="58"/>
      <c r="V650" s="58"/>
    </row>
    <row r="651">
      <c r="A651" s="7"/>
      <c r="B651" s="46"/>
      <c r="C651" s="54"/>
      <c r="D651" s="46"/>
      <c r="E651" s="46"/>
      <c r="F651" s="46"/>
      <c r="G651" s="46"/>
      <c r="H651" s="46"/>
      <c r="I651" s="46"/>
      <c r="J651" s="46"/>
      <c r="K651" s="55"/>
      <c r="L651" s="56"/>
      <c r="M651" s="57"/>
      <c r="N651" s="57"/>
      <c r="O651" s="57"/>
      <c r="P651" s="57"/>
      <c r="Q651" s="55"/>
      <c r="R651" s="46"/>
      <c r="S651" s="58"/>
      <c r="T651" s="58"/>
      <c r="U651" s="58"/>
      <c r="V651" s="58"/>
    </row>
    <row r="652">
      <c r="A652" s="7"/>
      <c r="B652" s="46"/>
      <c r="C652" s="54"/>
      <c r="D652" s="46"/>
      <c r="E652" s="46"/>
      <c r="F652" s="46"/>
      <c r="G652" s="46"/>
      <c r="H652" s="46"/>
      <c r="I652" s="46"/>
      <c r="J652" s="46"/>
      <c r="K652" s="55"/>
      <c r="L652" s="56"/>
      <c r="M652" s="57"/>
      <c r="N652" s="57"/>
      <c r="O652" s="57"/>
      <c r="P652" s="57"/>
      <c r="Q652" s="55"/>
      <c r="R652" s="46"/>
      <c r="S652" s="58"/>
      <c r="T652" s="58"/>
      <c r="U652" s="58"/>
      <c r="V652" s="58"/>
    </row>
    <row r="653">
      <c r="A653" s="7"/>
      <c r="B653" s="46"/>
      <c r="C653" s="54"/>
      <c r="D653" s="46"/>
      <c r="E653" s="46"/>
      <c r="F653" s="46"/>
      <c r="G653" s="46"/>
      <c r="H653" s="46"/>
      <c r="I653" s="46"/>
      <c r="J653" s="46"/>
      <c r="K653" s="55"/>
      <c r="L653" s="56"/>
      <c r="M653" s="57"/>
      <c r="N653" s="57"/>
      <c r="O653" s="57"/>
      <c r="P653" s="57"/>
      <c r="Q653" s="55"/>
      <c r="R653" s="46"/>
      <c r="S653" s="58"/>
      <c r="T653" s="58"/>
      <c r="U653" s="58"/>
      <c r="V653" s="58"/>
    </row>
    <row r="654">
      <c r="A654" s="7"/>
      <c r="B654" s="46"/>
      <c r="C654" s="54"/>
      <c r="D654" s="46"/>
      <c r="E654" s="46"/>
      <c r="F654" s="46"/>
      <c r="G654" s="46"/>
      <c r="H654" s="46"/>
      <c r="I654" s="46"/>
      <c r="J654" s="46"/>
      <c r="K654" s="55"/>
      <c r="L654" s="56"/>
      <c r="M654" s="57"/>
      <c r="N654" s="57"/>
      <c r="O654" s="57"/>
      <c r="P654" s="57"/>
      <c r="Q654" s="55"/>
      <c r="R654" s="46"/>
      <c r="S654" s="58"/>
      <c r="T654" s="58"/>
      <c r="U654" s="58"/>
      <c r="V654" s="58"/>
    </row>
    <row r="655">
      <c r="A655" s="7"/>
      <c r="B655" s="46"/>
      <c r="C655" s="54"/>
      <c r="D655" s="46"/>
      <c r="E655" s="46"/>
      <c r="F655" s="46"/>
      <c r="G655" s="46"/>
      <c r="H655" s="46"/>
      <c r="I655" s="46"/>
      <c r="J655" s="46"/>
      <c r="K655" s="55"/>
      <c r="L655" s="56"/>
      <c r="M655" s="57"/>
      <c r="N655" s="57"/>
      <c r="O655" s="57"/>
      <c r="P655" s="57"/>
      <c r="Q655" s="55"/>
      <c r="R655" s="46"/>
      <c r="S655" s="58"/>
      <c r="T655" s="58"/>
      <c r="U655" s="58"/>
      <c r="V655" s="58"/>
    </row>
    <row r="656">
      <c r="A656" s="7"/>
      <c r="B656" s="46"/>
      <c r="C656" s="54"/>
      <c r="D656" s="46"/>
      <c r="E656" s="46"/>
      <c r="F656" s="46"/>
      <c r="G656" s="46"/>
      <c r="H656" s="46"/>
      <c r="I656" s="46"/>
      <c r="J656" s="46"/>
      <c r="K656" s="55"/>
      <c r="L656" s="56"/>
      <c r="M656" s="57"/>
      <c r="N656" s="57"/>
      <c r="O656" s="57"/>
      <c r="P656" s="57"/>
      <c r="Q656" s="55"/>
      <c r="R656" s="46"/>
      <c r="S656" s="58"/>
      <c r="T656" s="58"/>
      <c r="U656" s="58"/>
      <c r="V656" s="58"/>
    </row>
    <row r="657">
      <c r="A657" s="7"/>
      <c r="B657" s="46"/>
      <c r="C657" s="54"/>
      <c r="D657" s="46"/>
      <c r="E657" s="46"/>
      <c r="F657" s="46"/>
      <c r="G657" s="46"/>
      <c r="H657" s="46"/>
      <c r="I657" s="46"/>
      <c r="J657" s="46"/>
      <c r="K657" s="55"/>
      <c r="L657" s="56"/>
      <c r="M657" s="57"/>
      <c r="N657" s="57"/>
      <c r="O657" s="57"/>
      <c r="P657" s="57"/>
      <c r="Q657" s="55"/>
      <c r="R657" s="46"/>
      <c r="S657" s="58"/>
      <c r="T657" s="58"/>
      <c r="U657" s="58"/>
      <c r="V657" s="58"/>
    </row>
    <row r="658">
      <c r="A658" s="7"/>
      <c r="B658" s="46"/>
      <c r="C658" s="54"/>
      <c r="D658" s="46"/>
      <c r="E658" s="46"/>
      <c r="F658" s="46"/>
      <c r="G658" s="46"/>
      <c r="H658" s="46"/>
      <c r="I658" s="46"/>
      <c r="J658" s="46"/>
      <c r="K658" s="55"/>
      <c r="L658" s="56"/>
      <c r="M658" s="57"/>
      <c r="N658" s="57"/>
      <c r="O658" s="57"/>
      <c r="P658" s="57"/>
      <c r="Q658" s="55"/>
      <c r="R658" s="46"/>
      <c r="S658" s="58"/>
      <c r="T658" s="58"/>
      <c r="U658" s="58"/>
      <c r="V658" s="58"/>
    </row>
    <row r="659">
      <c r="A659" s="7"/>
      <c r="B659" s="46"/>
      <c r="C659" s="54"/>
      <c r="D659" s="46"/>
      <c r="E659" s="46"/>
      <c r="F659" s="46"/>
      <c r="G659" s="46"/>
      <c r="H659" s="46"/>
      <c r="I659" s="46"/>
      <c r="J659" s="46"/>
      <c r="K659" s="55"/>
      <c r="L659" s="56"/>
      <c r="M659" s="57"/>
      <c r="N659" s="57"/>
      <c r="O659" s="57"/>
      <c r="P659" s="57"/>
      <c r="Q659" s="55"/>
      <c r="R659" s="46"/>
      <c r="S659" s="58"/>
      <c r="T659" s="58"/>
      <c r="U659" s="58"/>
      <c r="V659" s="58"/>
    </row>
    <row r="660">
      <c r="A660" s="7"/>
      <c r="B660" s="46"/>
      <c r="C660" s="54"/>
      <c r="D660" s="46"/>
      <c r="E660" s="46"/>
      <c r="F660" s="46"/>
      <c r="G660" s="46"/>
      <c r="H660" s="46"/>
      <c r="I660" s="46"/>
      <c r="J660" s="46"/>
      <c r="K660" s="55"/>
      <c r="L660" s="56"/>
      <c r="M660" s="57"/>
      <c r="N660" s="57"/>
      <c r="O660" s="57"/>
      <c r="P660" s="57"/>
      <c r="Q660" s="55"/>
      <c r="R660" s="46"/>
      <c r="S660" s="58"/>
      <c r="T660" s="58"/>
      <c r="U660" s="58"/>
      <c r="V660" s="58"/>
    </row>
    <row r="661">
      <c r="A661" s="7"/>
      <c r="B661" s="46"/>
      <c r="C661" s="54"/>
      <c r="D661" s="46"/>
      <c r="E661" s="46"/>
      <c r="F661" s="46"/>
      <c r="G661" s="46"/>
      <c r="H661" s="46"/>
      <c r="I661" s="46"/>
      <c r="J661" s="46"/>
      <c r="K661" s="55"/>
      <c r="L661" s="56"/>
      <c r="M661" s="57"/>
      <c r="N661" s="57"/>
      <c r="O661" s="57"/>
      <c r="P661" s="57"/>
      <c r="Q661" s="55"/>
      <c r="R661" s="46"/>
      <c r="S661" s="58"/>
      <c r="T661" s="58"/>
      <c r="U661" s="58"/>
      <c r="V661" s="58"/>
    </row>
    <row r="662">
      <c r="A662" s="7"/>
      <c r="B662" s="46"/>
      <c r="C662" s="54"/>
      <c r="D662" s="46"/>
      <c r="E662" s="46"/>
      <c r="F662" s="46"/>
      <c r="G662" s="46"/>
      <c r="H662" s="46"/>
      <c r="I662" s="46"/>
      <c r="J662" s="46"/>
      <c r="K662" s="55"/>
      <c r="L662" s="56"/>
      <c r="M662" s="57"/>
      <c r="N662" s="57"/>
      <c r="O662" s="57"/>
      <c r="P662" s="57"/>
      <c r="Q662" s="55"/>
      <c r="R662" s="46"/>
      <c r="S662" s="58"/>
      <c r="T662" s="58"/>
      <c r="U662" s="58"/>
      <c r="V662" s="58"/>
    </row>
    <row r="663">
      <c r="A663" s="7"/>
      <c r="B663" s="46"/>
      <c r="C663" s="54"/>
      <c r="D663" s="46"/>
      <c r="E663" s="46"/>
      <c r="F663" s="46"/>
      <c r="G663" s="46"/>
      <c r="H663" s="46"/>
      <c r="I663" s="46"/>
      <c r="J663" s="46"/>
      <c r="K663" s="55"/>
      <c r="L663" s="56"/>
      <c r="M663" s="57"/>
      <c r="N663" s="57"/>
      <c r="O663" s="57"/>
      <c r="P663" s="57"/>
      <c r="Q663" s="55"/>
      <c r="R663" s="46"/>
      <c r="S663" s="58"/>
      <c r="T663" s="58"/>
      <c r="U663" s="58"/>
      <c r="V663" s="58"/>
    </row>
    <row r="664">
      <c r="A664" s="7"/>
      <c r="B664" s="46"/>
      <c r="C664" s="54"/>
      <c r="D664" s="46"/>
      <c r="E664" s="46"/>
      <c r="F664" s="46"/>
      <c r="G664" s="46"/>
      <c r="H664" s="46"/>
      <c r="I664" s="46"/>
      <c r="J664" s="46"/>
      <c r="K664" s="55"/>
      <c r="L664" s="56"/>
      <c r="M664" s="57"/>
      <c r="N664" s="57"/>
      <c r="O664" s="57"/>
      <c r="P664" s="57"/>
      <c r="Q664" s="55"/>
      <c r="R664" s="46"/>
      <c r="S664" s="58"/>
      <c r="T664" s="58"/>
      <c r="U664" s="58"/>
      <c r="V664" s="58"/>
    </row>
    <row r="665">
      <c r="A665" s="7"/>
      <c r="B665" s="46"/>
      <c r="C665" s="54"/>
      <c r="D665" s="46"/>
      <c r="E665" s="46"/>
      <c r="F665" s="46"/>
      <c r="G665" s="46"/>
      <c r="H665" s="46"/>
      <c r="I665" s="46"/>
      <c r="J665" s="46"/>
      <c r="K665" s="55"/>
      <c r="L665" s="56"/>
      <c r="M665" s="57"/>
      <c r="N665" s="57"/>
      <c r="O665" s="57"/>
      <c r="P665" s="57"/>
      <c r="Q665" s="55"/>
      <c r="R665" s="46"/>
      <c r="S665" s="58"/>
      <c r="T665" s="58"/>
      <c r="U665" s="58"/>
      <c r="V665" s="58"/>
    </row>
    <row r="666">
      <c r="A666" s="7"/>
      <c r="B666" s="46"/>
      <c r="C666" s="54"/>
      <c r="D666" s="46"/>
      <c r="E666" s="46"/>
      <c r="F666" s="46"/>
      <c r="G666" s="46"/>
      <c r="H666" s="46"/>
      <c r="I666" s="46"/>
      <c r="J666" s="46"/>
      <c r="K666" s="55"/>
      <c r="L666" s="56"/>
      <c r="M666" s="57"/>
      <c r="N666" s="57"/>
      <c r="O666" s="57"/>
      <c r="P666" s="57"/>
      <c r="Q666" s="55"/>
      <c r="R666" s="46"/>
      <c r="S666" s="58"/>
      <c r="T666" s="58"/>
      <c r="U666" s="58"/>
      <c r="V666" s="58"/>
    </row>
    <row r="667">
      <c r="A667" s="7"/>
      <c r="B667" s="46"/>
      <c r="C667" s="54"/>
      <c r="D667" s="46"/>
      <c r="E667" s="46"/>
      <c r="F667" s="46"/>
      <c r="G667" s="46"/>
      <c r="H667" s="46"/>
      <c r="I667" s="46"/>
      <c r="J667" s="46"/>
      <c r="K667" s="55"/>
      <c r="L667" s="56"/>
      <c r="M667" s="57"/>
      <c r="N667" s="57"/>
      <c r="O667" s="57"/>
      <c r="P667" s="57"/>
      <c r="Q667" s="55"/>
      <c r="R667" s="46"/>
      <c r="S667" s="58"/>
      <c r="T667" s="58"/>
      <c r="U667" s="58"/>
      <c r="V667" s="58"/>
    </row>
    <row r="668">
      <c r="A668" s="7"/>
      <c r="B668" s="46"/>
      <c r="C668" s="54"/>
      <c r="D668" s="46"/>
      <c r="E668" s="46"/>
      <c r="F668" s="46"/>
      <c r="G668" s="46"/>
      <c r="H668" s="46"/>
      <c r="I668" s="46"/>
      <c r="J668" s="46"/>
      <c r="K668" s="55"/>
      <c r="L668" s="56"/>
      <c r="M668" s="57"/>
      <c r="N668" s="57"/>
      <c r="O668" s="57"/>
      <c r="P668" s="57"/>
      <c r="Q668" s="55"/>
      <c r="R668" s="46"/>
      <c r="S668" s="58"/>
      <c r="T668" s="58"/>
      <c r="U668" s="58"/>
      <c r="V668" s="58"/>
    </row>
    <row r="669">
      <c r="A669" s="7"/>
      <c r="B669" s="46"/>
      <c r="C669" s="54"/>
      <c r="D669" s="46"/>
      <c r="E669" s="46"/>
      <c r="F669" s="46"/>
      <c r="G669" s="46"/>
      <c r="H669" s="46"/>
      <c r="I669" s="46"/>
      <c r="J669" s="46"/>
      <c r="K669" s="55"/>
      <c r="L669" s="56"/>
      <c r="M669" s="57"/>
      <c r="N669" s="57"/>
      <c r="O669" s="57"/>
      <c r="P669" s="57"/>
      <c r="Q669" s="55"/>
      <c r="R669" s="46"/>
      <c r="S669" s="58"/>
      <c r="T669" s="58"/>
      <c r="U669" s="58"/>
      <c r="V669" s="58"/>
    </row>
    <row r="670">
      <c r="A670" s="7"/>
      <c r="B670" s="46"/>
      <c r="C670" s="54"/>
      <c r="D670" s="46"/>
      <c r="E670" s="46"/>
      <c r="F670" s="46"/>
      <c r="G670" s="46"/>
      <c r="H670" s="46"/>
      <c r="I670" s="46"/>
      <c r="J670" s="46"/>
      <c r="K670" s="55"/>
      <c r="L670" s="56"/>
      <c r="M670" s="57"/>
      <c r="N670" s="57"/>
      <c r="O670" s="57"/>
      <c r="P670" s="57"/>
      <c r="Q670" s="55"/>
      <c r="R670" s="46"/>
      <c r="S670" s="58"/>
      <c r="T670" s="58"/>
      <c r="U670" s="58"/>
      <c r="V670" s="58"/>
    </row>
    <row r="671">
      <c r="A671" s="7"/>
      <c r="B671" s="46"/>
      <c r="C671" s="54"/>
      <c r="D671" s="46"/>
      <c r="E671" s="46"/>
      <c r="F671" s="46"/>
      <c r="G671" s="46"/>
      <c r="H671" s="46"/>
      <c r="I671" s="46"/>
      <c r="J671" s="46"/>
      <c r="K671" s="55"/>
      <c r="L671" s="56"/>
      <c r="M671" s="57"/>
      <c r="N671" s="57"/>
      <c r="O671" s="57"/>
      <c r="P671" s="57"/>
      <c r="Q671" s="55"/>
      <c r="R671" s="46"/>
      <c r="S671" s="58"/>
      <c r="T671" s="58"/>
      <c r="U671" s="58"/>
      <c r="V671" s="58"/>
    </row>
    <row r="672">
      <c r="A672" s="7"/>
      <c r="B672" s="46"/>
      <c r="C672" s="54"/>
      <c r="D672" s="46"/>
      <c r="E672" s="46"/>
      <c r="F672" s="46"/>
      <c r="G672" s="46"/>
      <c r="H672" s="46"/>
      <c r="I672" s="46"/>
      <c r="J672" s="46"/>
      <c r="K672" s="55"/>
      <c r="L672" s="56"/>
      <c r="M672" s="57"/>
      <c r="N672" s="57"/>
      <c r="O672" s="57"/>
      <c r="P672" s="57"/>
      <c r="Q672" s="55"/>
      <c r="R672" s="46"/>
      <c r="S672" s="58"/>
      <c r="T672" s="58"/>
      <c r="U672" s="58"/>
      <c r="V672" s="58"/>
    </row>
    <row r="673">
      <c r="A673" s="7"/>
      <c r="B673" s="46"/>
      <c r="C673" s="54"/>
      <c r="D673" s="46"/>
      <c r="E673" s="46"/>
      <c r="F673" s="46"/>
      <c r="G673" s="46"/>
      <c r="H673" s="46"/>
      <c r="I673" s="46"/>
      <c r="J673" s="46"/>
      <c r="K673" s="55"/>
      <c r="L673" s="56"/>
      <c r="M673" s="57"/>
      <c r="N673" s="57"/>
      <c r="O673" s="57"/>
      <c r="P673" s="57"/>
      <c r="Q673" s="55"/>
      <c r="R673" s="46"/>
      <c r="S673" s="58"/>
      <c r="T673" s="58"/>
      <c r="U673" s="58"/>
      <c r="V673" s="58"/>
    </row>
    <row r="674">
      <c r="A674" s="7"/>
      <c r="B674" s="46"/>
      <c r="C674" s="54"/>
      <c r="D674" s="46"/>
      <c r="E674" s="46"/>
      <c r="F674" s="46"/>
      <c r="G674" s="46"/>
      <c r="H674" s="46"/>
      <c r="I674" s="46"/>
      <c r="J674" s="46"/>
      <c r="K674" s="55"/>
      <c r="L674" s="56"/>
      <c r="M674" s="57"/>
      <c r="N674" s="57"/>
      <c r="O674" s="57"/>
      <c r="P674" s="57"/>
      <c r="Q674" s="55"/>
      <c r="R674" s="46"/>
      <c r="S674" s="58"/>
      <c r="T674" s="58"/>
      <c r="U674" s="58"/>
      <c r="V674" s="58"/>
    </row>
    <row r="675">
      <c r="A675" s="7"/>
      <c r="B675" s="46"/>
      <c r="C675" s="54"/>
      <c r="D675" s="46"/>
      <c r="E675" s="46"/>
      <c r="F675" s="46"/>
      <c r="G675" s="46"/>
      <c r="H675" s="46"/>
      <c r="I675" s="46"/>
      <c r="J675" s="46"/>
      <c r="K675" s="55"/>
      <c r="L675" s="56"/>
      <c r="M675" s="57"/>
      <c r="N675" s="57"/>
      <c r="O675" s="57"/>
      <c r="P675" s="57"/>
      <c r="Q675" s="55"/>
      <c r="R675" s="46"/>
      <c r="S675" s="58"/>
      <c r="T675" s="58"/>
      <c r="U675" s="58"/>
      <c r="V675" s="58"/>
    </row>
    <row r="676">
      <c r="A676" s="7"/>
      <c r="B676" s="46"/>
      <c r="C676" s="54"/>
      <c r="D676" s="46"/>
      <c r="E676" s="46"/>
      <c r="F676" s="46"/>
      <c r="G676" s="46"/>
      <c r="H676" s="46"/>
      <c r="I676" s="46"/>
      <c r="J676" s="46"/>
      <c r="K676" s="55"/>
      <c r="L676" s="56"/>
      <c r="M676" s="57"/>
      <c r="N676" s="57"/>
      <c r="O676" s="57"/>
      <c r="P676" s="57"/>
      <c r="Q676" s="55"/>
      <c r="R676" s="46"/>
      <c r="S676" s="58"/>
      <c r="T676" s="58"/>
      <c r="U676" s="58"/>
      <c r="V676" s="58"/>
    </row>
    <row r="677">
      <c r="A677" s="7"/>
      <c r="B677" s="46"/>
      <c r="C677" s="54"/>
      <c r="D677" s="46"/>
      <c r="E677" s="46"/>
      <c r="F677" s="46"/>
      <c r="G677" s="46"/>
      <c r="H677" s="46"/>
      <c r="I677" s="46"/>
      <c r="J677" s="46"/>
      <c r="K677" s="55"/>
      <c r="L677" s="56"/>
      <c r="M677" s="57"/>
      <c r="N677" s="57"/>
      <c r="O677" s="57"/>
      <c r="P677" s="57"/>
      <c r="Q677" s="55"/>
      <c r="R677" s="46"/>
      <c r="S677" s="58"/>
      <c r="T677" s="58"/>
      <c r="U677" s="58"/>
      <c r="V677" s="58"/>
    </row>
    <row r="678">
      <c r="A678" s="7"/>
      <c r="B678" s="46"/>
      <c r="C678" s="54"/>
      <c r="D678" s="46"/>
      <c r="E678" s="46"/>
      <c r="F678" s="46"/>
      <c r="G678" s="46"/>
      <c r="H678" s="46"/>
      <c r="I678" s="46"/>
      <c r="J678" s="46"/>
      <c r="K678" s="55"/>
      <c r="L678" s="56"/>
      <c r="M678" s="57"/>
      <c r="N678" s="57"/>
      <c r="O678" s="57"/>
      <c r="P678" s="57"/>
      <c r="Q678" s="55"/>
      <c r="R678" s="46"/>
      <c r="S678" s="58"/>
      <c r="T678" s="58"/>
      <c r="U678" s="58"/>
      <c r="V678" s="58"/>
    </row>
    <row r="679">
      <c r="A679" s="7"/>
      <c r="B679" s="46"/>
      <c r="C679" s="54"/>
      <c r="D679" s="46"/>
      <c r="E679" s="46"/>
      <c r="F679" s="46"/>
      <c r="G679" s="46"/>
      <c r="H679" s="46"/>
      <c r="I679" s="46"/>
      <c r="J679" s="46"/>
      <c r="K679" s="55"/>
      <c r="L679" s="56"/>
      <c r="M679" s="57"/>
      <c r="N679" s="57"/>
      <c r="O679" s="57"/>
      <c r="P679" s="57"/>
      <c r="Q679" s="55"/>
      <c r="R679" s="46"/>
      <c r="S679" s="58"/>
      <c r="T679" s="58"/>
      <c r="U679" s="58"/>
      <c r="V679" s="58"/>
    </row>
    <row r="680">
      <c r="A680" s="7"/>
      <c r="B680" s="46"/>
      <c r="C680" s="54"/>
      <c r="D680" s="46"/>
      <c r="E680" s="46"/>
      <c r="F680" s="46"/>
      <c r="G680" s="46"/>
      <c r="H680" s="46"/>
      <c r="I680" s="46"/>
      <c r="J680" s="46"/>
      <c r="K680" s="55"/>
      <c r="L680" s="56"/>
      <c r="M680" s="57"/>
      <c r="N680" s="57"/>
      <c r="O680" s="57"/>
      <c r="P680" s="57"/>
      <c r="Q680" s="55"/>
      <c r="R680" s="46"/>
      <c r="S680" s="58"/>
      <c r="T680" s="58"/>
      <c r="U680" s="58"/>
      <c r="V680" s="58"/>
    </row>
    <row r="681">
      <c r="A681" s="7"/>
      <c r="B681" s="46"/>
      <c r="C681" s="54"/>
      <c r="D681" s="46"/>
      <c r="E681" s="46"/>
      <c r="F681" s="46"/>
      <c r="G681" s="46"/>
      <c r="H681" s="46"/>
      <c r="I681" s="46"/>
      <c r="J681" s="46"/>
      <c r="K681" s="55"/>
      <c r="L681" s="56"/>
      <c r="M681" s="57"/>
      <c r="N681" s="57"/>
      <c r="O681" s="57"/>
      <c r="P681" s="57"/>
      <c r="Q681" s="55"/>
      <c r="R681" s="46"/>
      <c r="S681" s="58"/>
      <c r="T681" s="58"/>
      <c r="U681" s="58"/>
      <c r="V681" s="58"/>
    </row>
    <row r="682">
      <c r="A682" s="7"/>
      <c r="B682" s="46"/>
      <c r="C682" s="54"/>
      <c r="D682" s="46"/>
      <c r="E682" s="46"/>
      <c r="F682" s="46"/>
      <c r="G682" s="46"/>
      <c r="H682" s="46"/>
      <c r="I682" s="46"/>
      <c r="J682" s="46"/>
      <c r="K682" s="55"/>
      <c r="L682" s="56"/>
      <c r="M682" s="57"/>
      <c r="N682" s="57"/>
      <c r="O682" s="57"/>
      <c r="P682" s="57"/>
      <c r="Q682" s="55"/>
      <c r="R682" s="46"/>
      <c r="S682" s="58"/>
      <c r="T682" s="58"/>
      <c r="U682" s="58"/>
      <c r="V682" s="58"/>
    </row>
    <row r="683">
      <c r="A683" s="7"/>
      <c r="B683" s="46"/>
      <c r="C683" s="54"/>
      <c r="D683" s="46"/>
      <c r="E683" s="46"/>
      <c r="F683" s="46"/>
      <c r="G683" s="46"/>
      <c r="H683" s="46"/>
      <c r="I683" s="46"/>
      <c r="J683" s="46"/>
      <c r="K683" s="55"/>
      <c r="L683" s="56"/>
      <c r="M683" s="57"/>
      <c r="N683" s="57"/>
      <c r="O683" s="57"/>
      <c r="P683" s="57"/>
      <c r="Q683" s="55"/>
      <c r="R683" s="46"/>
      <c r="S683" s="58"/>
      <c r="T683" s="58"/>
      <c r="U683" s="58"/>
      <c r="V683" s="58"/>
    </row>
    <row r="684">
      <c r="A684" s="7"/>
      <c r="B684" s="46"/>
      <c r="C684" s="54"/>
      <c r="D684" s="46"/>
      <c r="E684" s="46"/>
      <c r="F684" s="46"/>
      <c r="G684" s="46"/>
      <c r="H684" s="46"/>
      <c r="I684" s="46"/>
      <c r="J684" s="46"/>
      <c r="K684" s="55"/>
      <c r="L684" s="56"/>
      <c r="M684" s="57"/>
      <c r="N684" s="57"/>
      <c r="O684" s="57"/>
      <c r="P684" s="57"/>
      <c r="Q684" s="55"/>
      <c r="R684" s="46"/>
      <c r="S684" s="58"/>
      <c r="T684" s="58"/>
      <c r="U684" s="58"/>
      <c r="V684" s="58"/>
    </row>
    <row r="685">
      <c r="A685" s="7"/>
      <c r="B685" s="46"/>
      <c r="C685" s="54"/>
      <c r="D685" s="46"/>
      <c r="E685" s="46"/>
      <c r="F685" s="46"/>
      <c r="G685" s="46"/>
      <c r="H685" s="46"/>
      <c r="I685" s="46"/>
      <c r="J685" s="46"/>
      <c r="K685" s="55"/>
      <c r="L685" s="56"/>
      <c r="M685" s="57"/>
      <c r="N685" s="57"/>
      <c r="O685" s="57"/>
      <c r="P685" s="57"/>
      <c r="Q685" s="55"/>
      <c r="R685" s="46"/>
      <c r="S685" s="58"/>
      <c r="T685" s="58"/>
      <c r="U685" s="58"/>
      <c r="V685" s="58"/>
    </row>
    <row r="686">
      <c r="A686" s="7"/>
      <c r="B686" s="46"/>
      <c r="C686" s="54"/>
      <c r="D686" s="46"/>
      <c r="E686" s="46"/>
      <c r="F686" s="46"/>
      <c r="G686" s="46"/>
      <c r="H686" s="46"/>
      <c r="I686" s="46"/>
      <c r="J686" s="46"/>
      <c r="K686" s="55"/>
      <c r="L686" s="56"/>
      <c r="M686" s="57"/>
      <c r="N686" s="57"/>
      <c r="O686" s="57"/>
      <c r="P686" s="57"/>
      <c r="Q686" s="55"/>
      <c r="R686" s="46"/>
      <c r="S686" s="58"/>
      <c r="T686" s="58"/>
      <c r="U686" s="58"/>
      <c r="V686" s="58"/>
    </row>
    <row r="687">
      <c r="A687" s="7"/>
      <c r="B687" s="46"/>
      <c r="C687" s="54"/>
      <c r="D687" s="46"/>
      <c r="E687" s="46"/>
      <c r="F687" s="46"/>
      <c r="G687" s="46"/>
      <c r="H687" s="46"/>
      <c r="I687" s="46"/>
      <c r="J687" s="46"/>
      <c r="K687" s="55"/>
      <c r="L687" s="56"/>
      <c r="M687" s="57"/>
      <c r="N687" s="57"/>
      <c r="O687" s="57"/>
      <c r="P687" s="57"/>
      <c r="Q687" s="55"/>
      <c r="R687" s="46"/>
      <c r="S687" s="58"/>
      <c r="T687" s="58"/>
      <c r="U687" s="58"/>
      <c r="V687" s="58"/>
    </row>
    <row r="688">
      <c r="A688" s="7"/>
      <c r="B688" s="46"/>
      <c r="C688" s="54"/>
      <c r="D688" s="46"/>
      <c r="E688" s="46"/>
      <c r="F688" s="46"/>
      <c r="G688" s="46"/>
      <c r="H688" s="46"/>
      <c r="I688" s="46"/>
      <c r="J688" s="46"/>
      <c r="K688" s="55"/>
      <c r="L688" s="56"/>
      <c r="M688" s="57"/>
      <c r="N688" s="57"/>
      <c r="O688" s="57"/>
      <c r="P688" s="57"/>
      <c r="Q688" s="55"/>
      <c r="R688" s="46"/>
      <c r="S688" s="58"/>
      <c r="T688" s="58"/>
      <c r="U688" s="58"/>
      <c r="V688" s="58"/>
    </row>
    <row r="689">
      <c r="A689" s="7"/>
      <c r="B689" s="46"/>
      <c r="C689" s="54"/>
      <c r="D689" s="46"/>
      <c r="E689" s="46"/>
      <c r="F689" s="46"/>
      <c r="G689" s="46"/>
      <c r="H689" s="46"/>
      <c r="I689" s="46"/>
      <c r="J689" s="46"/>
      <c r="K689" s="55"/>
      <c r="L689" s="56"/>
      <c r="M689" s="57"/>
      <c r="N689" s="57"/>
      <c r="O689" s="57"/>
      <c r="P689" s="57"/>
      <c r="Q689" s="55"/>
      <c r="R689" s="46"/>
      <c r="S689" s="58"/>
      <c r="T689" s="58"/>
      <c r="U689" s="58"/>
      <c r="V689" s="58"/>
    </row>
    <row r="690">
      <c r="A690" s="7"/>
      <c r="B690" s="46"/>
      <c r="C690" s="54"/>
      <c r="D690" s="46"/>
      <c r="E690" s="46"/>
      <c r="F690" s="46"/>
      <c r="G690" s="46"/>
      <c r="H690" s="46"/>
      <c r="I690" s="46"/>
      <c r="J690" s="46"/>
      <c r="K690" s="55"/>
      <c r="L690" s="56"/>
      <c r="M690" s="57"/>
      <c r="N690" s="57"/>
      <c r="O690" s="57"/>
      <c r="P690" s="57"/>
      <c r="Q690" s="55"/>
      <c r="R690" s="46"/>
      <c r="S690" s="58"/>
      <c r="T690" s="58"/>
      <c r="U690" s="58"/>
      <c r="V690" s="58"/>
    </row>
    <row r="691">
      <c r="A691" s="7"/>
      <c r="B691" s="46"/>
      <c r="C691" s="54"/>
      <c r="D691" s="46"/>
      <c r="E691" s="46"/>
      <c r="F691" s="46"/>
      <c r="G691" s="46"/>
      <c r="H691" s="46"/>
      <c r="I691" s="46"/>
      <c r="J691" s="46"/>
      <c r="K691" s="55"/>
      <c r="L691" s="56"/>
      <c r="M691" s="57"/>
      <c r="N691" s="57"/>
      <c r="O691" s="57"/>
      <c r="P691" s="57"/>
      <c r="Q691" s="55"/>
      <c r="R691" s="46"/>
      <c r="S691" s="58"/>
      <c r="T691" s="58"/>
      <c r="U691" s="58"/>
      <c r="V691" s="58"/>
    </row>
    <row r="692">
      <c r="A692" s="7"/>
      <c r="B692" s="46"/>
      <c r="C692" s="54"/>
      <c r="D692" s="46"/>
      <c r="E692" s="46"/>
      <c r="F692" s="46"/>
      <c r="G692" s="46"/>
      <c r="H692" s="46"/>
      <c r="I692" s="46"/>
      <c r="J692" s="46"/>
      <c r="K692" s="55"/>
      <c r="L692" s="56"/>
      <c r="M692" s="57"/>
      <c r="N692" s="57"/>
      <c r="O692" s="57"/>
      <c r="P692" s="57"/>
      <c r="Q692" s="55"/>
      <c r="R692" s="46"/>
      <c r="S692" s="58"/>
      <c r="T692" s="58"/>
      <c r="U692" s="58"/>
      <c r="V692" s="58"/>
    </row>
    <row r="693">
      <c r="A693" s="7"/>
      <c r="B693" s="46"/>
      <c r="C693" s="54"/>
      <c r="D693" s="46"/>
      <c r="E693" s="46"/>
      <c r="F693" s="46"/>
      <c r="G693" s="46"/>
      <c r="H693" s="46"/>
      <c r="I693" s="46"/>
      <c r="J693" s="46"/>
      <c r="K693" s="55"/>
      <c r="L693" s="56"/>
      <c r="M693" s="57"/>
      <c r="N693" s="57"/>
      <c r="O693" s="57"/>
      <c r="P693" s="57"/>
      <c r="Q693" s="55"/>
      <c r="R693" s="46"/>
      <c r="S693" s="58"/>
      <c r="T693" s="58"/>
      <c r="U693" s="58"/>
      <c r="V693" s="58"/>
    </row>
    <row r="694">
      <c r="A694" s="7"/>
      <c r="B694" s="46"/>
      <c r="C694" s="54"/>
      <c r="D694" s="46"/>
      <c r="E694" s="46"/>
      <c r="F694" s="46"/>
      <c r="G694" s="46"/>
      <c r="H694" s="46"/>
      <c r="I694" s="46"/>
      <c r="J694" s="46"/>
      <c r="K694" s="55"/>
      <c r="L694" s="56"/>
      <c r="M694" s="57"/>
      <c r="N694" s="57"/>
      <c r="O694" s="57"/>
      <c r="P694" s="57"/>
      <c r="Q694" s="55"/>
      <c r="R694" s="46"/>
      <c r="S694" s="58"/>
      <c r="T694" s="58"/>
      <c r="U694" s="58"/>
      <c r="V694" s="58"/>
    </row>
    <row r="695">
      <c r="A695" s="7"/>
      <c r="B695" s="46"/>
      <c r="C695" s="54"/>
      <c r="D695" s="46"/>
      <c r="E695" s="46"/>
      <c r="F695" s="46"/>
      <c r="G695" s="46"/>
      <c r="H695" s="46"/>
      <c r="I695" s="46"/>
      <c r="J695" s="46"/>
      <c r="K695" s="55"/>
      <c r="L695" s="56"/>
      <c r="M695" s="57"/>
      <c r="N695" s="57"/>
      <c r="O695" s="57"/>
      <c r="P695" s="57"/>
      <c r="Q695" s="55"/>
      <c r="R695" s="46"/>
      <c r="S695" s="58"/>
      <c r="T695" s="58"/>
      <c r="U695" s="58"/>
      <c r="V695" s="58"/>
    </row>
    <row r="696">
      <c r="A696" s="7"/>
      <c r="B696" s="46"/>
      <c r="C696" s="54"/>
      <c r="D696" s="46"/>
      <c r="E696" s="46"/>
      <c r="F696" s="46"/>
      <c r="G696" s="46"/>
      <c r="H696" s="46"/>
      <c r="I696" s="46"/>
      <c r="J696" s="46"/>
      <c r="K696" s="55"/>
      <c r="L696" s="56"/>
      <c r="M696" s="57"/>
      <c r="N696" s="57"/>
      <c r="O696" s="57"/>
      <c r="P696" s="57"/>
      <c r="Q696" s="55"/>
      <c r="R696" s="46"/>
      <c r="S696" s="58"/>
      <c r="T696" s="58"/>
      <c r="U696" s="58"/>
      <c r="V696" s="58"/>
    </row>
    <row r="697">
      <c r="A697" s="7"/>
      <c r="B697" s="46"/>
      <c r="C697" s="54"/>
      <c r="D697" s="46"/>
      <c r="E697" s="46"/>
      <c r="F697" s="46"/>
      <c r="G697" s="46"/>
      <c r="H697" s="46"/>
      <c r="I697" s="46"/>
      <c r="J697" s="46"/>
      <c r="K697" s="55"/>
      <c r="L697" s="56"/>
      <c r="M697" s="57"/>
      <c r="N697" s="57"/>
      <c r="O697" s="57"/>
      <c r="P697" s="57"/>
      <c r="Q697" s="55"/>
      <c r="R697" s="46"/>
      <c r="S697" s="58"/>
      <c r="T697" s="58"/>
      <c r="U697" s="58"/>
      <c r="V697" s="58"/>
    </row>
    <row r="698">
      <c r="A698" s="7"/>
      <c r="B698" s="46"/>
      <c r="C698" s="54"/>
      <c r="D698" s="46"/>
      <c r="E698" s="46"/>
      <c r="F698" s="46"/>
      <c r="G698" s="46"/>
      <c r="H698" s="46"/>
      <c r="I698" s="46"/>
      <c r="J698" s="46"/>
      <c r="K698" s="55"/>
      <c r="L698" s="56"/>
      <c r="M698" s="57"/>
      <c r="N698" s="57"/>
      <c r="O698" s="57"/>
      <c r="P698" s="57"/>
      <c r="Q698" s="55"/>
      <c r="R698" s="46"/>
      <c r="S698" s="58"/>
      <c r="T698" s="58"/>
      <c r="U698" s="58"/>
      <c r="V698" s="58"/>
    </row>
    <row r="699">
      <c r="A699" s="7"/>
      <c r="B699" s="46"/>
      <c r="C699" s="54"/>
      <c r="D699" s="46"/>
      <c r="E699" s="46"/>
      <c r="F699" s="46"/>
      <c r="G699" s="46"/>
      <c r="H699" s="46"/>
      <c r="I699" s="46"/>
      <c r="J699" s="46"/>
      <c r="K699" s="55"/>
      <c r="L699" s="56"/>
      <c r="M699" s="57"/>
      <c r="N699" s="57"/>
      <c r="O699" s="57"/>
      <c r="P699" s="57"/>
      <c r="Q699" s="55"/>
      <c r="R699" s="46"/>
      <c r="S699" s="58"/>
      <c r="T699" s="58"/>
      <c r="U699" s="58"/>
      <c r="V699" s="58"/>
    </row>
    <row r="700">
      <c r="A700" s="7"/>
      <c r="B700" s="46"/>
      <c r="C700" s="54"/>
      <c r="D700" s="46"/>
      <c r="E700" s="46"/>
      <c r="F700" s="46"/>
      <c r="G700" s="46"/>
      <c r="H700" s="46"/>
      <c r="I700" s="46"/>
      <c r="J700" s="46"/>
      <c r="K700" s="55"/>
      <c r="L700" s="56"/>
      <c r="M700" s="57"/>
      <c r="N700" s="57"/>
      <c r="O700" s="57"/>
      <c r="P700" s="57"/>
      <c r="Q700" s="55"/>
      <c r="R700" s="46"/>
      <c r="S700" s="58"/>
      <c r="T700" s="58"/>
      <c r="U700" s="58"/>
      <c r="V700" s="58"/>
    </row>
    <row r="701">
      <c r="A701" s="7"/>
      <c r="B701" s="46"/>
      <c r="C701" s="54"/>
      <c r="D701" s="46"/>
      <c r="E701" s="46"/>
      <c r="F701" s="46"/>
      <c r="G701" s="46"/>
      <c r="H701" s="46"/>
      <c r="I701" s="46"/>
      <c r="J701" s="46"/>
      <c r="K701" s="55"/>
      <c r="L701" s="56"/>
      <c r="M701" s="57"/>
      <c r="N701" s="57"/>
      <c r="O701" s="57"/>
      <c r="P701" s="57"/>
      <c r="Q701" s="55"/>
      <c r="R701" s="46"/>
      <c r="S701" s="58"/>
      <c r="T701" s="58"/>
      <c r="U701" s="58"/>
      <c r="V701" s="58"/>
    </row>
    <row r="702">
      <c r="A702" s="7"/>
      <c r="B702" s="46"/>
      <c r="C702" s="54"/>
      <c r="D702" s="46"/>
      <c r="E702" s="46"/>
      <c r="F702" s="46"/>
      <c r="G702" s="46"/>
      <c r="H702" s="46"/>
      <c r="I702" s="46"/>
      <c r="J702" s="46"/>
      <c r="K702" s="55"/>
      <c r="L702" s="56"/>
      <c r="M702" s="57"/>
      <c r="N702" s="57"/>
      <c r="O702" s="57"/>
      <c r="P702" s="57"/>
      <c r="Q702" s="55"/>
      <c r="R702" s="46"/>
      <c r="S702" s="58"/>
      <c r="T702" s="58"/>
      <c r="U702" s="58"/>
      <c r="V702" s="58"/>
    </row>
    <row r="703">
      <c r="A703" s="7"/>
      <c r="B703" s="46"/>
      <c r="C703" s="54"/>
      <c r="D703" s="46"/>
      <c r="E703" s="46"/>
      <c r="F703" s="46"/>
      <c r="G703" s="46"/>
      <c r="H703" s="46"/>
      <c r="I703" s="46"/>
      <c r="J703" s="46"/>
      <c r="K703" s="55"/>
      <c r="L703" s="56"/>
      <c r="M703" s="57"/>
      <c r="N703" s="57"/>
      <c r="O703" s="57"/>
      <c r="P703" s="57"/>
      <c r="Q703" s="55"/>
      <c r="R703" s="46"/>
      <c r="S703" s="58"/>
      <c r="T703" s="58"/>
      <c r="U703" s="58"/>
      <c r="V703" s="58"/>
    </row>
    <row r="704">
      <c r="A704" s="7"/>
      <c r="B704" s="46"/>
      <c r="C704" s="54"/>
      <c r="D704" s="46"/>
      <c r="E704" s="46"/>
      <c r="F704" s="46"/>
      <c r="G704" s="46"/>
      <c r="H704" s="46"/>
      <c r="I704" s="46"/>
      <c r="J704" s="46"/>
      <c r="K704" s="55"/>
      <c r="L704" s="56"/>
      <c r="M704" s="57"/>
      <c r="N704" s="57"/>
      <c r="O704" s="57"/>
      <c r="P704" s="57"/>
      <c r="Q704" s="55"/>
      <c r="R704" s="46"/>
      <c r="S704" s="58"/>
      <c r="T704" s="58"/>
      <c r="U704" s="58"/>
      <c r="V704" s="58"/>
    </row>
    <row r="705">
      <c r="A705" s="7"/>
      <c r="B705" s="46"/>
      <c r="C705" s="54"/>
      <c r="D705" s="46"/>
      <c r="E705" s="46"/>
      <c r="F705" s="46"/>
      <c r="G705" s="46"/>
      <c r="H705" s="46"/>
      <c r="I705" s="46"/>
      <c r="J705" s="46"/>
      <c r="K705" s="55"/>
      <c r="L705" s="56"/>
      <c r="M705" s="57"/>
      <c r="N705" s="57"/>
      <c r="O705" s="57"/>
      <c r="P705" s="57"/>
      <c r="Q705" s="55"/>
      <c r="R705" s="46"/>
      <c r="S705" s="58"/>
      <c r="T705" s="58"/>
      <c r="U705" s="58"/>
      <c r="V705" s="58"/>
    </row>
    <row r="706">
      <c r="A706" s="7"/>
      <c r="B706" s="46"/>
      <c r="C706" s="54"/>
      <c r="D706" s="46"/>
      <c r="E706" s="46"/>
      <c r="F706" s="46"/>
      <c r="G706" s="46"/>
      <c r="H706" s="46"/>
      <c r="I706" s="46"/>
      <c r="J706" s="46"/>
      <c r="K706" s="55"/>
      <c r="L706" s="56"/>
      <c r="M706" s="57"/>
      <c r="N706" s="57"/>
      <c r="O706" s="57"/>
      <c r="P706" s="57"/>
      <c r="Q706" s="55"/>
      <c r="R706" s="46"/>
      <c r="S706" s="58"/>
      <c r="T706" s="58"/>
      <c r="U706" s="58"/>
      <c r="V706" s="58"/>
    </row>
    <row r="707">
      <c r="A707" s="7"/>
      <c r="B707" s="46"/>
      <c r="C707" s="54"/>
      <c r="D707" s="46"/>
      <c r="E707" s="46"/>
      <c r="F707" s="46"/>
      <c r="G707" s="46"/>
      <c r="H707" s="46"/>
      <c r="I707" s="46"/>
      <c r="J707" s="46"/>
      <c r="K707" s="55"/>
      <c r="L707" s="56"/>
      <c r="M707" s="57"/>
      <c r="N707" s="57"/>
      <c r="O707" s="57"/>
      <c r="P707" s="57"/>
      <c r="Q707" s="55"/>
      <c r="R707" s="46"/>
      <c r="S707" s="58"/>
      <c r="T707" s="58"/>
      <c r="U707" s="58"/>
      <c r="V707" s="58"/>
    </row>
    <row r="708">
      <c r="A708" s="7"/>
      <c r="B708" s="46"/>
      <c r="C708" s="54"/>
      <c r="D708" s="46"/>
      <c r="E708" s="46"/>
      <c r="F708" s="46"/>
      <c r="G708" s="46"/>
      <c r="H708" s="46"/>
      <c r="I708" s="46"/>
      <c r="J708" s="46"/>
      <c r="K708" s="55"/>
      <c r="L708" s="56"/>
      <c r="M708" s="57"/>
      <c r="N708" s="57"/>
      <c r="O708" s="57"/>
      <c r="P708" s="57"/>
      <c r="Q708" s="55"/>
      <c r="R708" s="46"/>
      <c r="S708" s="58"/>
      <c r="T708" s="58"/>
      <c r="U708" s="58"/>
      <c r="V708" s="58"/>
    </row>
    <row r="709">
      <c r="A709" s="7"/>
      <c r="B709" s="46"/>
      <c r="C709" s="54"/>
      <c r="D709" s="46"/>
      <c r="E709" s="46"/>
      <c r="F709" s="46"/>
      <c r="G709" s="46"/>
      <c r="H709" s="46"/>
      <c r="I709" s="46"/>
      <c r="J709" s="46"/>
      <c r="K709" s="55"/>
      <c r="L709" s="56"/>
      <c r="M709" s="57"/>
      <c r="N709" s="57"/>
      <c r="O709" s="57"/>
      <c r="P709" s="57"/>
      <c r="Q709" s="55"/>
      <c r="R709" s="46"/>
      <c r="S709" s="58"/>
      <c r="T709" s="58"/>
      <c r="U709" s="58"/>
      <c r="V709" s="58"/>
    </row>
    <row r="710">
      <c r="A710" s="7"/>
      <c r="B710" s="46"/>
      <c r="C710" s="54"/>
      <c r="D710" s="46"/>
      <c r="E710" s="46"/>
      <c r="F710" s="46"/>
      <c r="G710" s="46"/>
      <c r="H710" s="46"/>
      <c r="I710" s="46"/>
      <c r="J710" s="46"/>
      <c r="K710" s="55"/>
      <c r="L710" s="56"/>
      <c r="M710" s="57"/>
      <c r="N710" s="57"/>
      <c r="O710" s="57"/>
      <c r="P710" s="57"/>
      <c r="Q710" s="55"/>
      <c r="R710" s="46"/>
      <c r="S710" s="58"/>
      <c r="T710" s="58"/>
      <c r="U710" s="58"/>
      <c r="V710" s="58"/>
    </row>
    <row r="711">
      <c r="A711" s="7"/>
      <c r="B711" s="46"/>
      <c r="C711" s="54"/>
      <c r="D711" s="46"/>
      <c r="E711" s="46"/>
      <c r="F711" s="46"/>
      <c r="G711" s="46"/>
      <c r="H711" s="46"/>
      <c r="I711" s="46"/>
      <c r="J711" s="46"/>
      <c r="K711" s="55"/>
      <c r="L711" s="56"/>
      <c r="M711" s="57"/>
      <c r="N711" s="57"/>
      <c r="O711" s="57"/>
      <c r="P711" s="57"/>
      <c r="Q711" s="55"/>
      <c r="R711" s="46"/>
      <c r="S711" s="58"/>
      <c r="T711" s="58"/>
      <c r="U711" s="58"/>
      <c r="V711" s="58"/>
    </row>
    <row r="712">
      <c r="A712" s="7"/>
      <c r="B712" s="46"/>
      <c r="C712" s="54"/>
      <c r="D712" s="46"/>
      <c r="E712" s="46"/>
      <c r="F712" s="46"/>
      <c r="G712" s="46"/>
      <c r="H712" s="46"/>
      <c r="I712" s="46"/>
      <c r="J712" s="46"/>
      <c r="K712" s="55"/>
      <c r="L712" s="56"/>
      <c r="M712" s="57"/>
      <c r="N712" s="57"/>
      <c r="O712" s="57"/>
      <c r="P712" s="57"/>
      <c r="Q712" s="55"/>
      <c r="R712" s="46"/>
      <c r="S712" s="58"/>
      <c r="T712" s="58"/>
      <c r="U712" s="58"/>
      <c r="V712" s="58"/>
    </row>
    <row r="713">
      <c r="A713" s="7"/>
      <c r="B713" s="46"/>
      <c r="C713" s="54"/>
      <c r="D713" s="46"/>
      <c r="E713" s="46"/>
      <c r="F713" s="46"/>
      <c r="G713" s="46"/>
      <c r="H713" s="46"/>
      <c r="I713" s="46"/>
      <c r="J713" s="46"/>
      <c r="K713" s="55"/>
      <c r="L713" s="56"/>
      <c r="M713" s="57"/>
      <c r="N713" s="57"/>
      <c r="O713" s="57"/>
      <c r="P713" s="57"/>
      <c r="Q713" s="55"/>
      <c r="R713" s="46"/>
      <c r="S713" s="58"/>
      <c r="T713" s="58"/>
      <c r="U713" s="58"/>
      <c r="V713" s="58"/>
    </row>
    <row r="714">
      <c r="A714" s="7"/>
      <c r="B714" s="46"/>
      <c r="C714" s="54"/>
      <c r="D714" s="46"/>
      <c r="E714" s="46"/>
      <c r="F714" s="46"/>
      <c r="G714" s="46"/>
      <c r="H714" s="46"/>
      <c r="I714" s="46"/>
      <c r="J714" s="46"/>
      <c r="K714" s="55"/>
      <c r="L714" s="56"/>
      <c r="M714" s="57"/>
      <c r="N714" s="57"/>
      <c r="O714" s="57"/>
      <c r="P714" s="57"/>
      <c r="Q714" s="55"/>
      <c r="R714" s="46"/>
      <c r="S714" s="58"/>
      <c r="T714" s="58"/>
      <c r="U714" s="58"/>
      <c r="V714" s="58"/>
    </row>
    <row r="715">
      <c r="A715" s="7"/>
      <c r="B715" s="46"/>
      <c r="C715" s="54"/>
      <c r="D715" s="46"/>
      <c r="E715" s="46"/>
      <c r="F715" s="46"/>
      <c r="G715" s="46"/>
      <c r="H715" s="46"/>
      <c r="I715" s="46"/>
      <c r="J715" s="46"/>
      <c r="K715" s="55"/>
      <c r="L715" s="56"/>
      <c r="M715" s="57"/>
      <c r="N715" s="57"/>
      <c r="O715" s="57"/>
      <c r="P715" s="57"/>
      <c r="Q715" s="55"/>
      <c r="R715" s="46"/>
      <c r="S715" s="58"/>
      <c r="T715" s="58"/>
      <c r="U715" s="58"/>
      <c r="V715" s="58"/>
    </row>
    <row r="716">
      <c r="A716" s="7"/>
      <c r="B716" s="46"/>
      <c r="C716" s="54"/>
      <c r="D716" s="46"/>
      <c r="E716" s="46"/>
      <c r="F716" s="46"/>
      <c r="G716" s="46"/>
      <c r="H716" s="46"/>
      <c r="I716" s="46"/>
      <c r="J716" s="46"/>
      <c r="K716" s="55"/>
      <c r="L716" s="56"/>
      <c r="M716" s="57"/>
      <c r="N716" s="57"/>
      <c r="O716" s="57"/>
      <c r="P716" s="57"/>
      <c r="Q716" s="55"/>
      <c r="R716" s="46"/>
      <c r="S716" s="58"/>
      <c r="T716" s="58"/>
      <c r="U716" s="58"/>
      <c r="V716" s="58"/>
    </row>
    <row r="717">
      <c r="A717" s="7"/>
      <c r="B717" s="46"/>
      <c r="C717" s="54"/>
      <c r="D717" s="46"/>
      <c r="E717" s="46"/>
      <c r="F717" s="46"/>
      <c r="G717" s="46"/>
      <c r="H717" s="46"/>
      <c r="I717" s="46"/>
      <c r="J717" s="46"/>
      <c r="K717" s="55"/>
      <c r="L717" s="56"/>
      <c r="M717" s="57"/>
      <c r="N717" s="57"/>
      <c r="O717" s="57"/>
      <c r="P717" s="57"/>
      <c r="Q717" s="55"/>
      <c r="R717" s="46"/>
      <c r="S717" s="58"/>
      <c r="T717" s="58"/>
      <c r="U717" s="58"/>
      <c r="V717" s="58"/>
    </row>
    <row r="718">
      <c r="A718" s="7"/>
      <c r="B718" s="46"/>
      <c r="C718" s="54"/>
      <c r="D718" s="46"/>
      <c r="E718" s="46"/>
      <c r="F718" s="46"/>
      <c r="G718" s="46"/>
      <c r="H718" s="46"/>
      <c r="I718" s="46"/>
      <c r="J718" s="46"/>
      <c r="K718" s="55"/>
      <c r="L718" s="56"/>
      <c r="M718" s="57"/>
      <c r="N718" s="57"/>
      <c r="O718" s="57"/>
      <c r="P718" s="57"/>
      <c r="Q718" s="55"/>
      <c r="R718" s="46"/>
      <c r="S718" s="58"/>
      <c r="T718" s="58"/>
      <c r="U718" s="58"/>
      <c r="V718" s="58"/>
    </row>
    <row r="719">
      <c r="A719" s="7"/>
      <c r="B719" s="46"/>
      <c r="C719" s="54"/>
      <c r="D719" s="46"/>
      <c r="E719" s="46"/>
      <c r="F719" s="46"/>
      <c r="G719" s="46"/>
      <c r="H719" s="46"/>
      <c r="I719" s="46"/>
      <c r="J719" s="46"/>
      <c r="K719" s="55"/>
      <c r="L719" s="56"/>
      <c r="M719" s="57"/>
      <c r="N719" s="57"/>
      <c r="O719" s="57"/>
      <c r="P719" s="57"/>
      <c r="Q719" s="55"/>
      <c r="R719" s="46"/>
      <c r="S719" s="58"/>
      <c r="T719" s="58"/>
      <c r="U719" s="58"/>
      <c r="V719" s="58"/>
    </row>
    <row r="720">
      <c r="A720" s="7"/>
      <c r="B720" s="46"/>
      <c r="C720" s="54"/>
      <c r="D720" s="46"/>
      <c r="E720" s="46"/>
      <c r="F720" s="46"/>
      <c r="G720" s="46"/>
      <c r="H720" s="46"/>
      <c r="I720" s="46"/>
      <c r="J720" s="46"/>
      <c r="K720" s="55"/>
      <c r="L720" s="56"/>
      <c r="M720" s="57"/>
      <c r="N720" s="57"/>
      <c r="O720" s="57"/>
      <c r="P720" s="57"/>
      <c r="Q720" s="55"/>
      <c r="R720" s="46"/>
      <c r="S720" s="58"/>
      <c r="T720" s="58"/>
      <c r="U720" s="58"/>
      <c r="V720" s="58"/>
    </row>
    <row r="721">
      <c r="A721" s="7"/>
      <c r="B721" s="46"/>
      <c r="C721" s="54"/>
      <c r="D721" s="46"/>
      <c r="E721" s="46"/>
      <c r="F721" s="46"/>
      <c r="G721" s="46"/>
      <c r="H721" s="46"/>
      <c r="I721" s="46"/>
      <c r="J721" s="46"/>
      <c r="K721" s="55"/>
      <c r="L721" s="56"/>
      <c r="M721" s="57"/>
      <c r="N721" s="57"/>
      <c r="O721" s="57"/>
      <c r="P721" s="57"/>
      <c r="Q721" s="55"/>
      <c r="R721" s="46"/>
      <c r="S721" s="58"/>
      <c r="T721" s="58"/>
      <c r="U721" s="58"/>
      <c r="V721" s="58"/>
    </row>
    <row r="722">
      <c r="A722" s="7"/>
      <c r="B722" s="46"/>
      <c r="C722" s="54"/>
      <c r="D722" s="46"/>
      <c r="E722" s="46"/>
      <c r="F722" s="46"/>
      <c r="G722" s="46"/>
      <c r="H722" s="46"/>
      <c r="I722" s="46"/>
      <c r="J722" s="46"/>
      <c r="K722" s="55"/>
      <c r="L722" s="56"/>
      <c r="M722" s="57"/>
      <c r="N722" s="57"/>
      <c r="O722" s="57"/>
      <c r="P722" s="57"/>
      <c r="Q722" s="55"/>
      <c r="R722" s="46"/>
      <c r="S722" s="58"/>
      <c r="T722" s="58"/>
      <c r="U722" s="58"/>
      <c r="V722" s="58"/>
    </row>
    <row r="723">
      <c r="A723" s="7"/>
      <c r="B723" s="46"/>
      <c r="C723" s="54"/>
      <c r="D723" s="46"/>
      <c r="E723" s="46"/>
      <c r="F723" s="46"/>
      <c r="G723" s="46"/>
      <c r="H723" s="46"/>
      <c r="I723" s="46"/>
      <c r="J723" s="46"/>
      <c r="K723" s="55"/>
      <c r="L723" s="56"/>
      <c r="M723" s="57"/>
      <c r="N723" s="57"/>
      <c r="O723" s="57"/>
      <c r="P723" s="57"/>
      <c r="Q723" s="55"/>
      <c r="R723" s="46"/>
      <c r="S723" s="58"/>
      <c r="T723" s="58"/>
      <c r="U723" s="58"/>
      <c r="V723" s="58"/>
    </row>
    <row r="724">
      <c r="A724" s="7"/>
      <c r="B724" s="46"/>
      <c r="C724" s="54"/>
      <c r="D724" s="46"/>
      <c r="E724" s="46"/>
      <c r="F724" s="46"/>
      <c r="G724" s="46"/>
      <c r="H724" s="46"/>
      <c r="I724" s="46"/>
      <c r="J724" s="46"/>
      <c r="K724" s="55"/>
      <c r="L724" s="56"/>
      <c r="M724" s="57"/>
      <c r="N724" s="57"/>
      <c r="O724" s="57"/>
      <c r="P724" s="57"/>
      <c r="Q724" s="55"/>
      <c r="R724" s="46"/>
      <c r="S724" s="58"/>
      <c r="T724" s="58"/>
      <c r="U724" s="58"/>
      <c r="V724" s="58"/>
    </row>
    <row r="725">
      <c r="A725" s="7"/>
      <c r="B725" s="46"/>
      <c r="C725" s="54"/>
      <c r="D725" s="46"/>
      <c r="E725" s="46"/>
      <c r="F725" s="46"/>
      <c r="G725" s="46"/>
      <c r="H725" s="46"/>
      <c r="I725" s="46"/>
      <c r="J725" s="46"/>
      <c r="K725" s="55"/>
      <c r="L725" s="56"/>
      <c r="M725" s="57"/>
      <c r="N725" s="57"/>
      <c r="O725" s="57"/>
      <c r="P725" s="57"/>
      <c r="Q725" s="55"/>
      <c r="R725" s="46"/>
      <c r="S725" s="58"/>
      <c r="T725" s="58"/>
      <c r="U725" s="58"/>
      <c r="V725" s="58"/>
    </row>
    <row r="726">
      <c r="A726" s="7"/>
      <c r="B726" s="46"/>
      <c r="C726" s="54"/>
      <c r="D726" s="46"/>
      <c r="E726" s="46"/>
      <c r="F726" s="46"/>
      <c r="G726" s="46"/>
      <c r="H726" s="46"/>
      <c r="I726" s="46"/>
      <c r="J726" s="46"/>
      <c r="K726" s="55"/>
      <c r="L726" s="56"/>
      <c r="M726" s="57"/>
      <c r="N726" s="57"/>
      <c r="O726" s="57"/>
      <c r="P726" s="57"/>
      <c r="Q726" s="55"/>
      <c r="R726" s="46"/>
      <c r="S726" s="58"/>
      <c r="T726" s="58"/>
      <c r="U726" s="58"/>
      <c r="V726" s="58"/>
    </row>
    <row r="727">
      <c r="A727" s="7"/>
      <c r="B727" s="46"/>
      <c r="C727" s="54"/>
      <c r="D727" s="46"/>
      <c r="E727" s="46"/>
      <c r="F727" s="46"/>
      <c r="G727" s="46"/>
      <c r="H727" s="46"/>
      <c r="I727" s="46"/>
      <c r="J727" s="46"/>
      <c r="K727" s="55"/>
      <c r="L727" s="56"/>
      <c r="M727" s="57"/>
      <c r="N727" s="57"/>
      <c r="O727" s="57"/>
      <c r="P727" s="57"/>
      <c r="Q727" s="55"/>
      <c r="R727" s="46"/>
      <c r="S727" s="58"/>
      <c r="T727" s="58"/>
      <c r="U727" s="58"/>
      <c r="V727" s="58"/>
    </row>
    <row r="728">
      <c r="A728" s="7"/>
      <c r="B728" s="46"/>
      <c r="C728" s="54"/>
      <c r="D728" s="46"/>
      <c r="E728" s="46"/>
      <c r="F728" s="46"/>
      <c r="G728" s="46"/>
      <c r="H728" s="46"/>
      <c r="I728" s="46"/>
      <c r="J728" s="46"/>
      <c r="K728" s="55"/>
      <c r="L728" s="56"/>
      <c r="M728" s="57"/>
      <c r="N728" s="57"/>
      <c r="O728" s="57"/>
      <c r="P728" s="57"/>
      <c r="Q728" s="55"/>
      <c r="R728" s="46"/>
      <c r="S728" s="58"/>
      <c r="T728" s="58"/>
      <c r="U728" s="58"/>
      <c r="V728" s="58"/>
    </row>
    <row r="729">
      <c r="A729" s="7"/>
      <c r="B729" s="46"/>
      <c r="C729" s="54"/>
      <c r="D729" s="46"/>
      <c r="E729" s="46"/>
      <c r="F729" s="46"/>
      <c r="G729" s="46"/>
      <c r="H729" s="46"/>
      <c r="I729" s="46"/>
      <c r="J729" s="46"/>
      <c r="K729" s="55"/>
      <c r="L729" s="56"/>
      <c r="M729" s="57"/>
      <c r="N729" s="57"/>
      <c r="O729" s="57"/>
      <c r="P729" s="57"/>
      <c r="Q729" s="55"/>
      <c r="R729" s="46"/>
      <c r="S729" s="58"/>
      <c r="T729" s="58"/>
      <c r="U729" s="58"/>
      <c r="V729" s="58"/>
    </row>
    <row r="730">
      <c r="A730" s="7"/>
      <c r="B730" s="46"/>
      <c r="C730" s="54"/>
      <c r="D730" s="46"/>
      <c r="E730" s="46"/>
      <c r="F730" s="46"/>
      <c r="G730" s="46"/>
      <c r="H730" s="46"/>
      <c r="I730" s="46"/>
      <c r="J730" s="46"/>
      <c r="K730" s="55"/>
      <c r="L730" s="56"/>
      <c r="M730" s="57"/>
      <c r="N730" s="57"/>
      <c r="O730" s="57"/>
      <c r="P730" s="57"/>
      <c r="Q730" s="55"/>
      <c r="R730" s="46"/>
      <c r="S730" s="58"/>
      <c r="T730" s="58"/>
      <c r="U730" s="58"/>
      <c r="V730" s="58"/>
    </row>
    <row r="731">
      <c r="A731" s="7"/>
      <c r="B731" s="46"/>
      <c r="C731" s="54"/>
      <c r="D731" s="46"/>
      <c r="E731" s="46"/>
      <c r="F731" s="46"/>
      <c r="G731" s="46"/>
      <c r="H731" s="46"/>
      <c r="I731" s="46"/>
      <c r="J731" s="46"/>
      <c r="K731" s="55"/>
      <c r="L731" s="56"/>
      <c r="M731" s="57"/>
      <c r="N731" s="57"/>
      <c r="O731" s="57"/>
      <c r="P731" s="57"/>
      <c r="Q731" s="55"/>
      <c r="R731" s="46"/>
      <c r="S731" s="58"/>
      <c r="T731" s="58"/>
      <c r="U731" s="58"/>
      <c r="V731" s="58"/>
    </row>
    <row r="732">
      <c r="A732" s="7"/>
      <c r="B732" s="46"/>
      <c r="C732" s="54"/>
      <c r="D732" s="46"/>
      <c r="E732" s="46"/>
      <c r="F732" s="46"/>
      <c r="G732" s="46"/>
      <c r="H732" s="46"/>
      <c r="I732" s="46"/>
      <c r="J732" s="46"/>
      <c r="K732" s="55"/>
      <c r="L732" s="56"/>
      <c r="M732" s="57"/>
      <c r="N732" s="57"/>
      <c r="O732" s="57"/>
      <c r="P732" s="57"/>
      <c r="Q732" s="55"/>
      <c r="R732" s="46"/>
      <c r="S732" s="58"/>
      <c r="T732" s="58"/>
      <c r="U732" s="58"/>
      <c r="V732" s="58"/>
    </row>
    <row r="733">
      <c r="A733" s="7"/>
      <c r="B733" s="46"/>
      <c r="C733" s="54"/>
      <c r="D733" s="46"/>
      <c r="E733" s="46"/>
      <c r="F733" s="46"/>
      <c r="G733" s="46"/>
      <c r="H733" s="46"/>
      <c r="I733" s="46"/>
      <c r="J733" s="46"/>
      <c r="K733" s="55"/>
      <c r="L733" s="56"/>
      <c r="M733" s="57"/>
      <c r="N733" s="57"/>
      <c r="O733" s="57"/>
      <c r="P733" s="57"/>
      <c r="Q733" s="55"/>
      <c r="R733" s="46"/>
      <c r="S733" s="58"/>
      <c r="T733" s="58"/>
      <c r="U733" s="58"/>
      <c r="V733" s="58"/>
    </row>
    <row r="734">
      <c r="A734" s="7"/>
      <c r="B734" s="46"/>
      <c r="C734" s="54"/>
      <c r="D734" s="46"/>
      <c r="E734" s="46"/>
      <c r="F734" s="46"/>
      <c r="G734" s="46"/>
      <c r="H734" s="46"/>
      <c r="I734" s="46"/>
      <c r="J734" s="46"/>
      <c r="K734" s="55"/>
      <c r="L734" s="56"/>
      <c r="M734" s="57"/>
      <c r="N734" s="57"/>
      <c r="O734" s="57"/>
      <c r="P734" s="57"/>
      <c r="Q734" s="55"/>
      <c r="R734" s="46"/>
      <c r="S734" s="58"/>
      <c r="T734" s="58"/>
      <c r="U734" s="58"/>
      <c r="V734" s="58"/>
    </row>
    <row r="735">
      <c r="A735" s="7"/>
      <c r="B735" s="46"/>
      <c r="C735" s="54"/>
      <c r="D735" s="46"/>
      <c r="E735" s="46"/>
      <c r="F735" s="46"/>
      <c r="G735" s="46"/>
      <c r="H735" s="46"/>
      <c r="I735" s="46"/>
      <c r="J735" s="46"/>
      <c r="K735" s="55"/>
      <c r="L735" s="56"/>
      <c r="M735" s="57"/>
      <c r="N735" s="57"/>
      <c r="O735" s="57"/>
      <c r="P735" s="57"/>
      <c r="Q735" s="55"/>
      <c r="R735" s="46"/>
      <c r="S735" s="58"/>
      <c r="T735" s="58"/>
      <c r="U735" s="58"/>
      <c r="V735" s="58"/>
    </row>
    <row r="736">
      <c r="A736" s="7"/>
      <c r="B736" s="46"/>
      <c r="C736" s="54"/>
      <c r="D736" s="46"/>
      <c r="E736" s="46"/>
      <c r="F736" s="46"/>
      <c r="G736" s="46"/>
      <c r="H736" s="46"/>
      <c r="I736" s="46"/>
      <c r="J736" s="46"/>
      <c r="K736" s="55"/>
      <c r="L736" s="56"/>
      <c r="M736" s="57"/>
      <c r="N736" s="57"/>
      <c r="O736" s="57"/>
      <c r="P736" s="57"/>
      <c r="Q736" s="55"/>
      <c r="R736" s="46"/>
      <c r="S736" s="58"/>
      <c r="T736" s="58"/>
      <c r="U736" s="58"/>
      <c r="V736" s="58"/>
    </row>
    <row r="737">
      <c r="A737" s="7"/>
      <c r="B737" s="46"/>
      <c r="C737" s="54"/>
      <c r="D737" s="46"/>
      <c r="E737" s="46"/>
      <c r="F737" s="46"/>
      <c r="G737" s="46"/>
      <c r="H737" s="46"/>
      <c r="I737" s="46"/>
      <c r="J737" s="46"/>
      <c r="K737" s="55"/>
      <c r="L737" s="56"/>
      <c r="M737" s="57"/>
      <c r="N737" s="57"/>
      <c r="O737" s="57"/>
      <c r="P737" s="57"/>
      <c r="Q737" s="55"/>
      <c r="R737" s="46"/>
      <c r="S737" s="58"/>
      <c r="T737" s="58"/>
      <c r="U737" s="58"/>
      <c r="V737" s="58"/>
    </row>
    <row r="738">
      <c r="A738" s="7"/>
      <c r="B738" s="46"/>
      <c r="C738" s="54"/>
      <c r="D738" s="46"/>
      <c r="E738" s="46"/>
      <c r="F738" s="46"/>
      <c r="G738" s="46"/>
      <c r="H738" s="46"/>
      <c r="I738" s="46"/>
      <c r="J738" s="46"/>
      <c r="K738" s="55"/>
      <c r="L738" s="56"/>
      <c r="M738" s="57"/>
      <c r="N738" s="57"/>
      <c r="O738" s="57"/>
      <c r="P738" s="57"/>
      <c r="Q738" s="55"/>
      <c r="R738" s="46"/>
      <c r="S738" s="58"/>
      <c r="T738" s="58"/>
      <c r="U738" s="58"/>
      <c r="V738" s="58"/>
    </row>
    <row r="739">
      <c r="A739" s="7"/>
      <c r="B739" s="46"/>
      <c r="C739" s="54"/>
      <c r="D739" s="46"/>
      <c r="E739" s="46"/>
      <c r="F739" s="46"/>
      <c r="G739" s="46"/>
      <c r="H739" s="46"/>
      <c r="I739" s="46"/>
      <c r="J739" s="46"/>
      <c r="K739" s="55"/>
      <c r="L739" s="56"/>
      <c r="M739" s="57"/>
      <c r="N739" s="57"/>
      <c r="O739" s="57"/>
      <c r="P739" s="57"/>
      <c r="Q739" s="55"/>
      <c r="R739" s="46"/>
      <c r="S739" s="58"/>
      <c r="T739" s="58"/>
      <c r="U739" s="58"/>
      <c r="V739" s="58"/>
    </row>
    <row r="740">
      <c r="A740" s="7"/>
      <c r="B740" s="46"/>
      <c r="C740" s="54"/>
      <c r="D740" s="46"/>
      <c r="E740" s="46"/>
      <c r="F740" s="46"/>
      <c r="G740" s="46"/>
      <c r="H740" s="46"/>
      <c r="I740" s="46"/>
      <c r="J740" s="46"/>
      <c r="K740" s="55"/>
      <c r="L740" s="56"/>
      <c r="M740" s="57"/>
      <c r="N740" s="57"/>
      <c r="O740" s="57"/>
      <c r="P740" s="57"/>
      <c r="Q740" s="55"/>
      <c r="R740" s="46"/>
      <c r="S740" s="58"/>
      <c r="T740" s="58"/>
      <c r="U740" s="58"/>
      <c r="V740" s="58"/>
    </row>
    <row r="741">
      <c r="A741" s="7"/>
      <c r="B741" s="46"/>
      <c r="C741" s="54"/>
      <c r="D741" s="46"/>
      <c r="E741" s="46"/>
      <c r="F741" s="46"/>
      <c r="G741" s="46"/>
      <c r="H741" s="46"/>
      <c r="I741" s="46"/>
      <c r="J741" s="46"/>
      <c r="K741" s="55"/>
      <c r="L741" s="56"/>
      <c r="M741" s="57"/>
      <c r="N741" s="57"/>
      <c r="O741" s="57"/>
      <c r="P741" s="57"/>
      <c r="Q741" s="55"/>
      <c r="R741" s="46"/>
      <c r="S741" s="58"/>
      <c r="T741" s="58"/>
      <c r="U741" s="58"/>
      <c r="V741" s="58"/>
    </row>
    <row r="742">
      <c r="A742" s="7"/>
      <c r="B742" s="46"/>
      <c r="C742" s="54"/>
      <c r="D742" s="46"/>
      <c r="E742" s="46"/>
      <c r="F742" s="46"/>
      <c r="G742" s="46"/>
      <c r="H742" s="46"/>
      <c r="I742" s="46"/>
      <c r="J742" s="46"/>
      <c r="K742" s="55"/>
      <c r="L742" s="56"/>
      <c r="M742" s="57"/>
      <c r="N742" s="57"/>
      <c r="O742" s="57"/>
      <c r="P742" s="57"/>
      <c r="Q742" s="55"/>
      <c r="R742" s="46"/>
      <c r="S742" s="58"/>
      <c r="T742" s="58"/>
      <c r="U742" s="58"/>
      <c r="V742" s="58"/>
    </row>
    <row r="743">
      <c r="A743" s="7"/>
      <c r="B743" s="46"/>
      <c r="C743" s="54"/>
      <c r="D743" s="46"/>
      <c r="E743" s="46"/>
      <c r="F743" s="46"/>
      <c r="G743" s="46"/>
      <c r="H743" s="46"/>
      <c r="I743" s="46"/>
      <c r="J743" s="46"/>
      <c r="K743" s="55"/>
      <c r="L743" s="56"/>
      <c r="M743" s="57"/>
      <c r="N743" s="57"/>
      <c r="O743" s="57"/>
      <c r="P743" s="57"/>
      <c r="Q743" s="55"/>
      <c r="R743" s="46"/>
      <c r="S743" s="58"/>
      <c r="T743" s="58"/>
      <c r="U743" s="58"/>
      <c r="V743" s="58"/>
    </row>
    <row r="744">
      <c r="A744" s="7"/>
      <c r="B744" s="46"/>
      <c r="C744" s="54"/>
      <c r="D744" s="46"/>
      <c r="E744" s="46"/>
      <c r="F744" s="46"/>
      <c r="G744" s="46"/>
      <c r="H744" s="46"/>
      <c r="I744" s="46"/>
      <c r="J744" s="46"/>
      <c r="K744" s="55"/>
      <c r="L744" s="56"/>
      <c r="M744" s="57"/>
      <c r="N744" s="57"/>
      <c r="O744" s="57"/>
      <c r="P744" s="57"/>
      <c r="Q744" s="55"/>
      <c r="R744" s="46"/>
      <c r="S744" s="58"/>
      <c r="T744" s="58"/>
      <c r="U744" s="58"/>
      <c r="V744" s="58"/>
    </row>
    <row r="745">
      <c r="A745" s="7"/>
      <c r="B745" s="46"/>
      <c r="C745" s="54"/>
      <c r="D745" s="46"/>
      <c r="E745" s="46"/>
      <c r="F745" s="46"/>
      <c r="G745" s="46"/>
      <c r="H745" s="46"/>
      <c r="I745" s="46"/>
      <c r="J745" s="46"/>
      <c r="K745" s="55"/>
      <c r="L745" s="56"/>
      <c r="M745" s="57"/>
      <c r="N745" s="57"/>
      <c r="O745" s="57"/>
      <c r="P745" s="57"/>
      <c r="Q745" s="55"/>
      <c r="R745" s="46"/>
      <c r="S745" s="58"/>
      <c r="T745" s="58"/>
      <c r="U745" s="58"/>
      <c r="V745" s="58"/>
    </row>
    <row r="746">
      <c r="A746" s="7"/>
      <c r="B746" s="46"/>
      <c r="C746" s="54"/>
      <c r="D746" s="46"/>
      <c r="E746" s="46"/>
      <c r="F746" s="46"/>
      <c r="G746" s="46"/>
      <c r="H746" s="46"/>
      <c r="I746" s="46"/>
      <c r="J746" s="46"/>
      <c r="K746" s="55"/>
      <c r="L746" s="56"/>
      <c r="M746" s="57"/>
      <c r="N746" s="57"/>
      <c r="O746" s="57"/>
      <c r="P746" s="57"/>
      <c r="Q746" s="55"/>
      <c r="R746" s="46"/>
      <c r="S746" s="58"/>
      <c r="T746" s="58"/>
      <c r="U746" s="58"/>
      <c r="V746" s="58"/>
    </row>
    <row r="747">
      <c r="A747" s="7"/>
      <c r="B747" s="46"/>
      <c r="C747" s="54"/>
      <c r="D747" s="46"/>
      <c r="E747" s="46"/>
      <c r="F747" s="46"/>
      <c r="G747" s="46"/>
      <c r="H747" s="46"/>
      <c r="I747" s="46"/>
      <c r="J747" s="46"/>
      <c r="K747" s="55"/>
      <c r="L747" s="56"/>
      <c r="M747" s="57"/>
      <c r="N747" s="57"/>
      <c r="O747" s="57"/>
      <c r="P747" s="57"/>
      <c r="Q747" s="55"/>
      <c r="R747" s="46"/>
      <c r="S747" s="58"/>
      <c r="T747" s="58"/>
      <c r="U747" s="58"/>
      <c r="V747" s="58"/>
    </row>
    <row r="748">
      <c r="A748" s="7"/>
      <c r="B748" s="46"/>
      <c r="C748" s="54"/>
      <c r="D748" s="46"/>
      <c r="E748" s="46"/>
      <c r="F748" s="46"/>
      <c r="G748" s="46"/>
      <c r="H748" s="46"/>
      <c r="I748" s="46"/>
      <c r="J748" s="46"/>
      <c r="K748" s="55"/>
      <c r="L748" s="56"/>
      <c r="M748" s="57"/>
      <c r="N748" s="57"/>
      <c r="O748" s="57"/>
      <c r="P748" s="57"/>
      <c r="Q748" s="55"/>
      <c r="R748" s="46"/>
      <c r="S748" s="58"/>
      <c r="T748" s="58"/>
      <c r="U748" s="58"/>
      <c r="V748" s="58"/>
    </row>
    <row r="749">
      <c r="A749" s="7"/>
      <c r="B749" s="46"/>
      <c r="C749" s="54"/>
      <c r="D749" s="46"/>
      <c r="E749" s="46"/>
      <c r="F749" s="46"/>
      <c r="G749" s="46"/>
      <c r="H749" s="46"/>
      <c r="I749" s="46"/>
      <c r="J749" s="46"/>
      <c r="K749" s="55"/>
      <c r="L749" s="56"/>
      <c r="M749" s="57"/>
      <c r="N749" s="57"/>
      <c r="O749" s="57"/>
      <c r="P749" s="57"/>
      <c r="Q749" s="55"/>
      <c r="R749" s="46"/>
      <c r="S749" s="58"/>
      <c r="T749" s="58"/>
      <c r="U749" s="58"/>
      <c r="V749" s="58"/>
    </row>
    <row r="750">
      <c r="A750" s="7"/>
      <c r="B750" s="46"/>
      <c r="C750" s="54"/>
      <c r="D750" s="46"/>
      <c r="E750" s="46"/>
      <c r="F750" s="46"/>
      <c r="G750" s="46"/>
      <c r="H750" s="46"/>
      <c r="I750" s="46"/>
      <c r="J750" s="46"/>
      <c r="K750" s="55"/>
      <c r="L750" s="56"/>
      <c r="M750" s="57"/>
      <c r="N750" s="57"/>
      <c r="O750" s="57"/>
      <c r="P750" s="57"/>
      <c r="Q750" s="55"/>
      <c r="R750" s="46"/>
      <c r="S750" s="58"/>
      <c r="T750" s="58"/>
      <c r="U750" s="58"/>
      <c r="V750" s="58"/>
    </row>
    <row r="751">
      <c r="A751" s="7"/>
      <c r="B751" s="46"/>
      <c r="C751" s="54"/>
      <c r="D751" s="46"/>
      <c r="E751" s="46"/>
      <c r="F751" s="46"/>
      <c r="G751" s="46"/>
      <c r="H751" s="46"/>
      <c r="I751" s="46"/>
      <c r="J751" s="46"/>
      <c r="K751" s="55"/>
      <c r="L751" s="56"/>
      <c r="M751" s="57"/>
      <c r="N751" s="57"/>
      <c r="O751" s="57"/>
      <c r="P751" s="57"/>
      <c r="Q751" s="55"/>
      <c r="R751" s="46"/>
      <c r="S751" s="58"/>
      <c r="T751" s="58"/>
      <c r="U751" s="58"/>
      <c r="V751" s="58"/>
    </row>
    <row r="752">
      <c r="A752" s="7"/>
      <c r="B752" s="46"/>
      <c r="C752" s="54"/>
      <c r="D752" s="46"/>
      <c r="E752" s="46"/>
      <c r="F752" s="46"/>
      <c r="G752" s="46"/>
      <c r="H752" s="46"/>
      <c r="I752" s="46"/>
      <c r="J752" s="46"/>
      <c r="K752" s="55"/>
      <c r="L752" s="56"/>
      <c r="M752" s="57"/>
      <c r="N752" s="57"/>
      <c r="O752" s="57"/>
      <c r="P752" s="57"/>
      <c r="Q752" s="55"/>
      <c r="R752" s="46"/>
      <c r="S752" s="58"/>
      <c r="T752" s="58"/>
      <c r="U752" s="58"/>
      <c r="V752" s="58"/>
    </row>
    <row r="753">
      <c r="A753" s="7"/>
      <c r="B753" s="46"/>
      <c r="C753" s="54"/>
      <c r="D753" s="46"/>
      <c r="E753" s="46"/>
      <c r="F753" s="46"/>
      <c r="G753" s="46"/>
      <c r="H753" s="46"/>
      <c r="I753" s="46"/>
      <c r="J753" s="46"/>
      <c r="K753" s="55"/>
      <c r="L753" s="56"/>
      <c r="M753" s="57"/>
      <c r="N753" s="57"/>
      <c r="O753" s="57"/>
      <c r="P753" s="57"/>
      <c r="Q753" s="55"/>
      <c r="R753" s="46"/>
      <c r="S753" s="58"/>
      <c r="T753" s="58"/>
      <c r="U753" s="58"/>
      <c r="V753" s="58"/>
    </row>
    <row r="754">
      <c r="A754" s="7"/>
      <c r="B754" s="46"/>
      <c r="C754" s="54"/>
      <c r="D754" s="46"/>
      <c r="E754" s="46"/>
      <c r="F754" s="46"/>
      <c r="G754" s="46"/>
      <c r="H754" s="46"/>
      <c r="I754" s="46"/>
      <c r="J754" s="46"/>
      <c r="K754" s="55"/>
      <c r="L754" s="56"/>
      <c r="M754" s="57"/>
      <c r="N754" s="57"/>
      <c r="O754" s="57"/>
      <c r="P754" s="57"/>
      <c r="Q754" s="55"/>
      <c r="R754" s="46"/>
      <c r="S754" s="58"/>
      <c r="T754" s="58"/>
      <c r="U754" s="58"/>
      <c r="V754" s="58"/>
    </row>
    <row r="755">
      <c r="A755" s="7"/>
      <c r="B755" s="46"/>
      <c r="C755" s="54"/>
      <c r="D755" s="46"/>
      <c r="E755" s="46"/>
      <c r="F755" s="46"/>
      <c r="G755" s="46"/>
      <c r="H755" s="46"/>
      <c r="I755" s="46"/>
      <c r="J755" s="46"/>
      <c r="K755" s="55"/>
      <c r="L755" s="56"/>
      <c r="M755" s="57"/>
      <c r="N755" s="57"/>
      <c r="O755" s="57"/>
      <c r="P755" s="57"/>
      <c r="Q755" s="55"/>
      <c r="R755" s="46"/>
      <c r="S755" s="58"/>
      <c r="T755" s="58"/>
      <c r="U755" s="58"/>
      <c r="V755" s="58"/>
    </row>
    <row r="756">
      <c r="A756" s="7"/>
      <c r="B756" s="46"/>
      <c r="C756" s="54"/>
      <c r="D756" s="46"/>
      <c r="E756" s="46"/>
      <c r="F756" s="46"/>
      <c r="G756" s="46"/>
      <c r="H756" s="46"/>
      <c r="I756" s="46"/>
      <c r="J756" s="46"/>
      <c r="K756" s="55"/>
      <c r="L756" s="56"/>
      <c r="M756" s="57"/>
      <c r="N756" s="57"/>
      <c r="O756" s="57"/>
      <c r="P756" s="57"/>
      <c r="Q756" s="55"/>
      <c r="R756" s="46"/>
      <c r="S756" s="58"/>
      <c r="T756" s="58"/>
      <c r="U756" s="58"/>
      <c r="V756" s="58"/>
    </row>
    <row r="757">
      <c r="A757" s="7"/>
      <c r="B757" s="46"/>
      <c r="C757" s="54"/>
      <c r="D757" s="46"/>
      <c r="E757" s="46"/>
      <c r="F757" s="46"/>
      <c r="G757" s="46"/>
      <c r="H757" s="46"/>
      <c r="I757" s="46"/>
      <c r="J757" s="46"/>
      <c r="K757" s="55"/>
      <c r="L757" s="56"/>
      <c r="M757" s="57"/>
      <c r="N757" s="57"/>
      <c r="O757" s="57"/>
      <c r="P757" s="57"/>
      <c r="Q757" s="55"/>
      <c r="R757" s="46"/>
      <c r="S757" s="58"/>
      <c r="T757" s="58"/>
      <c r="U757" s="58"/>
      <c r="V757" s="58"/>
    </row>
    <row r="758">
      <c r="A758" s="7"/>
      <c r="B758" s="46"/>
      <c r="C758" s="54"/>
      <c r="D758" s="46"/>
      <c r="E758" s="46"/>
      <c r="F758" s="46"/>
      <c r="G758" s="46"/>
      <c r="H758" s="46"/>
      <c r="I758" s="46"/>
      <c r="J758" s="46"/>
      <c r="K758" s="55"/>
      <c r="L758" s="56"/>
      <c r="M758" s="57"/>
      <c r="N758" s="57"/>
      <c r="O758" s="57"/>
      <c r="P758" s="57"/>
      <c r="Q758" s="55"/>
      <c r="R758" s="46"/>
      <c r="S758" s="58"/>
      <c r="T758" s="58"/>
      <c r="U758" s="58"/>
      <c r="V758" s="58"/>
    </row>
    <row r="759">
      <c r="A759" s="7"/>
      <c r="B759" s="46"/>
      <c r="C759" s="54"/>
      <c r="D759" s="46"/>
      <c r="E759" s="46"/>
      <c r="F759" s="46"/>
      <c r="G759" s="46"/>
      <c r="H759" s="46"/>
      <c r="I759" s="46"/>
      <c r="J759" s="46"/>
      <c r="K759" s="55"/>
      <c r="L759" s="56"/>
      <c r="M759" s="57"/>
      <c r="N759" s="57"/>
      <c r="O759" s="57"/>
      <c r="P759" s="57"/>
      <c r="Q759" s="55"/>
      <c r="R759" s="46"/>
      <c r="S759" s="58"/>
      <c r="T759" s="58"/>
      <c r="U759" s="58"/>
      <c r="V759" s="58"/>
    </row>
    <row r="760">
      <c r="A760" s="7"/>
      <c r="B760" s="46"/>
      <c r="C760" s="54"/>
      <c r="D760" s="46"/>
      <c r="E760" s="46"/>
      <c r="F760" s="46"/>
      <c r="G760" s="46"/>
      <c r="H760" s="46"/>
      <c r="I760" s="46"/>
      <c r="J760" s="46"/>
      <c r="K760" s="55"/>
      <c r="L760" s="56"/>
      <c r="M760" s="57"/>
      <c r="N760" s="57"/>
      <c r="O760" s="57"/>
      <c r="P760" s="57"/>
      <c r="Q760" s="55"/>
      <c r="R760" s="46"/>
      <c r="S760" s="58"/>
      <c r="T760" s="58"/>
      <c r="U760" s="58"/>
      <c r="V760" s="58"/>
    </row>
    <row r="761">
      <c r="A761" s="7"/>
      <c r="B761" s="46"/>
      <c r="C761" s="54"/>
      <c r="D761" s="46"/>
      <c r="E761" s="46"/>
      <c r="F761" s="46"/>
      <c r="G761" s="46"/>
      <c r="H761" s="46"/>
      <c r="I761" s="46"/>
      <c r="J761" s="46"/>
      <c r="K761" s="55"/>
      <c r="L761" s="56"/>
      <c r="M761" s="57"/>
      <c r="N761" s="57"/>
      <c r="O761" s="57"/>
      <c r="P761" s="57"/>
      <c r="Q761" s="55"/>
      <c r="R761" s="46"/>
      <c r="S761" s="58"/>
      <c r="T761" s="58"/>
      <c r="U761" s="58"/>
      <c r="V761" s="58"/>
    </row>
    <row r="762">
      <c r="A762" s="7"/>
      <c r="B762" s="46"/>
      <c r="C762" s="54"/>
      <c r="D762" s="46"/>
      <c r="E762" s="46"/>
      <c r="F762" s="46"/>
      <c r="G762" s="46"/>
      <c r="H762" s="46"/>
      <c r="I762" s="46"/>
      <c r="J762" s="46"/>
      <c r="K762" s="55"/>
      <c r="L762" s="56"/>
      <c r="M762" s="57"/>
      <c r="N762" s="57"/>
      <c r="O762" s="57"/>
      <c r="P762" s="57"/>
      <c r="Q762" s="55"/>
      <c r="R762" s="46"/>
      <c r="S762" s="58"/>
      <c r="T762" s="58"/>
      <c r="U762" s="58"/>
      <c r="V762" s="58"/>
    </row>
    <row r="763">
      <c r="A763" s="7"/>
      <c r="B763" s="46"/>
      <c r="C763" s="54"/>
      <c r="D763" s="46"/>
      <c r="E763" s="46"/>
      <c r="F763" s="46"/>
      <c r="G763" s="46"/>
      <c r="H763" s="46"/>
      <c r="I763" s="46"/>
      <c r="J763" s="46"/>
      <c r="K763" s="55"/>
      <c r="L763" s="56"/>
      <c r="M763" s="57"/>
      <c r="N763" s="57"/>
      <c r="O763" s="57"/>
      <c r="P763" s="57"/>
      <c r="Q763" s="55"/>
      <c r="R763" s="46"/>
      <c r="S763" s="58"/>
      <c r="T763" s="58"/>
      <c r="U763" s="58"/>
      <c r="V763" s="58"/>
    </row>
    <row r="764">
      <c r="A764" s="7"/>
      <c r="B764" s="46"/>
      <c r="C764" s="54"/>
      <c r="D764" s="46"/>
      <c r="E764" s="46"/>
      <c r="F764" s="46"/>
      <c r="G764" s="46"/>
      <c r="H764" s="46"/>
      <c r="I764" s="46"/>
      <c r="J764" s="46"/>
      <c r="K764" s="55"/>
      <c r="L764" s="56"/>
      <c r="M764" s="57"/>
      <c r="N764" s="57"/>
      <c r="O764" s="57"/>
      <c r="P764" s="57"/>
      <c r="Q764" s="55"/>
      <c r="R764" s="46"/>
      <c r="S764" s="58"/>
      <c r="T764" s="58"/>
      <c r="U764" s="58"/>
      <c r="V764" s="58"/>
    </row>
    <row r="765">
      <c r="A765" s="7"/>
      <c r="B765" s="46"/>
      <c r="C765" s="54"/>
      <c r="D765" s="46"/>
      <c r="E765" s="46"/>
      <c r="F765" s="46"/>
      <c r="G765" s="46"/>
      <c r="H765" s="46"/>
      <c r="I765" s="46"/>
      <c r="J765" s="46"/>
      <c r="K765" s="55"/>
      <c r="L765" s="56"/>
      <c r="M765" s="57"/>
      <c r="N765" s="57"/>
      <c r="O765" s="57"/>
      <c r="P765" s="57"/>
      <c r="Q765" s="55"/>
      <c r="R765" s="46"/>
      <c r="S765" s="58"/>
      <c r="T765" s="58"/>
      <c r="U765" s="58"/>
      <c r="V765" s="58"/>
    </row>
    <row r="766">
      <c r="A766" s="7"/>
      <c r="B766" s="46"/>
      <c r="C766" s="54"/>
      <c r="D766" s="46"/>
      <c r="E766" s="46"/>
      <c r="F766" s="46"/>
      <c r="G766" s="46"/>
      <c r="H766" s="46"/>
      <c r="I766" s="46"/>
      <c r="J766" s="46"/>
      <c r="K766" s="55"/>
      <c r="L766" s="56"/>
      <c r="M766" s="57"/>
      <c r="N766" s="57"/>
      <c r="O766" s="57"/>
      <c r="P766" s="57"/>
      <c r="Q766" s="55"/>
      <c r="R766" s="46"/>
      <c r="S766" s="58"/>
      <c r="T766" s="58"/>
      <c r="U766" s="58"/>
      <c r="V766" s="58"/>
    </row>
    <row r="767">
      <c r="A767" s="7"/>
      <c r="B767" s="46"/>
      <c r="C767" s="54"/>
      <c r="D767" s="46"/>
      <c r="E767" s="46"/>
      <c r="F767" s="46"/>
      <c r="G767" s="46"/>
      <c r="H767" s="46"/>
      <c r="I767" s="46"/>
      <c r="J767" s="46"/>
      <c r="K767" s="55"/>
      <c r="L767" s="56"/>
      <c r="M767" s="57"/>
      <c r="N767" s="57"/>
      <c r="O767" s="57"/>
      <c r="P767" s="57"/>
      <c r="Q767" s="55"/>
      <c r="R767" s="46"/>
      <c r="S767" s="58"/>
      <c r="T767" s="58"/>
      <c r="U767" s="58"/>
      <c r="V767" s="58"/>
    </row>
    <row r="768">
      <c r="A768" s="7"/>
      <c r="B768" s="46"/>
      <c r="C768" s="54"/>
      <c r="D768" s="46"/>
      <c r="E768" s="46"/>
      <c r="F768" s="46"/>
      <c r="G768" s="46"/>
      <c r="H768" s="46"/>
      <c r="I768" s="46"/>
      <c r="J768" s="46"/>
      <c r="K768" s="55"/>
      <c r="L768" s="56"/>
      <c r="M768" s="57"/>
      <c r="N768" s="57"/>
      <c r="O768" s="57"/>
      <c r="P768" s="57"/>
      <c r="Q768" s="55"/>
      <c r="R768" s="46"/>
      <c r="S768" s="58"/>
      <c r="T768" s="58"/>
      <c r="U768" s="58"/>
      <c r="V768" s="58"/>
    </row>
    <row r="769">
      <c r="A769" s="7"/>
      <c r="B769" s="46"/>
      <c r="C769" s="54"/>
      <c r="D769" s="46"/>
      <c r="E769" s="46"/>
      <c r="F769" s="46"/>
      <c r="G769" s="46"/>
      <c r="H769" s="46"/>
      <c r="I769" s="46"/>
      <c r="J769" s="46"/>
      <c r="K769" s="55"/>
      <c r="L769" s="56"/>
      <c r="M769" s="57"/>
      <c r="N769" s="57"/>
      <c r="O769" s="57"/>
      <c r="P769" s="57"/>
      <c r="Q769" s="55"/>
      <c r="R769" s="46"/>
      <c r="S769" s="58"/>
      <c r="T769" s="58"/>
      <c r="U769" s="58"/>
      <c r="V769" s="58"/>
    </row>
    <row r="770">
      <c r="A770" s="7"/>
      <c r="B770" s="46"/>
      <c r="C770" s="54"/>
      <c r="D770" s="46"/>
      <c r="E770" s="46"/>
      <c r="F770" s="46"/>
      <c r="G770" s="46"/>
      <c r="H770" s="46"/>
      <c r="I770" s="46"/>
      <c r="J770" s="46"/>
      <c r="K770" s="55"/>
      <c r="L770" s="56"/>
      <c r="M770" s="57"/>
      <c r="N770" s="57"/>
      <c r="O770" s="57"/>
      <c r="P770" s="57"/>
      <c r="Q770" s="55"/>
      <c r="R770" s="46"/>
      <c r="S770" s="58"/>
      <c r="T770" s="58"/>
      <c r="U770" s="58"/>
      <c r="V770" s="58"/>
    </row>
    <row r="771">
      <c r="A771" s="7"/>
      <c r="B771" s="46"/>
      <c r="C771" s="54"/>
      <c r="D771" s="46"/>
      <c r="E771" s="46"/>
      <c r="F771" s="46"/>
      <c r="G771" s="46"/>
      <c r="H771" s="46"/>
      <c r="I771" s="46"/>
      <c r="J771" s="46"/>
      <c r="K771" s="55"/>
      <c r="L771" s="56"/>
      <c r="M771" s="57"/>
      <c r="N771" s="57"/>
      <c r="O771" s="57"/>
      <c r="P771" s="57"/>
      <c r="Q771" s="55"/>
      <c r="R771" s="46"/>
      <c r="S771" s="58"/>
      <c r="T771" s="58"/>
      <c r="U771" s="58"/>
      <c r="V771" s="58"/>
    </row>
    <row r="772">
      <c r="A772" s="7"/>
      <c r="B772" s="46"/>
      <c r="C772" s="54"/>
      <c r="D772" s="46"/>
      <c r="E772" s="46"/>
      <c r="F772" s="46"/>
      <c r="G772" s="46"/>
      <c r="H772" s="46"/>
      <c r="I772" s="46"/>
      <c r="J772" s="46"/>
      <c r="K772" s="55"/>
      <c r="L772" s="56"/>
      <c r="M772" s="57"/>
      <c r="N772" s="57"/>
      <c r="O772" s="57"/>
      <c r="P772" s="57"/>
      <c r="Q772" s="55"/>
      <c r="R772" s="46"/>
      <c r="S772" s="58"/>
      <c r="T772" s="58"/>
      <c r="U772" s="58"/>
      <c r="V772" s="58"/>
    </row>
    <row r="773">
      <c r="A773" s="7"/>
      <c r="B773" s="46"/>
      <c r="C773" s="54"/>
      <c r="D773" s="46"/>
      <c r="E773" s="46"/>
      <c r="F773" s="46"/>
      <c r="G773" s="46"/>
      <c r="H773" s="46"/>
      <c r="I773" s="46"/>
      <c r="J773" s="46"/>
      <c r="K773" s="55"/>
      <c r="L773" s="56"/>
      <c r="M773" s="57"/>
      <c r="N773" s="57"/>
      <c r="O773" s="57"/>
      <c r="P773" s="57"/>
      <c r="Q773" s="55"/>
      <c r="R773" s="46"/>
      <c r="S773" s="58"/>
      <c r="T773" s="58"/>
      <c r="U773" s="58"/>
      <c r="V773" s="58"/>
    </row>
    <row r="774">
      <c r="A774" s="7"/>
      <c r="B774" s="46"/>
      <c r="C774" s="54"/>
      <c r="D774" s="46"/>
      <c r="E774" s="46"/>
      <c r="F774" s="46"/>
      <c r="G774" s="46"/>
      <c r="H774" s="46"/>
      <c r="I774" s="46"/>
      <c r="J774" s="46"/>
      <c r="K774" s="55"/>
      <c r="L774" s="56"/>
      <c r="M774" s="57"/>
      <c r="N774" s="57"/>
      <c r="O774" s="57"/>
      <c r="P774" s="57"/>
      <c r="Q774" s="55"/>
      <c r="R774" s="46"/>
      <c r="S774" s="58"/>
      <c r="T774" s="58"/>
      <c r="U774" s="58"/>
      <c r="V774" s="58"/>
    </row>
    <row r="775">
      <c r="A775" s="7"/>
      <c r="B775" s="46"/>
      <c r="C775" s="54"/>
      <c r="D775" s="46"/>
      <c r="E775" s="46"/>
      <c r="F775" s="46"/>
      <c r="G775" s="46"/>
      <c r="H775" s="46"/>
      <c r="I775" s="46"/>
      <c r="J775" s="46"/>
      <c r="K775" s="55"/>
      <c r="L775" s="56"/>
      <c r="M775" s="57"/>
      <c r="N775" s="57"/>
      <c r="O775" s="57"/>
      <c r="P775" s="57"/>
      <c r="Q775" s="55"/>
      <c r="R775" s="46"/>
      <c r="S775" s="58"/>
      <c r="T775" s="58"/>
      <c r="U775" s="58"/>
      <c r="V775" s="58"/>
    </row>
    <row r="776">
      <c r="A776" s="7"/>
      <c r="B776" s="46"/>
      <c r="C776" s="54"/>
      <c r="D776" s="46"/>
      <c r="E776" s="46"/>
      <c r="F776" s="46"/>
      <c r="G776" s="46"/>
      <c r="H776" s="46"/>
      <c r="I776" s="46"/>
      <c r="J776" s="46"/>
      <c r="K776" s="55"/>
      <c r="L776" s="56"/>
      <c r="M776" s="57"/>
      <c r="N776" s="57"/>
      <c r="O776" s="57"/>
      <c r="P776" s="57"/>
      <c r="Q776" s="55"/>
      <c r="R776" s="46"/>
      <c r="S776" s="58"/>
      <c r="T776" s="58"/>
      <c r="U776" s="58"/>
      <c r="V776" s="58"/>
    </row>
    <row r="777">
      <c r="A777" s="7"/>
      <c r="B777" s="46"/>
      <c r="C777" s="54"/>
      <c r="D777" s="46"/>
      <c r="E777" s="46"/>
      <c r="F777" s="46"/>
      <c r="G777" s="46"/>
      <c r="H777" s="46"/>
      <c r="I777" s="46"/>
      <c r="J777" s="46"/>
      <c r="K777" s="55"/>
      <c r="L777" s="56"/>
      <c r="M777" s="57"/>
      <c r="N777" s="57"/>
      <c r="O777" s="57"/>
      <c r="P777" s="57"/>
      <c r="Q777" s="55"/>
      <c r="R777" s="46"/>
      <c r="S777" s="58"/>
      <c r="T777" s="58"/>
      <c r="U777" s="58"/>
      <c r="V777" s="58"/>
    </row>
    <row r="778">
      <c r="A778" s="7"/>
      <c r="B778" s="46"/>
      <c r="C778" s="54"/>
      <c r="D778" s="46"/>
      <c r="E778" s="46"/>
      <c r="F778" s="46"/>
      <c r="G778" s="46"/>
      <c r="H778" s="46"/>
      <c r="I778" s="46"/>
      <c r="J778" s="46"/>
      <c r="K778" s="55"/>
      <c r="L778" s="56"/>
      <c r="M778" s="57"/>
      <c r="N778" s="57"/>
      <c r="O778" s="57"/>
      <c r="P778" s="57"/>
      <c r="Q778" s="55"/>
      <c r="R778" s="46"/>
      <c r="S778" s="58"/>
      <c r="T778" s="58"/>
      <c r="U778" s="58"/>
      <c r="V778" s="58"/>
    </row>
    <row r="779">
      <c r="A779" s="7"/>
      <c r="B779" s="46"/>
      <c r="C779" s="54"/>
      <c r="D779" s="46"/>
      <c r="E779" s="46"/>
      <c r="F779" s="46"/>
      <c r="G779" s="46"/>
      <c r="H779" s="46"/>
      <c r="I779" s="46"/>
      <c r="J779" s="46"/>
      <c r="K779" s="55"/>
      <c r="L779" s="56"/>
      <c r="M779" s="57"/>
      <c r="N779" s="57"/>
      <c r="O779" s="57"/>
      <c r="P779" s="57"/>
      <c r="Q779" s="55"/>
      <c r="R779" s="46"/>
      <c r="S779" s="58"/>
      <c r="T779" s="58"/>
      <c r="U779" s="58"/>
      <c r="V779" s="58"/>
    </row>
    <row r="780">
      <c r="A780" s="7"/>
      <c r="B780" s="46"/>
      <c r="C780" s="54"/>
      <c r="D780" s="46"/>
      <c r="E780" s="46"/>
      <c r="F780" s="46"/>
      <c r="G780" s="46"/>
      <c r="H780" s="46"/>
      <c r="I780" s="46"/>
      <c r="J780" s="46"/>
      <c r="K780" s="55"/>
      <c r="L780" s="56"/>
      <c r="M780" s="57"/>
      <c r="N780" s="57"/>
      <c r="O780" s="57"/>
      <c r="P780" s="57"/>
      <c r="Q780" s="55"/>
      <c r="R780" s="46"/>
      <c r="S780" s="58"/>
      <c r="T780" s="58"/>
      <c r="U780" s="58"/>
      <c r="V780" s="58"/>
    </row>
    <row r="781">
      <c r="A781" s="7"/>
      <c r="B781" s="46"/>
      <c r="C781" s="54"/>
      <c r="D781" s="46"/>
      <c r="E781" s="46"/>
      <c r="F781" s="46"/>
      <c r="G781" s="46"/>
      <c r="H781" s="46"/>
      <c r="I781" s="46"/>
      <c r="J781" s="46"/>
      <c r="K781" s="55"/>
      <c r="L781" s="56"/>
      <c r="M781" s="57"/>
      <c r="N781" s="57"/>
      <c r="O781" s="57"/>
      <c r="P781" s="57"/>
      <c r="Q781" s="55"/>
      <c r="R781" s="46"/>
      <c r="S781" s="58"/>
      <c r="T781" s="58"/>
      <c r="U781" s="58"/>
      <c r="V781" s="58"/>
    </row>
    <row r="782">
      <c r="A782" s="7"/>
      <c r="B782" s="46"/>
      <c r="C782" s="54"/>
      <c r="D782" s="46"/>
      <c r="E782" s="46"/>
      <c r="F782" s="46"/>
      <c r="G782" s="46"/>
      <c r="H782" s="46"/>
      <c r="I782" s="46"/>
      <c r="J782" s="46"/>
      <c r="K782" s="55"/>
      <c r="L782" s="56"/>
      <c r="M782" s="57"/>
      <c r="N782" s="57"/>
      <c r="O782" s="57"/>
      <c r="P782" s="57"/>
      <c r="Q782" s="55"/>
      <c r="R782" s="46"/>
      <c r="S782" s="58"/>
      <c r="T782" s="58"/>
      <c r="U782" s="58"/>
      <c r="V782" s="58"/>
    </row>
    <row r="783">
      <c r="A783" s="7"/>
      <c r="B783" s="46"/>
      <c r="C783" s="54"/>
      <c r="D783" s="46"/>
      <c r="E783" s="46"/>
      <c r="F783" s="46"/>
      <c r="G783" s="46"/>
      <c r="H783" s="46"/>
      <c r="I783" s="46"/>
      <c r="J783" s="46"/>
      <c r="K783" s="55"/>
      <c r="L783" s="56"/>
      <c r="M783" s="57"/>
      <c r="N783" s="57"/>
      <c r="O783" s="57"/>
      <c r="P783" s="57"/>
      <c r="Q783" s="55"/>
      <c r="R783" s="46"/>
      <c r="S783" s="58"/>
      <c r="T783" s="58"/>
      <c r="U783" s="58"/>
      <c r="V783" s="58"/>
    </row>
    <row r="784">
      <c r="A784" s="7"/>
      <c r="B784" s="46"/>
      <c r="C784" s="54"/>
      <c r="D784" s="46"/>
      <c r="E784" s="46"/>
      <c r="F784" s="46"/>
      <c r="G784" s="46"/>
      <c r="H784" s="46"/>
      <c r="I784" s="46"/>
      <c r="J784" s="46"/>
      <c r="K784" s="55"/>
      <c r="L784" s="56"/>
      <c r="M784" s="57"/>
      <c r="N784" s="57"/>
      <c r="O784" s="57"/>
      <c r="P784" s="57"/>
      <c r="Q784" s="55"/>
      <c r="R784" s="46"/>
      <c r="S784" s="58"/>
      <c r="T784" s="58"/>
      <c r="U784" s="58"/>
      <c r="V784" s="58"/>
    </row>
    <row r="785">
      <c r="A785" s="7"/>
      <c r="B785" s="46"/>
      <c r="C785" s="54"/>
      <c r="D785" s="46"/>
      <c r="E785" s="46"/>
      <c r="F785" s="46"/>
      <c r="G785" s="46"/>
      <c r="H785" s="46"/>
      <c r="I785" s="46"/>
      <c r="J785" s="46"/>
      <c r="K785" s="55"/>
      <c r="L785" s="56"/>
      <c r="M785" s="57"/>
      <c r="N785" s="57"/>
      <c r="O785" s="57"/>
      <c r="P785" s="57"/>
      <c r="Q785" s="55"/>
      <c r="R785" s="46"/>
      <c r="S785" s="58"/>
      <c r="T785" s="58"/>
      <c r="U785" s="58"/>
      <c r="V785" s="58"/>
    </row>
    <row r="786">
      <c r="A786" s="7"/>
      <c r="B786" s="46"/>
      <c r="C786" s="54"/>
      <c r="D786" s="46"/>
      <c r="E786" s="46"/>
      <c r="F786" s="46"/>
      <c r="G786" s="46"/>
      <c r="H786" s="46"/>
      <c r="I786" s="46"/>
      <c r="J786" s="46"/>
      <c r="K786" s="55"/>
      <c r="L786" s="56"/>
      <c r="M786" s="57"/>
      <c r="N786" s="57"/>
      <c r="O786" s="57"/>
      <c r="P786" s="57"/>
      <c r="Q786" s="55"/>
      <c r="R786" s="46"/>
      <c r="S786" s="58"/>
      <c r="T786" s="58"/>
      <c r="U786" s="58"/>
      <c r="V786" s="58"/>
    </row>
    <row r="787">
      <c r="A787" s="7"/>
      <c r="B787" s="46"/>
      <c r="C787" s="54"/>
      <c r="D787" s="46"/>
      <c r="E787" s="46"/>
      <c r="F787" s="46"/>
      <c r="G787" s="46"/>
      <c r="H787" s="46"/>
      <c r="I787" s="46"/>
      <c r="J787" s="46"/>
      <c r="K787" s="55"/>
      <c r="L787" s="56"/>
      <c r="M787" s="57"/>
      <c r="N787" s="57"/>
      <c r="O787" s="57"/>
      <c r="P787" s="57"/>
      <c r="Q787" s="55"/>
      <c r="R787" s="46"/>
      <c r="S787" s="58"/>
      <c r="T787" s="58"/>
      <c r="U787" s="58"/>
      <c r="V787" s="58"/>
    </row>
    <row r="788">
      <c r="A788" s="7"/>
      <c r="B788" s="46"/>
      <c r="C788" s="54"/>
      <c r="D788" s="46"/>
      <c r="E788" s="46"/>
      <c r="F788" s="46"/>
      <c r="G788" s="46"/>
      <c r="H788" s="46"/>
      <c r="I788" s="46"/>
      <c r="J788" s="46"/>
      <c r="K788" s="55"/>
      <c r="L788" s="56"/>
      <c r="M788" s="57"/>
      <c r="N788" s="57"/>
      <c r="O788" s="57"/>
      <c r="P788" s="57"/>
      <c r="Q788" s="55"/>
      <c r="R788" s="46"/>
      <c r="S788" s="58"/>
      <c r="T788" s="58"/>
      <c r="U788" s="58"/>
      <c r="V788" s="58"/>
    </row>
    <row r="789">
      <c r="A789" s="7"/>
      <c r="B789" s="46"/>
      <c r="C789" s="54"/>
      <c r="D789" s="46"/>
      <c r="E789" s="46"/>
      <c r="F789" s="46"/>
      <c r="G789" s="46"/>
      <c r="H789" s="46"/>
      <c r="I789" s="46"/>
      <c r="J789" s="46"/>
      <c r="K789" s="55"/>
      <c r="L789" s="56"/>
      <c r="M789" s="57"/>
      <c r="N789" s="57"/>
      <c r="O789" s="57"/>
      <c r="P789" s="57"/>
      <c r="Q789" s="55"/>
      <c r="R789" s="46"/>
      <c r="S789" s="58"/>
      <c r="T789" s="58"/>
      <c r="U789" s="58"/>
      <c r="V789" s="58"/>
    </row>
    <row r="790">
      <c r="A790" s="7"/>
      <c r="B790" s="46"/>
      <c r="C790" s="54"/>
      <c r="D790" s="46"/>
      <c r="E790" s="46"/>
      <c r="F790" s="46"/>
      <c r="G790" s="46"/>
      <c r="H790" s="46"/>
      <c r="I790" s="46"/>
      <c r="J790" s="46"/>
      <c r="K790" s="55"/>
      <c r="L790" s="56"/>
      <c r="M790" s="57"/>
      <c r="N790" s="57"/>
      <c r="O790" s="57"/>
      <c r="P790" s="57"/>
      <c r="Q790" s="55"/>
      <c r="R790" s="46"/>
      <c r="S790" s="58"/>
      <c r="T790" s="58"/>
      <c r="U790" s="58"/>
      <c r="V790" s="58"/>
    </row>
    <row r="791">
      <c r="A791" s="7"/>
      <c r="B791" s="46"/>
      <c r="C791" s="54"/>
      <c r="D791" s="46"/>
      <c r="E791" s="46"/>
      <c r="F791" s="46"/>
      <c r="G791" s="46"/>
      <c r="H791" s="46"/>
      <c r="I791" s="46"/>
      <c r="J791" s="46"/>
      <c r="K791" s="55"/>
      <c r="L791" s="56"/>
      <c r="M791" s="57"/>
      <c r="N791" s="57"/>
      <c r="O791" s="57"/>
      <c r="P791" s="57"/>
      <c r="Q791" s="55"/>
      <c r="R791" s="46"/>
      <c r="S791" s="58"/>
      <c r="T791" s="58"/>
      <c r="U791" s="58"/>
      <c r="V791" s="58"/>
    </row>
    <row r="792">
      <c r="A792" s="7"/>
      <c r="B792" s="46"/>
      <c r="C792" s="54"/>
      <c r="D792" s="46"/>
      <c r="E792" s="46"/>
      <c r="F792" s="46"/>
      <c r="G792" s="46"/>
      <c r="H792" s="46"/>
      <c r="I792" s="46"/>
      <c r="J792" s="46"/>
      <c r="K792" s="55"/>
      <c r="L792" s="56"/>
      <c r="M792" s="57"/>
      <c r="N792" s="57"/>
      <c r="O792" s="57"/>
      <c r="P792" s="57"/>
      <c r="Q792" s="55"/>
      <c r="R792" s="46"/>
      <c r="S792" s="58"/>
      <c r="T792" s="58"/>
      <c r="U792" s="58"/>
      <c r="V792" s="58"/>
    </row>
    <row r="793">
      <c r="A793" s="7"/>
      <c r="B793" s="46"/>
      <c r="C793" s="54"/>
      <c r="D793" s="46"/>
      <c r="E793" s="46"/>
      <c r="F793" s="46"/>
      <c r="G793" s="46"/>
      <c r="H793" s="46"/>
      <c r="I793" s="46"/>
      <c r="J793" s="46"/>
      <c r="K793" s="55"/>
      <c r="L793" s="56"/>
      <c r="M793" s="57"/>
      <c r="N793" s="57"/>
      <c r="O793" s="57"/>
      <c r="P793" s="57"/>
      <c r="Q793" s="55"/>
      <c r="R793" s="46"/>
      <c r="S793" s="58"/>
      <c r="T793" s="58"/>
      <c r="U793" s="58"/>
      <c r="V793" s="58"/>
    </row>
    <row r="794">
      <c r="A794" s="7"/>
      <c r="B794" s="46"/>
      <c r="C794" s="54"/>
      <c r="D794" s="46"/>
      <c r="E794" s="46"/>
      <c r="F794" s="46"/>
      <c r="G794" s="46"/>
      <c r="H794" s="46"/>
      <c r="I794" s="46"/>
      <c r="J794" s="46"/>
      <c r="K794" s="55"/>
      <c r="L794" s="56"/>
      <c r="M794" s="57"/>
      <c r="N794" s="57"/>
      <c r="O794" s="57"/>
      <c r="P794" s="57"/>
      <c r="Q794" s="55"/>
      <c r="R794" s="46"/>
      <c r="S794" s="58"/>
      <c r="T794" s="58"/>
      <c r="U794" s="58"/>
      <c r="V794" s="58"/>
    </row>
    <row r="795">
      <c r="A795" s="7"/>
      <c r="B795" s="46"/>
      <c r="C795" s="54"/>
      <c r="D795" s="46"/>
      <c r="E795" s="46"/>
      <c r="F795" s="46"/>
      <c r="G795" s="46"/>
      <c r="H795" s="46"/>
      <c r="I795" s="46"/>
      <c r="J795" s="46"/>
      <c r="K795" s="55"/>
      <c r="L795" s="56"/>
      <c r="M795" s="57"/>
      <c r="N795" s="57"/>
      <c r="O795" s="57"/>
      <c r="P795" s="57"/>
      <c r="Q795" s="55"/>
      <c r="R795" s="46"/>
      <c r="S795" s="58"/>
      <c r="T795" s="58"/>
      <c r="U795" s="58"/>
      <c r="V795" s="58"/>
    </row>
    <row r="796">
      <c r="A796" s="7"/>
      <c r="B796" s="46"/>
      <c r="C796" s="54"/>
      <c r="D796" s="46"/>
      <c r="E796" s="46"/>
      <c r="F796" s="46"/>
      <c r="G796" s="46"/>
      <c r="H796" s="46"/>
      <c r="I796" s="46"/>
      <c r="J796" s="46"/>
      <c r="K796" s="55"/>
      <c r="L796" s="56"/>
      <c r="M796" s="57"/>
      <c r="N796" s="57"/>
      <c r="O796" s="57"/>
      <c r="P796" s="57"/>
      <c r="Q796" s="55"/>
      <c r="R796" s="46"/>
      <c r="S796" s="58"/>
      <c r="T796" s="58"/>
      <c r="U796" s="58"/>
      <c r="V796" s="58"/>
    </row>
    <row r="797">
      <c r="A797" s="7"/>
      <c r="B797" s="46"/>
      <c r="C797" s="54"/>
      <c r="D797" s="46"/>
      <c r="E797" s="46"/>
      <c r="F797" s="46"/>
      <c r="G797" s="46"/>
      <c r="H797" s="46"/>
      <c r="I797" s="46"/>
      <c r="J797" s="46"/>
      <c r="K797" s="55"/>
      <c r="L797" s="56"/>
      <c r="M797" s="57"/>
      <c r="N797" s="57"/>
      <c r="O797" s="57"/>
      <c r="P797" s="57"/>
      <c r="Q797" s="55"/>
      <c r="R797" s="46"/>
      <c r="S797" s="58"/>
      <c r="T797" s="58"/>
      <c r="U797" s="58"/>
      <c r="V797" s="58"/>
    </row>
    <row r="798">
      <c r="A798" s="7"/>
      <c r="B798" s="46"/>
      <c r="C798" s="54"/>
      <c r="D798" s="46"/>
      <c r="E798" s="46"/>
      <c r="F798" s="46"/>
      <c r="G798" s="46"/>
      <c r="H798" s="46"/>
      <c r="I798" s="46"/>
      <c r="J798" s="46"/>
      <c r="K798" s="55"/>
      <c r="L798" s="56"/>
      <c r="M798" s="57"/>
      <c r="N798" s="57"/>
      <c r="O798" s="57"/>
      <c r="P798" s="57"/>
      <c r="Q798" s="55"/>
      <c r="R798" s="46"/>
      <c r="S798" s="58"/>
      <c r="T798" s="58"/>
      <c r="U798" s="58"/>
      <c r="V798" s="58"/>
    </row>
    <row r="799">
      <c r="A799" s="7"/>
      <c r="B799" s="46"/>
      <c r="C799" s="54"/>
      <c r="D799" s="46"/>
      <c r="E799" s="46"/>
      <c r="F799" s="46"/>
      <c r="G799" s="46"/>
      <c r="H799" s="46"/>
      <c r="I799" s="46"/>
      <c r="J799" s="46"/>
      <c r="K799" s="55"/>
      <c r="L799" s="56"/>
      <c r="M799" s="57"/>
      <c r="N799" s="57"/>
      <c r="O799" s="57"/>
      <c r="P799" s="57"/>
      <c r="Q799" s="55"/>
      <c r="R799" s="46"/>
      <c r="S799" s="58"/>
      <c r="T799" s="58"/>
      <c r="U799" s="58"/>
      <c r="V799" s="58"/>
    </row>
    <row r="800">
      <c r="A800" s="7"/>
      <c r="B800" s="46"/>
      <c r="C800" s="54"/>
      <c r="D800" s="46"/>
      <c r="E800" s="46"/>
      <c r="F800" s="46"/>
      <c r="G800" s="46"/>
      <c r="H800" s="46"/>
      <c r="I800" s="46"/>
      <c r="J800" s="46"/>
      <c r="K800" s="55"/>
      <c r="L800" s="56"/>
      <c r="M800" s="57"/>
      <c r="N800" s="57"/>
      <c r="O800" s="57"/>
      <c r="P800" s="57"/>
      <c r="Q800" s="55"/>
      <c r="R800" s="46"/>
      <c r="S800" s="58"/>
      <c r="T800" s="58"/>
      <c r="U800" s="58"/>
      <c r="V800" s="58"/>
    </row>
    <row r="801">
      <c r="A801" s="7"/>
      <c r="B801" s="46"/>
      <c r="C801" s="54"/>
      <c r="D801" s="46"/>
      <c r="E801" s="46"/>
      <c r="F801" s="46"/>
      <c r="G801" s="46"/>
      <c r="H801" s="46"/>
      <c r="I801" s="46"/>
      <c r="J801" s="46"/>
      <c r="K801" s="55"/>
      <c r="L801" s="56"/>
      <c r="M801" s="57"/>
      <c r="N801" s="57"/>
      <c r="O801" s="57"/>
      <c r="P801" s="57"/>
      <c r="Q801" s="55"/>
      <c r="R801" s="46"/>
      <c r="S801" s="58"/>
      <c r="T801" s="58"/>
      <c r="U801" s="58"/>
      <c r="V801" s="58"/>
    </row>
    <row r="802">
      <c r="A802" s="7"/>
      <c r="B802" s="46"/>
      <c r="C802" s="54"/>
      <c r="D802" s="46"/>
      <c r="E802" s="46"/>
      <c r="F802" s="46"/>
      <c r="G802" s="46"/>
      <c r="H802" s="46"/>
      <c r="I802" s="46"/>
      <c r="J802" s="46"/>
      <c r="K802" s="55"/>
      <c r="L802" s="56"/>
      <c r="M802" s="57"/>
      <c r="N802" s="57"/>
      <c r="O802" s="57"/>
      <c r="P802" s="57"/>
      <c r="Q802" s="55"/>
      <c r="R802" s="46"/>
      <c r="S802" s="58"/>
      <c r="T802" s="58"/>
      <c r="U802" s="58"/>
      <c r="V802" s="58"/>
    </row>
    <row r="803">
      <c r="A803" s="7"/>
      <c r="B803" s="46"/>
      <c r="C803" s="54"/>
      <c r="D803" s="46"/>
      <c r="E803" s="46"/>
      <c r="F803" s="46"/>
      <c r="G803" s="46"/>
      <c r="H803" s="46"/>
      <c r="I803" s="46"/>
      <c r="J803" s="46"/>
      <c r="K803" s="55"/>
      <c r="L803" s="56"/>
      <c r="M803" s="57"/>
      <c r="N803" s="57"/>
      <c r="O803" s="57"/>
      <c r="P803" s="57"/>
      <c r="Q803" s="55"/>
      <c r="R803" s="46"/>
      <c r="S803" s="58"/>
      <c r="T803" s="58"/>
      <c r="U803" s="58"/>
      <c r="V803" s="58"/>
    </row>
    <row r="804">
      <c r="A804" s="7"/>
      <c r="B804" s="46"/>
      <c r="C804" s="54"/>
      <c r="D804" s="46"/>
      <c r="E804" s="46"/>
      <c r="F804" s="46"/>
      <c r="G804" s="46"/>
      <c r="H804" s="46"/>
      <c r="I804" s="46"/>
      <c r="J804" s="46"/>
      <c r="K804" s="55"/>
      <c r="L804" s="56"/>
      <c r="M804" s="57"/>
      <c r="N804" s="57"/>
      <c r="O804" s="57"/>
      <c r="P804" s="57"/>
      <c r="Q804" s="55"/>
      <c r="R804" s="46"/>
      <c r="S804" s="58"/>
      <c r="T804" s="58"/>
      <c r="U804" s="58"/>
      <c r="V804" s="58"/>
    </row>
    <row r="805">
      <c r="A805" s="7"/>
      <c r="B805" s="46"/>
      <c r="C805" s="54"/>
      <c r="D805" s="46"/>
      <c r="E805" s="46"/>
      <c r="F805" s="46"/>
      <c r="G805" s="46"/>
      <c r="H805" s="46"/>
      <c r="I805" s="46"/>
      <c r="J805" s="46"/>
      <c r="K805" s="55"/>
      <c r="L805" s="56"/>
      <c r="M805" s="57"/>
      <c r="N805" s="57"/>
      <c r="O805" s="57"/>
      <c r="P805" s="57"/>
      <c r="Q805" s="55"/>
      <c r="R805" s="46"/>
      <c r="S805" s="58"/>
      <c r="T805" s="58"/>
      <c r="U805" s="58"/>
      <c r="V805" s="58"/>
    </row>
    <row r="806">
      <c r="A806" s="7"/>
      <c r="B806" s="46"/>
      <c r="C806" s="54"/>
      <c r="D806" s="46"/>
      <c r="E806" s="46"/>
      <c r="F806" s="46"/>
      <c r="G806" s="46"/>
      <c r="H806" s="46"/>
      <c r="I806" s="46"/>
      <c r="J806" s="46"/>
      <c r="K806" s="55"/>
      <c r="L806" s="56"/>
      <c r="M806" s="57"/>
      <c r="N806" s="57"/>
      <c r="O806" s="57"/>
      <c r="P806" s="57"/>
      <c r="Q806" s="55"/>
      <c r="R806" s="46"/>
      <c r="S806" s="58"/>
      <c r="T806" s="58"/>
      <c r="U806" s="58"/>
      <c r="V806" s="58"/>
    </row>
    <row r="807">
      <c r="A807" s="7"/>
      <c r="B807" s="46"/>
      <c r="C807" s="54"/>
      <c r="D807" s="46"/>
      <c r="E807" s="46"/>
      <c r="F807" s="46"/>
      <c r="G807" s="46"/>
      <c r="H807" s="46"/>
      <c r="I807" s="46"/>
      <c r="J807" s="46"/>
      <c r="K807" s="55"/>
      <c r="L807" s="56"/>
      <c r="M807" s="57"/>
      <c r="N807" s="57"/>
      <c r="O807" s="57"/>
      <c r="P807" s="57"/>
      <c r="Q807" s="55"/>
      <c r="R807" s="46"/>
      <c r="S807" s="58"/>
      <c r="T807" s="58"/>
      <c r="U807" s="58"/>
      <c r="V807" s="58"/>
    </row>
    <row r="808">
      <c r="A808" s="7"/>
      <c r="B808" s="46"/>
      <c r="C808" s="54"/>
      <c r="D808" s="46"/>
      <c r="E808" s="46"/>
      <c r="F808" s="46"/>
      <c r="G808" s="46"/>
      <c r="H808" s="46"/>
      <c r="I808" s="46"/>
      <c r="J808" s="46"/>
      <c r="K808" s="55"/>
      <c r="L808" s="56"/>
      <c r="M808" s="57"/>
      <c r="N808" s="57"/>
      <c r="O808" s="57"/>
      <c r="P808" s="57"/>
      <c r="Q808" s="55"/>
      <c r="R808" s="46"/>
      <c r="S808" s="58"/>
      <c r="T808" s="58"/>
      <c r="U808" s="58"/>
      <c r="V808" s="58"/>
    </row>
    <row r="809">
      <c r="A809" s="7"/>
      <c r="B809" s="46"/>
      <c r="C809" s="54"/>
      <c r="D809" s="46"/>
      <c r="E809" s="46"/>
      <c r="F809" s="46"/>
      <c r="G809" s="46"/>
      <c r="H809" s="46"/>
      <c r="I809" s="46"/>
      <c r="J809" s="46"/>
      <c r="K809" s="55"/>
      <c r="L809" s="56"/>
      <c r="M809" s="57"/>
      <c r="N809" s="57"/>
      <c r="O809" s="57"/>
      <c r="P809" s="57"/>
      <c r="Q809" s="55"/>
      <c r="R809" s="46"/>
      <c r="S809" s="58"/>
      <c r="T809" s="58"/>
      <c r="U809" s="58"/>
      <c r="V809" s="58"/>
    </row>
    <row r="810">
      <c r="A810" s="7"/>
      <c r="B810" s="46"/>
      <c r="C810" s="54"/>
      <c r="D810" s="46"/>
      <c r="E810" s="46"/>
      <c r="F810" s="46"/>
      <c r="G810" s="46"/>
      <c r="H810" s="46"/>
      <c r="I810" s="46"/>
      <c r="J810" s="46"/>
      <c r="K810" s="55"/>
      <c r="L810" s="56"/>
      <c r="M810" s="57"/>
      <c r="N810" s="57"/>
      <c r="O810" s="57"/>
      <c r="P810" s="57"/>
      <c r="Q810" s="55"/>
      <c r="R810" s="46"/>
      <c r="S810" s="58"/>
      <c r="T810" s="58"/>
      <c r="U810" s="58"/>
      <c r="V810" s="58"/>
    </row>
    <row r="811">
      <c r="A811" s="7"/>
      <c r="B811" s="46"/>
      <c r="C811" s="54"/>
      <c r="D811" s="46"/>
      <c r="E811" s="46"/>
      <c r="F811" s="46"/>
      <c r="G811" s="46"/>
      <c r="H811" s="46"/>
      <c r="I811" s="46"/>
      <c r="J811" s="46"/>
      <c r="K811" s="55"/>
      <c r="L811" s="56"/>
      <c r="M811" s="57"/>
      <c r="N811" s="57"/>
      <c r="O811" s="57"/>
      <c r="P811" s="57"/>
      <c r="Q811" s="55"/>
      <c r="R811" s="46"/>
      <c r="S811" s="58"/>
      <c r="T811" s="58"/>
      <c r="U811" s="58"/>
      <c r="V811" s="58"/>
    </row>
    <row r="812">
      <c r="A812" s="7"/>
      <c r="B812" s="46"/>
      <c r="C812" s="54"/>
      <c r="D812" s="46"/>
      <c r="E812" s="46"/>
      <c r="F812" s="46"/>
      <c r="G812" s="46"/>
      <c r="H812" s="46"/>
      <c r="I812" s="46"/>
      <c r="J812" s="46"/>
      <c r="K812" s="55"/>
      <c r="L812" s="56"/>
      <c r="M812" s="57"/>
      <c r="N812" s="57"/>
      <c r="O812" s="57"/>
      <c r="P812" s="57"/>
      <c r="Q812" s="55"/>
      <c r="R812" s="46"/>
      <c r="S812" s="58"/>
      <c r="T812" s="58"/>
      <c r="U812" s="58"/>
      <c r="V812" s="58"/>
    </row>
    <row r="813">
      <c r="A813" s="7"/>
      <c r="B813" s="46"/>
      <c r="C813" s="54"/>
      <c r="D813" s="46"/>
      <c r="E813" s="46"/>
      <c r="F813" s="46"/>
      <c r="G813" s="46"/>
      <c r="H813" s="46"/>
      <c r="I813" s="46"/>
      <c r="J813" s="46"/>
      <c r="K813" s="55"/>
      <c r="L813" s="56"/>
      <c r="M813" s="57"/>
      <c r="N813" s="57"/>
      <c r="O813" s="57"/>
      <c r="P813" s="57"/>
      <c r="Q813" s="55"/>
      <c r="R813" s="46"/>
      <c r="S813" s="58"/>
      <c r="T813" s="58"/>
      <c r="U813" s="58"/>
      <c r="V813" s="58"/>
    </row>
    <row r="814">
      <c r="A814" s="7"/>
      <c r="B814" s="46"/>
      <c r="C814" s="54"/>
      <c r="D814" s="46"/>
      <c r="E814" s="46"/>
      <c r="F814" s="46"/>
      <c r="G814" s="46"/>
      <c r="H814" s="46"/>
      <c r="I814" s="46"/>
      <c r="J814" s="46"/>
      <c r="K814" s="55"/>
      <c r="L814" s="56"/>
      <c r="M814" s="57"/>
      <c r="N814" s="57"/>
      <c r="O814" s="57"/>
      <c r="P814" s="57"/>
      <c r="Q814" s="55"/>
      <c r="R814" s="46"/>
      <c r="S814" s="58"/>
      <c r="T814" s="58"/>
      <c r="U814" s="58"/>
      <c r="V814" s="58"/>
    </row>
    <row r="815">
      <c r="A815" s="7"/>
      <c r="B815" s="46"/>
      <c r="C815" s="54"/>
      <c r="D815" s="46"/>
      <c r="E815" s="46"/>
      <c r="F815" s="46"/>
      <c r="G815" s="46"/>
      <c r="H815" s="46"/>
      <c r="I815" s="46"/>
      <c r="J815" s="46"/>
      <c r="K815" s="55"/>
      <c r="L815" s="56"/>
      <c r="M815" s="57"/>
      <c r="N815" s="57"/>
      <c r="O815" s="57"/>
      <c r="P815" s="57"/>
      <c r="Q815" s="55"/>
      <c r="R815" s="46"/>
      <c r="S815" s="58"/>
      <c r="T815" s="58"/>
      <c r="U815" s="58"/>
      <c r="V815" s="58"/>
    </row>
    <row r="816">
      <c r="A816" s="7"/>
      <c r="B816" s="46"/>
      <c r="C816" s="54"/>
      <c r="D816" s="46"/>
      <c r="E816" s="46"/>
      <c r="F816" s="46"/>
      <c r="G816" s="46"/>
      <c r="H816" s="46"/>
      <c r="I816" s="46"/>
      <c r="J816" s="46"/>
      <c r="K816" s="55"/>
      <c r="L816" s="56"/>
      <c r="M816" s="57"/>
      <c r="N816" s="57"/>
      <c r="O816" s="57"/>
      <c r="P816" s="57"/>
      <c r="Q816" s="55"/>
      <c r="R816" s="46"/>
      <c r="S816" s="58"/>
      <c r="T816" s="58"/>
      <c r="U816" s="58"/>
      <c r="V816" s="58"/>
    </row>
    <row r="817">
      <c r="A817" s="7"/>
      <c r="B817" s="46"/>
      <c r="C817" s="54"/>
      <c r="D817" s="46"/>
      <c r="E817" s="46"/>
      <c r="F817" s="46"/>
      <c r="G817" s="46"/>
      <c r="H817" s="46"/>
      <c r="I817" s="46"/>
      <c r="J817" s="46"/>
      <c r="K817" s="55"/>
      <c r="L817" s="56"/>
      <c r="M817" s="57"/>
      <c r="N817" s="57"/>
      <c r="O817" s="57"/>
      <c r="P817" s="57"/>
      <c r="Q817" s="55"/>
      <c r="R817" s="46"/>
      <c r="S817" s="58"/>
      <c r="T817" s="58"/>
      <c r="U817" s="58"/>
      <c r="V817" s="58"/>
    </row>
    <row r="818">
      <c r="A818" s="7"/>
      <c r="B818" s="46"/>
      <c r="C818" s="54"/>
      <c r="D818" s="46"/>
      <c r="E818" s="46"/>
      <c r="F818" s="46"/>
      <c r="G818" s="46"/>
      <c r="H818" s="46"/>
      <c r="I818" s="46"/>
      <c r="J818" s="46"/>
      <c r="K818" s="55"/>
      <c r="L818" s="56"/>
      <c r="M818" s="57"/>
      <c r="N818" s="57"/>
      <c r="O818" s="57"/>
      <c r="P818" s="57"/>
      <c r="Q818" s="55"/>
      <c r="R818" s="46"/>
      <c r="S818" s="58"/>
      <c r="T818" s="58"/>
      <c r="U818" s="58"/>
      <c r="V818" s="58"/>
    </row>
    <row r="819">
      <c r="A819" s="7"/>
      <c r="B819" s="46"/>
      <c r="C819" s="54"/>
      <c r="D819" s="46"/>
      <c r="E819" s="46"/>
      <c r="F819" s="46"/>
      <c r="G819" s="46"/>
      <c r="H819" s="46"/>
      <c r="I819" s="46"/>
      <c r="J819" s="46"/>
      <c r="K819" s="55"/>
      <c r="L819" s="56"/>
      <c r="M819" s="57"/>
      <c r="N819" s="57"/>
      <c r="O819" s="57"/>
      <c r="P819" s="57"/>
      <c r="Q819" s="55"/>
      <c r="R819" s="46"/>
      <c r="S819" s="58"/>
      <c r="T819" s="58"/>
      <c r="U819" s="58"/>
      <c r="V819" s="58"/>
    </row>
    <row r="820">
      <c r="A820" s="7"/>
      <c r="B820" s="46"/>
      <c r="C820" s="54"/>
      <c r="D820" s="46"/>
      <c r="E820" s="46"/>
      <c r="F820" s="46"/>
      <c r="G820" s="46"/>
      <c r="H820" s="46"/>
      <c r="I820" s="46"/>
      <c r="J820" s="46"/>
      <c r="K820" s="55"/>
      <c r="L820" s="56"/>
      <c r="M820" s="57"/>
      <c r="N820" s="57"/>
      <c r="O820" s="57"/>
      <c r="P820" s="57"/>
      <c r="Q820" s="55"/>
      <c r="R820" s="46"/>
      <c r="S820" s="58"/>
      <c r="T820" s="58"/>
      <c r="U820" s="58"/>
      <c r="V820" s="58"/>
    </row>
    <row r="821">
      <c r="A821" s="7"/>
      <c r="B821" s="46"/>
      <c r="C821" s="54"/>
      <c r="D821" s="46"/>
      <c r="E821" s="46"/>
      <c r="F821" s="46"/>
      <c r="G821" s="46"/>
      <c r="H821" s="46"/>
      <c r="I821" s="46"/>
      <c r="J821" s="46"/>
      <c r="K821" s="55"/>
      <c r="L821" s="56"/>
      <c r="M821" s="57"/>
      <c r="N821" s="57"/>
      <c r="O821" s="57"/>
      <c r="P821" s="57"/>
      <c r="Q821" s="55"/>
      <c r="R821" s="46"/>
      <c r="S821" s="58"/>
      <c r="T821" s="58"/>
      <c r="U821" s="58"/>
      <c r="V821" s="58"/>
    </row>
    <row r="822">
      <c r="A822" s="7"/>
      <c r="B822" s="46"/>
      <c r="C822" s="54"/>
      <c r="D822" s="46"/>
      <c r="E822" s="46"/>
      <c r="F822" s="46"/>
      <c r="G822" s="46"/>
      <c r="H822" s="46"/>
      <c r="I822" s="46"/>
      <c r="J822" s="46"/>
      <c r="K822" s="55"/>
      <c r="L822" s="56"/>
      <c r="M822" s="57"/>
      <c r="N822" s="57"/>
      <c r="O822" s="57"/>
      <c r="P822" s="57"/>
      <c r="Q822" s="55"/>
      <c r="R822" s="46"/>
      <c r="S822" s="58"/>
      <c r="T822" s="58"/>
      <c r="U822" s="58"/>
      <c r="V822" s="58"/>
    </row>
    <row r="823">
      <c r="A823" s="7"/>
      <c r="B823" s="46"/>
      <c r="C823" s="54"/>
      <c r="D823" s="46"/>
      <c r="E823" s="46"/>
      <c r="F823" s="46"/>
      <c r="G823" s="46"/>
      <c r="H823" s="46"/>
      <c r="I823" s="46"/>
      <c r="J823" s="46"/>
      <c r="K823" s="55"/>
      <c r="L823" s="56"/>
      <c r="M823" s="57"/>
      <c r="N823" s="57"/>
      <c r="O823" s="57"/>
      <c r="P823" s="57"/>
      <c r="Q823" s="55"/>
      <c r="R823" s="46"/>
      <c r="S823" s="58"/>
      <c r="T823" s="58"/>
      <c r="U823" s="58"/>
      <c r="V823" s="58"/>
    </row>
    <row r="824">
      <c r="A824" s="7"/>
      <c r="B824" s="46"/>
      <c r="C824" s="54"/>
      <c r="D824" s="46"/>
      <c r="E824" s="46"/>
      <c r="F824" s="46"/>
      <c r="G824" s="46"/>
      <c r="H824" s="46"/>
      <c r="I824" s="46"/>
      <c r="J824" s="46"/>
      <c r="K824" s="55"/>
      <c r="L824" s="56"/>
      <c r="M824" s="57"/>
      <c r="N824" s="57"/>
      <c r="O824" s="57"/>
      <c r="P824" s="57"/>
      <c r="Q824" s="55"/>
      <c r="R824" s="46"/>
      <c r="S824" s="58"/>
      <c r="T824" s="58"/>
      <c r="U824" s="58"/>
      <c r="V824" s="58"/>
    </row>
    <row r="825">
      <c r="A825" s="7"/>
      <c r="B825" s="46"/>
      <c r="C825" s="54"/>
      <c r="D825" s="46"/>
      <c r="E825" s="46"/>
      <c r="F825" s="46"/>
      <c r="G825" s="46"/>
      <c r="H825" s="46"/>
      <c r="I825" s="46"/>
      <c r="J825" s="46"/>
      <c r="K825" s="55"/>
      <c r="L825" s="56"/>
      <c r="M825" s="57"/>
      <c r="N825" s="57"/>
      <c r="O825" s="57"/>
      <c r="P825" s="57"/>
      <c r="Q825" s="55"/>
      <c r="R825" s="46"/>
      <c r="S825" s="58"/>
      <c r="T825" s="58"/>
      <c r="U825" s="58"/>
      <c r="V825" s="58"/>
    </row>
    <row r="826">
      <c r="A826" s="7"/>
      <c r="B826" s="46"/>
      <c r="C826" s="54"/>
      <c r="D826" s="46"/>
      <c r="E826" s="46"/>
      <c r="F826" s="46"/>
      <c r="G826" s="46"/>
      <c r="H826" s="46"/>
      <c r="I826" s="46"/>
      <c r="J826" s="46"/>
      <c r="K826" s="55"/>
      <c r="L826" s="56"/>
      <c r="M826" s="57"/>
      <c r="N826" s="57"/>
      <c r="O826" s="57"/>
      <c r="P826" s="57"/>
      <c r="Q826" s="55"/>
      <c r="R826" s="46"/>
      <c r="S826" s="58"/>
      <c r="T826" s="58"/>
      <c r="U826" s="58"/>
      <c r="V826" s="58"/>
    </row>
    <row r="827">
      <c r="A827" s="7"/>
      <c r="B827" s="46"/>
      <c r="C827" s="54"/>
      <c r="D827" s="46"/>
      <c r="E827" s="46"/>
      <c r="F827" s="46"/>
      <c r="G827" s="46"/>
      <c r="H827" s="46"/>
      <c r="I827" s="46"/>
      <c r="J827" s="46"/>
      <c r="K827" s="55"/>
      <c r="L827" s="56"/>
      <c r="M827" s="57"/>
      <c r="N827" s="57"/>
      <c r="O827" s="57"/>
      <c r="P827" s="57"/>
      <c r="Q827" s="55"/>
      <c r="R827" s="46"/>
      <c r="S827" s="58"/>
      <c r="T827" s="58"/>
      <c r="U827" s="58"/>
      <c r="V827" s="58"/>
    </row>
    <row r="828">
      <c r="A828" s="7"/>
      <c r="B828" s="46"/>
      <c r="C828" s="54"/>
      <c r="D828" s="46"/>
      <c r="E828" s="46"/>
      <c r="F828" s="46"/>
      <c r="G828" s="46"/>
      <c r="H828" s="46"/>
      <c r="I828" s="46"/>
      <c r="J828" s="46"/>
      <c r="K828" s="55"/>
      <c r="L828" s="56"/>
      <c r="M828" s="57"/>
      <c r="N828" s="57"/>
      <c r="O828" s="57"/>
      <c r="P828" s="57"/>
      <c r="Q828" s="55"/>
      <c r="R828" s="46"/>
      <c r="S828" s="58"/>
      <c r="T828" s="58"/>
      <c r="U828" s="58"/>
      <c r="V828" s="58"/>
    </row>
    <row r="829">
      <c r="A829" s="7"/>
      <c r="B829" s="46"/>
      <c r="C829" s="54"/>
      <c r="D829" s="46"/>
      <c r="E829" s="46"/>
      <c r="F829" s="46"/>
      <c r="G829" s="46"/>
      <c r="H829" s="46"/>
      <c r="I829" s="46"/>
      <c r="J829" s="46"/>
      <c r="K829" s="55"/>
      <c r="L829" s="56"/>
      <c r="M829" s="57"/>
      <c r="N829" s="57"/>
      <c r="O829" s="57"/>
      <c r="P829" s="57"/>
      <c r="Q829" s="55"/>
      <c r="R829" s="46"/>
      <c r="S829" s="58"/>
      <c r="T829" s="58"/>
      <c r="U829" s="58"/>
      <c r="V829" s="58"/>
    </row>
    <row r="830">
      <c r="A830" s="7"/>
      <c r="B830" s="46"/>
      <c r="C830" s="54"/>
      <c r="D830" s="46"/>
      <c r="E830" s="46"/>
      <c r="F830" s="46"/>
      <c r="G830" s="46"/>
      <c r="H830" s="46"/>
      <c r="I830" s="46"/>
      <c r="J830" s="46"/>
      <c r="K830" s="55"/>
      <c r="L830" s="56"/>
      <c r="M830" s="57"/>
      <c r="N830" s="57"/>
      <c r="O830" s="57"/>
      <c r="P830" s="57"/>
      <c r="Q830" s="55"/>
      <c r="R830" s="46"/>
      <c r="S830" s="58"/>
      <c r="T830" s="58"/>
      <c r="U830" s="58"/>
      <c r="V830" s="58"/>
    </row>
    <row r="831">
      <c r="A831" s="7"/>
      <c r="B831" s="46"/>
      <c r="C831" s="54"/>
      <c r="D831" s="46"/>
      <c r="E831" s="46"/>
      <c r="F831" s="46"/>
      <c r="G831" s="46"/>
      <c r="H831" s="46"/>
      <c r="I831" s="46"/>
      <c r="J831" s="46"/>
      <c r="K831" s="55"/>
      <c r="L831" s="56"/>
      <c r="M831" s="57"/>
      <c r="N831" s="57"/>
      <c r="O831" s="57"/>
      <c r="P831" s="57"/>
      <c r="Q831" s="55"/>
      <c r="R831" s="46"/>
      <c r="S831" s="58"/>
      <c r="T831" s="58"/>
      <c r="U831" s="58"/>
      <c r="V831" s="58"/>
    </row>
    <row r="832">
      <c r="A832" s="7"/>
      <c r="B832" s="46"/>
      <c r="C832" s="54"/>
      <c r="D832" s="46"/>
      <c r="E832" s="46"/>
      <c r="F832" s="46"/>
      <c r="G832" s="46"/>
      <c r="H832" s="46"/>
      <c r="I832" s="46"/>
      <c r="J832" s="46"/>
      <c r="K832" s="55"/>
      <c r="L832" s="56"/>
      <c r="M832" s="57"/>
      <c r="N832" s="57"/>
      <c r="O832" s="57"/>
      <c r="P832" s="57"/>
      <c r="Q832" s="55"/>
      <c r="R832" s="46"/>
      <c r="S832" s="58"/>
      <c r="T832" s="58"/>
      <c r="U832" s="58"/>
      <c r="V832" s="58"/>
    </row>
    <row r="833">
      <c r="A833" s="7"/>
      <c r="B833" s="46"/>
      <c r="C833" s="54"/>
      <c r="D833" s="46"/>
      <c r="E833" s="46"/>
      <c r="F833" s="46"/>
      <c r="G833" s="46"/>
      <c r="H833" s="46"/>
      <c r="I833" s="46"/>
      <c r="J833" s="46"/>
      <c r="K833" s="55"/>
      <c r="L833" s="56"/>
      <c r="M833" s="57"/>
      <c r="N833" s="57"/>
      <c r="O833" s="57"/>
      <c r="P833" s="57"/>
      <c r="Q833" s="55"/>
      <c r="R833" s="46"/>
      <c r="S833" s="58"/>
      <c r="T833" s="58"/>
      <c r="U833" s="58"/>
      <c r="V833" s="58"/>
    </row>
    <row r="834">
      <c r="A834" s="7"/>
      <c r="B834" s="46"/>
      <c r="C834" s="54"/>
      <c r="D834" s="46"/>
      <c r="E834" s="46"/>
      <c r="F834" s="46"/>
      <c r="G834" s="46"/>
      <c r="H834" s="46"/>
      <c r="I834" s="46"/>
      <c r="J834" s="46"/>
      <c r="K834" s="55"/>
      <c r="L834" s="56"/>
      <c r="M834" s="57"/>
      <c r="N834" s="57"/>
      <c r="O834" s="57"/>
      <c r="P834" s="57"/>
      <c r="Q834" s="55"/>
      <c r="R834" s="46"/>
      <c r="S834" s="58"/>
      <c r="T834" s="58"/>
      <c r="U834" s="58"/>
      <c r="V834" s="58"/>
    </row>
    <row r="835">
      <c r="A835" s="7"/>
      <c r="B835" s="46"/>
      <c r="C835" s="54"/>
      <c r="D835" s="46"/>
      <c r="E835" s="46"/>
      <c r="F835" s="46"/>
      <c r="G835" s="46"/>
      <c r="H835" s="46"/>
      <c r="I835" s="46"/>
      <c r="J835" s="46"/>
      <c r="K835" s="55"/>
      <c r="L835" s="56"/>
      <c r="M835" s="57"/>
      <c r="N835" s="57"/>
      <c r="O835" s="57"/>
      <c r="P835" s="57"/>
      <c r="Q835" s="55"/>
      <c r="R835" s="46"/>
      <c r="S835" s="58"/>
      <c r="T835" s="58"/>
      <c r="U835" s="58"/>
      <c r="V835" s="58"/>
    </row>
    <row r="836">
      <c r="A836" s="7"/>
      <c r="B836" s="46"/>
      <c r="C836" s="54"/>
      <c r="D836" s="46"/>
      <c r="E836" s="46"/>
      <c r="F836" s="46"/>
      <c r="G836" s="46"/>
      <c r="H836" s="46"/>
      <c r="I836" s="46"/>
      <c r="J836" s="46"/>
      <c r="K836" s="55"/>
      <c r="L836" s="56"/>
      <c r="M836" s="57"/>
      <c r="N836" s="57"/>
      <c r="O836" s="57"/>
      <c r="P836" s="57"/>
      <c r="Q836" s="55"/>
      <c r="R836" s="46"/>
      <c r="S836" s="58"/>
      <c r="T836" s="58"/>
      <c r="U836" s="58"/>
      <c r="V836" s="58"/>
    </row>
    <row r="837">
      <c r="A837" s="7"/>
      <c r="B837" s="46"/>
      <c r="C837" s="54"/>
      <c r="D837" s="46"/>
      <c r="E837" s="46"/>
      <c r="F837" s="46"/>
      <c r="G837" s="46"/>
      <c r="H837" s="46"/>
      <c r="I837" s="46"/>
      <c r="J837" s="46"/>
      <c r="K837" s="55"/>
      <c r="L837" s="56"/>
      <c r="M837" s="57"/>
      <c r="N837" s="57"/>
      <c r="O837" s="57"/>
      <c r="P837" s="57"/>
      <c r="Q837" s="55"/>
      <c r="R837" s="46"/>
      <c r="S837" s="58"/>
      <c r="T837" s="58"/>
      <c r="U837" s="58"/>
      <c r="V837" s="58"/>
    </row>
    <row r="838">
      <c r="A838" s="7"/>
      <c r="B838" s="46"/>
      <c r="C838" s="54"/>
      <c r="D838" s="46"/>
      <c r="E838" s="46"/>
      <c r="F838" s="46"/>
      <c r="G838" s="46"/>
      <c r="H838" s="46"/>
      <c r="I838" s="46"/>
      <c r="J838" s="46"/>
      <c r="K838" s="55"/>
      <c r="L838" s="56"/>
      <c r="M838" s="57"/>
      <c r="N838" s="57"/>
      <c r="O838" s="57"/>
      <c r="P838" s="57"/>
      <c r="Q838" s="55"/>
      <c r="R838" s="46"/>
      <c r="S838" s="58"/>
      <c r="T838" s="58"/>
      <c r="U838" s="58"/>
      <c r="V838" s="58"/>
    </row>
    <row r="839">
      <c r="A839" s="7"/>
      <c r="B839" s="46"/>
      <c r="C839" s="54"/>
      <c r="D839" s="46"/>
      <c r="E839" s="46"/>
      <c r="F839" s="46"/>
      <c r="G839" s="46"/>
      <c r="H839" s="46"/>
      <c r="I839" s="46"/>
      <c r="J839" s="46"/>
      <c r="K839" s="55"/>
      <c r="L839" s="56"/>
      <c r="M839" s="57"/>
      <c r="N839" s="57"/>
      <c r="O839" s="57"/>
      <c r="P839" s="57"/>
      <c r="Q839" s="55"/>
      <c r="R839" s="46"/>
      <c r="S839" s="58"/>
      <c r="T839" s="58"/>
      <c r="U839" s="58"/>
      <c r="V839" s="58"/>
    </row>
    <row r="840">
      <c r="A840" s="7"/>
      <c r="B840" s="46"/>
      <c r="C840" s="54"/>
      <c r="D840" s="46"/>
      <c r="E840" s="46"/>
      <c r="F840" s="46"/>
      <c r="G840" s="46"/>
      <c r="H840" s="46"/>
      <c r="I840" s="46"/>
      <c r="J840" s="46"/>
      <c r="K840" s="55"/>
      <c r="L840" s="56"/>
      <c r="M840" s="57"/>
      <c r="N840" s="57"/>
      <c r="O840" s="57"/>
      <c r="P840" s="57"/>
      <c r="Q840" s="55"/>
      <c r="R840" s="46"/>
      <c r="S840" s="58"/>
      <c r="T840" s="58"/>
      <c r="U840" s="58"/>
      <c r="V840" s="58"/>
    </row>
    <row r="841">
      <c r="A841" s="7"/>
      <c r="B841" s="46"/>
      <c r="C841" s="54"/>
      <c r="D841" s="46"/>
      <c r="E841" s="46"/>
      <c r="F841" s="46"/>
      <c r="G841" s="46"/>
      <c r="H841" s="46"/>
      <c r="I841" s="46"/>
      <c r="J841" s="46"/>
      <c r="K841" s="55"/>
      <c r="L841" s="56"/>
      <c r="M841" s="57"/>
      <c r="N841" s="57"/>
      <c r="O841" s="57"/>
      <c r="P841" s="57"/>
      <c r="Q841" s="55"/>
      <c r="R841" s="46"/>
      <c r="S841" s="58"/>
      <c r="T841" s="58"/>
      <c r="U841" s="58"/>
      <c r="V841" s="58"/>
    </row>
    <row r="842">
      <c r="A842" s="7"/>
      <c r="B842" s="46"/>
      <c r="C842" s="54"/>
      <c r="D842" s="46"/>
      <c r="E842" s="46"/>
      <c r="F842" s="46"/>
      <c r="G842" s="46"/>
      <c r="H842" s="46"/>
      <c r="I842" s="46"/>
      <c r="J842" s="46"/>
      <c r="K842" s="55"/>
      <c r="L842" s="56"/>
      <c r="M842" s="57"/>
      <c r="N842" s="57"/>
      <c r="O842" s="57"/>
      <c r="P842" s="57"/>
      <c r="Q842" s="55"/>
      <c r="R842" s="46"/>
      <c r="S842" s="58"/>
      <c r="T842" s="58"/>
      <c r="U842" s="58"/>
      <c r="V842" s="58"/>
    </row>
    <row r="843">
      <c r="A843" s="7"/>
      <c r="B843" s="46"/>
      <c r="C843" s="54"/>
      <c r="D843" s="46"/>
      <c r="E843" s="46"/>
      <c r="F843" s="46"/>
      <c r="G843" s="46"/>
      <c r="H843" s="46"/>
      <c r="I843" s="46"/>
      <c r="J843" s="46"/>
      <c r="K843" s="55"/>
      <c r="L843" s="56"/>
      <c r="M843" s="57"/>
      <c r="N843" s="57"/>
      <c r="O843" s="57"/>
      <c r="P843" s="57"/>
      <c r="Q843" s="55"/>
      <c r="R843" s="46"/>
      <c r="S843" s="58"/>
      <c r="T843" s="58"/>
      <c r="U843" s="58"/>
      <c r="V843" s="58"/>
    </row>
    <row r="844">
      <c r="A844" s="7"/>
      <c r="B844" s="46"/>
      <c r="C844" s="54"/>
      <c r="D844" s="46"/>
      <c r="E844" s="46"/>
      <c r="F844" s="46"/>
      <c r="G844" s="46"/>
      <c r="H844" s="46"/>
      <c r="I844" s="46"/>
      <c r="J844" s="46"/>
      <c r="K844" s="55"/>
      <c r="L844" s="56"/>
      <c r="M844" s="57"/>
      <c r="N844" s="57"/>
      <c r="O844" s="57"/>
      <c r="P844" s="57"/>
      <c r="Q844" s="55"/>
      <c r="R844" s="46"/>
      <c r="S844" s="58"/>
      <c r="T844" s="58"/>
      <c r="U844" s="58"/>
      <c r="V844" s="58"/>
    </row>
    <row r="845">
      <c r="A845" s="7"/>
      <c r="B845" s="46"/>
      <c r="C845" s="54"/>
      <c r="D845" s="46"/>
      <c r="E845" s="46"/>
      <c r="F845" s="46"/>
      <c r="G845" s="46"/>
      <c r="H845" s="46"/>
      <c r="I845" s="46"/>
      <c r="J845" s="46"/>
      <c r="K845" s="55"/>
      <c r="L845" s="56"/>
      <c r="M845" s="57"/>
      <c r="N845" s="57"/>
      <c r="O845" s="57"/>
      <c r="P845" s="57"/>
      <c r="Q845" s="55"/>
      <c r="R845" s="46"/>
      <c r="S845" s="58"/>
      <c r="T845" s="58"/>
      <c r="U845" s="58"/>
      <c r="V845" s="58"/>
    </row>
    <row r="846">
      <c r="A846" s="7"/>
      <c r="B846" s="46"/>
      <c r="C846" s="54"/>
      <c r="D846" s="46"/>
      <c r="E846" s="46"/>
      <c r="F846" s="46"/>
      <c r="G846" s="46"/>
      <c r="H846" s="46"/>
      <c r="I846" s="46"/>
      <c r="J846" s="46"/>
      <c r="K846" s="55"/>
      <c r="L846" s="56"/>
      <c r="M846" s="57"/>
      <c r="N846" s="57"/>
      <c r="O846" s="57"/>
      <c r="P846" s="57"/>
      <c r="Q846" s="55"/>
      <c r="R846" s="46"/>
      <c r="S846" s="58"/>
      <c r="T846" s="58"/>
      <c r="U846" s="58"/>
      <c r="V846" s="58"/>
    </row>
    <row r="847">
      <c r="A847" s="7"/>
      <c r="B847" s="46"/>
      <c r="C847" s="54"/>
      <c r="D847" s="46"/>
      <c r="E847" s="46"/>
      <c r="F847" s="46"/>
      <c r="G847" s="46"/>
      <c r="H847" s="46"/>
      <c r="I847" s="46"/>
      <c r="J847" s="46"/>
      <c r="K847" s="55"/>
      <c r="L847" s="56"/>
      <c r="M847" s="57"/>
      <c r="N847" s="57"/>
      <c r="O847" s="57"/>
      <c r="P847" s="57"/>
      <c r="Q847" s="55"/>
      <c r="R847" s="46"/>
      <c r="S847" s="58"/>
      <c r="T847" s="58"/>
      <c r="U847" s="58"/>
      <c r="V847" s="58"/>
    </row>
    <row r="848">
      <c r="A848" s="7"/>
      <c r="B848" s="46"/>
      <c r="C848" s="54"/>
      <c r="D848" s="46"/>
      <c r="E848" s="46"/>
      <c r="F848" s="46"/>
      <c r="G848" s="46"/>
      <c r="H848" s="46"/>
      <c r="I848" s="46"/>
      <c r="J848" s="46"/>
      <c r="K848" s="55"/>
      <c r="L848" s="56"/>
      <c r="M848" s="57"/>
      <c r="N848" s="57"/>
      <c r="O848" s="57"/>
      <c r="P848" s="57"/>
      <c r="Q848" s="55"/>
      <c r="R848" s="46"/>
      <c r="S848" s="58"/>
      <c r="T848" s="58"/>
      <c r="U848" s="58"/>
      <c r="V848" s="58"/>
    </row>
    <row r="849">
      <c r="A849" s="7"/>
      <c r="B849" s="46"/>
      <c r="C849" s="54"/>
      <c r="D849" s="46"/>
      <c r="E849" s="46"/>
      <c r="F849" s="46"/>
      <c r="G849" s="46"/>
      <c r="H849" s="46"/>
      <c r="I849" s="46"/>
      <c r="J849" s="46"/>
      <c r="K849" s="55"/>
      <c r="L849" s="56"/>
      <c r="M849" s="57"/>
      <c r="N849" s="57"/>
      <c r="O849" s="57"/>
      <c r="P849" s="57"/>
      <c r="Q849" s="55"/>
      <c r="R849" s="46"/>
      <c r="S849" s="58"/>
      <c r="T849" s="58"/>
      <c r="U849" s="58"/>
      <c r="V849" s="58"/>
    </row>
    <row r="850">
      <c r="A850" s="7"/>
      <c r="B850" s="46"/>
      <c r="C850" s="54"/>
      <c r="D850" s="46"/>
      <c r="E850" s="46"/>
      <c r="F850" s="46"/>
      <c r="G850" s="46"/>
      <c r="H850" s="46"/>
      <c r="I850" s="46"/>
      <c r="J850" s="46"/>
      <c r="K850" s="55"/>
      <c r="L850" s="56"/>
      <c r="M850" s="57"/>
      <c r="N850" s="57"/>
      <c r="O850" s="57"/>
      <c r="P850" s="57"/>
      <c r="Q850" s="55"/>
      <c r="R850" s="46"/>
      <c r="S850" s="58"/>
      <c r="T850" s="58"/>
      <c r="U850" s="58"/>
      <c r="V850" s="58"/>
    </row>
    <row r="851">
      <c r="A851" s="7"/>
      <c r="B851" s="46"/>
      <c r="C851" s="54"/>
      <c r="D851" s="46"/>
      <c r="E851" s="46"/>
      <c r="F851" s="46"/>
      <c r="G851" s="46"/>
      <c r="H851" s="46"/>
      <c r="I851" s="46"/>
      <c r="J851" s="46"/>
      <c r="K851" s="55"/>
      <c r="L851" s="56"/>
      <c r="M851" s="57"/>
      <c r="N851" s="57"/>
      <c r="O851" s="57"/>
      <c r="P851" s="57"/>
      <c r="Q851" s="55"/>
      <c r="R851" s="46"/>
      <c r="S851" s="58"/>
      <c r="T851" s="58"/>
      <c r="U851" s="58"/>
      <c r="V851" s="58"/>
    </row>
    <row r="852">
      <c r="A852" s="7"/>
      <c r="B852" s="46"/>
      <c r="C852" s="54"/>
      <c r="D852" s="46"/>
      <c r="E852" s="46"/>
      <c r="F852" s="46"/>
      <c r="G852" s="46"/>
      <c r="H852" s="46"/>
      <c r="I852" s="46"/>
      <c r="J852" s="46"/>
      <c r="K852" s="55"/>
      <c r="L852" s="56"/>
      <c r="M852" s="57"/>
      <c r="N852" s="57"/>
      <c r="O852" s="57"/>
      <c r="P852" s="57"/>
      <c r="Q852" s="55"/>
      <c r="R852" s="46"/>
      <c r="S852" s="58"/>
      <c r="T852" s="58"/>
      <c r="U852" s="58"/>
      <c r="V852" s="58"/>
    </row>
    <row r="853">
      <c r="A853" s="7"/>
      <c r="B853" s="46"/>
      <c r="C853" s="54"/>
      <c r="D853" s="46"/>
      <c r="E853" s="46"/>
      <c r="F853" s="46"/>
      <c r="G853" s="46"/>
      <c r="H853" s="46"/>
      <c r="I853" s="46"/>
      <c r="J853" s="46"/>
      <c r="K853" s="55"/>
      <c r="L853" s="56"/>
      <c r="M853" s="57"/>
      <c r="N853" s="57"/>
      <c r="O853" s="57"/>
      <c r="P853" s="57"/>
      <c r="Q853" s="55"/>
      <c r="R853" s="46"/>
      <c r="S853" s="58"/>
      <c r="T853" s="58"/>
      <c r="U853" s="58"/>
      <c r="V853" s="58"/>
    </row>
    <row r="854">
      <c r="A854" s="7"/>
      <c r="B854" s="46"/>
      <c r="C854" s="54"/>
      <c r="D854" s="46"/>
      <c r="E854" s="46"/>
      <c r="F854" s="46"/>
      <c r="G854" s="46"/>
      <c r="H854" s="46"/>
      <c r="I854" s="46"/>
      <c r="J854" s="46"/>
      <c r="K854" s="55"/>
      <c r="L854" s="56"/>
      <c r="M854" s="57"/>
      <c r="N854" s="57"/>
      <c r="O854" s="57"/>
      <c r="P854" s="57"/>
      <c r="Q854" s="55"/>
      <c r="R854" s="46"/>
      <c r="S854" s="58"/>
      <c r="T854" s="58"/>
      <c r="U854" s="58"/>
      <c r="V854" s="58"/>
    </row>
    <row r="855">
      <c r="A855" s="7"/>
      <c r="B855" s="46"/>
      <c r="C855" s="54"/>
      <c r="D855" s="46"/>
      <c r="E855" s="46"/>
      <c r="F855" s="46"/>
      <c r="G855" s="46"/>
      <c r="H855" s="46"/>
      <c r="I855" s="46"/>
      <c r="J855" s="46"/>
      <c r="K855" s="55"/>
      <c r="L855" s="56"/>
      <c r="M855" s="57"/>
      <c r="N855" s="57"/>
      <c r="O855" s="57"/>
      <c r="P855" s="57"/>
      <c r="Q855" s="55"/>
      <c r="R855" s="46"/>
      <c r="S855" s="58"/>
      <c r="T855" s="58"/>
      <c r="U855" s="58"/>
      <c r="V855" s="58"/>
    </row>
    <row r="856">
      <c r="A856" s="7"/>
      <c r="B856" s="46"/>
      <c r="C856" s="54"/>
      <c r="D856" s="46"/>
      <c r="E856" s="46"/>
      <c r="F856" s="46"/>
      <c r="G856" s="46"/>
      <c r="H856" s="46"/>
      <c r="I856" s="46"/>
      <c r="J856" s="46"/>
      <c r="K856" s="55"/>
      <c r="L856" s="56"/>
      <c r="M856" s="57"/>
      <c r="N856" s="57"/>
      <c r="O856" s="57"/>
      <c r="P856" s="57"/>
      <c r="Q856" s="55"/>
      <c r="R856" s="46"/>
      <c r="S856" s="58"/>
      <c r="T856" s="58"/>
      <c r="U856" s="58"/>
      <c r="V856" s="58"/>
    </row>
    <row r="857">
      <c r="A857" s="7"/>
      <c r="B857" s="46"/>
      <c r="C857" s="54"/>
      <c r="D857" s="46"/>
      <c r="E857" s="46"/>
      <c r="F857" s="46"/>
      <c r="G857" s="46"/>
      <c r="H857" s="46"/>
      <c r="I857" s="46"/>
      <c r="J857" s="46"/>
      <c r="K857" s="55"/>
      <c r="L857" s="56"/>
      <c r="M857" s="57"/>
      <c r="N857" s="57"/>
      <c r="O857" s="57"/>
      <c r="P857" s="57"/>
      <c r="Q857" s="55"/>
      <c r="R857" s="46"/>
      <c r="S857" s="58"/>
      <c r="T857" s="58"/>
      <c r="U857" s="58"/>
      <c r="V857" s="58"/>
    </row>
    <row r="858">
      <c r="A858" s="7"/>
      <c r="B858" s="46"/>
      <c r="C858" s="54"/>
      <c r="D858" s="46"/>
      <c r="E858" s="46"/>
      <c r="F858" s="46"/>
      <c r="G858" s="46"/>
      <c r="H858" s="46"/>
      <c r="I858" s="46"/>
      <c r="J858" s="46"/>
      <c r="K858" s="55"/>
      <c r="L858" s="56"/>
      <c r="M858" s="57"/>
      <c r="N858" s="57"/>
      <c r="O858" s="57"/>
      <c r="P858" s="57"/>
      <c r="Q858" s="55"/>
      <c r="R858" s="46"/>
      <c r="S858" s="58"/>
      <c r="T858" s="58"/>
      <c r="U858" s="58"/>
      <c r="V858" s="58"/>
    </row>
    <row r="859">
      <c r="A859" s="7"/>
      <c r="B859" s="46"/>
      <c r="C859" s="54"/>
      <c r="D859" s="46"/>
      <c r="E859" s="46"/>
      <c r="F859" s="46"/>
      <c r="G859" s="46"/>
      <c r="H859" s="46"/>
      <c r="I859" s="46"/>
      <c r="J859" s="46"/>
      <c r="K859" s="55"/>
      <c r="L859" s="56"/>
      <c r="M859" s="57"/>
      <c r="N859" s="57"/>
      <c r="O859" s="57"/>
      <c r="P859" s="57"/>
      <c r="Q859" s="55"/>
      <c r="R859" s="46"/>
      <c r="S859" s="58"/>
      <c r="T859" s="58"/>
      <c r="U859" s="58"/>
      <c r="V859" s="58"/>
    </row>
    <row r="860">
      <c r="A860" s="7"/>
      <c r="B860" s="46"/>
      <c r="C860" s="54"/>
      <c r="D860" s="46"/>
      <c r="E860" s="46"/>
      <c r="F860" s="46"/>
      <c r="G860" s="46"/>
      <c r="H860" s="46"/>
      <c r="I860" s="46"/>
      <c r="J860" s="46"/>
      <c r="K860" s="55"/>
      <c r="L860" s="56"/>
      <c r="M860" s="57"/>
      <c r="N860" s="57"/>
      <c r="O860" s="57"/>
      <c r="P860" s="57"/>
      <c r="Q860" s="55"/>
      <c r="R860" s="46"/>
      <c r="S860" s="58"/>
      <c r="T860" s="58"/>
      <c r="U860" s="58"/>
      <c r="V860" s="58"/>
    </row>
    <row r="861">
      <c r="A861" s="7"/>
      <c r="B861" s="46"/>
      <c r="C861" s="54"/>
      <c r="D861" s="46"/>
      <c r="E861" s="46"/>
      <c r="F861" s="46"/>
      <c r="G861" s="46"/>
      <c r="H861" s="46"/>
      <c r="I861" s="46"/>
      <c r="J861" s="46"/>
      <c r="K861" s="55"/>
      <c r="L861" s="56"/>
      <c r="M861" s="57"/>
      <c r="N861" s="57"/>
      <c r="O861" s="57"/>
      <c r="P861" s="57"/>
      <c r="Q861" s="55"/>
      <c r="R861" s="46"/>
      <c r="S861" s="58"/>
      <c r="T861" s="58"/>
      <c r="U861" s="58"/>
      <c r="V861" s="58"/>
    </row>
    <row r="862">
      <c r="A862" s="7"/>
      <c r="B862" s="46"/>
      <c r="C862" s="54"/>
      <c r="D862" s="46"/>
      <c r="E862" s="46"/>
      <c r="F862" s="46"/>
      <c r="G862" s="46"/>
      <c r="H862" s="46"/>
      <c r="I862" s="46"/>
      <c r="J862" s="46"/>
      <c r="K862" s="55"/>
      <c r="L862" s="56"/>
      <c r="M862" s="57"/>
      <c r="N862" s="57"/>
      <c r="O862" s="57"/>
      <c r="P862" s="57"/>
      <c r="Q862" s="55"/>
      <c r="R862" s="46"/>
      <c r="S862" s="58"/>
      <c r="T862" s="58"/>
      <c r="U862" s="58"/>
      <c r="V862" s="58"/>
    </row>
    <row r="863">
      <c r="A863" s="7"/>
      <c r="B863" s="46"/>
      <c r="C863" s="54"/>
      <c r="D863" s="46"/>
      <c r="E863" s="46"/>
      <c r="F863" s="46"/>
      <c r="G863" s="46"/>
      <c r="H863" s="46"/>
      <c r="I863" s="46"/>
      <c r="J863" s="46"/>
      <c r="K863" s="55"/>
      <c r="L863" s="56"/>
      <c r="M863" s="57"/>
      <c r="N863" s="57"/>
      <c r="O863" s="57"/>
      <c r="P863" s="57"/>
      <c r="Q863" s="55"/>
      <c r="R863" s="46"/>
      <c r="S863" s="58"/>
      <c r="T863" s="58"/>
      <c r="U863" s="58"/>
      <c r="V863" s="58"/>
    </row>
    <row r="864">
      <c r="A864" s="7"/>
      <c r="B864" s="46"/>
      <c r="C864" s="54"/>
      <c r="D864" s="46"/>
      <c r="E864" s="46"/>
      <c r="F864" s="46"/>
      <c r="G864" s="46"/>
      <c r="H864" s="46"/>
      <c r="I864" s="46"/>
      <c r="J864" s="46"/>
      <c r="K864" s="55"/>
      <c r="L864" s="56"/>
      <c r="M864" s="57"/>
      <c r="N864" s="57"/>
      <c r="O864" s="57"/>
      <c r="P864" s="57"/>
      <c r="Q864" s="55"/>
      <c r="R864" s="46"/>
      <c r="S864" s="58"/>
      <c r="T864" s="58"/>
      <c r="U864" s="58"/>
      <c r="V864" s="58"/>
    </row>
    <row r="865">
      <c r="A865" s="7"/>
      <c r="B865" s="46"/>
      <c r="C865" s="54"/>
      <c r="D865" s="46"/>
      <c r="E865" s="46"/>
      <c r="F865" s="46"/>
      <c r="G865" s="46"/>
      <c r="H865" s="46"/>
      <c r="I865" s="46"/>
      <c r="J865" s="46"/>
      <c r="K865" s="55"/>
      <c r="L865" s="56"/>
      <c r="M865" s="57"/>
      <c r="N865" s="57"/>
      <c r="O865" s="57"/>
      <c r="P865" s="57"/>
      <c r="Q865" s="55"/>
      <c r="R865" s="46"/>
      <c r="S865" s="58"/>
      <c r="T865" s="58"/>
      <c r="U865" s="58"/>
      <c r="V865" s="58"/>
    </row>
    <row r="866">
      <c r="A866" s="7"/>
      <c r="B866" s="46"/>
      <c r="C866" s="54"/>
      <c r="D866" s="46"/>
      <c r="E866" s="46"/>
      <c r="F866" s="46"/>
      <c r="G866" s="46"/>
      <c r="H866" s="46"/>
      <c r="I866" s="46"/>
      <c r="J866" s="46"/>
      <c r="K866" s="55"/>
      <c r="L866" s="56"/>
      <c r="M866" s="57"/>
      <c r="N866" s="57"/>
      <c r="O866" s="57"/>
      <c r="P866" s="57"/>
      <c r="Q866" s="55"/>
      <c r="R866" s="46"/>
      <c r="S866" s="58"/>
      <c r="T866" s="58"/>
      <c r="U866" s="58"/>
      <c r="V866" s="58"/>
    </row>
    <row r="867">
      <c r="A867" s="7"/>
      <c r="B867" s="46"/>
      <c r="C867" s="54"/>
      <c r="D867" s="46"/>
      <c r="E867" s="46"/>
      <c r="F867" s="46"/>
      <c r="G867" s="46"/>
      <c r="H867" s="46"/>
      <c r="I867" s="46"/>
      <c r="J867" s="46"/>
      <c r="K867" s="55"/>
      <c r="L867" s="56"/>
      <c r="M867" s="57"/>
      <c r="N867" s="57"/>
      <c r="O867" s="57"/>
      <c r="P867" s="57"/>
      <c r="Q867" s="55"/>
      <c r="R867" s="46"/>
      <c r="S867" s="58"/>
      <c r="T867" s="58"/>
      <c r="U867" s="58"/>
      <c r="V867" s="58"/>
    </row>
    <row r="868">
      <c r="A868" s="7"/>
      <c r="B868" s="46"/>
      <c r="C868" s="54"/>
      <c r="D868" s="46"/>
      <c r="E868" s="46"/>
      <c r="F868" s="46"/>
      <c r="G868" s="46"/>
      <c r="H868" s="46"/>
      <c r="I868" s="46"/>
      <c r="J868" s="46"/>
      <c r="K868" s="55"/>
      <c r="L868" s="56"/>
      <c r="M868" s="57"/>
      <c r="N868" s="57"/>
      <c r="O868" s="57"/>
      <c r="P868" s="57"/>
      <c r="Q868" s="55"/>
      <c r="R868" s="46"/>
      <c r="S868" s="58"/>
      <c r="T868" s="58"/>
      <c r="U868" s="58"/>
      <c r="V868" s="58"/>
    </row>
    <row r="869">
      <c r="A869" s="7"/>
      <c r="B869" s="46"/>
      <c r="C869" s="54"/>
      <c r="D869" s="46"/>
      <c r="E869" s="46"/>
      <c r="F869" s="46"/>
      <c r="G869" s="46"/>
      <c r="H869" s="46"/>
      <c r="I869" s="46"/>
      <c r="J869" s="46"/>
      <c r="K869" s="55"/>
      <c r="L869" s="56"/>
      <c r="M869" s="57"/>
      <c r="N869" s="57"/>
      <c r="O869" s="57"/>
      <c r="P869" s="57"/>
      <c r="Q869" s="55"/>
      <c r="R869" s="46"/>
      <c r="S869" s="58"/>
      <c r="T869" s="58"/>
      <c r="U869" s="58"/>
      <c r="V869" s="58"/>
    </row>
    <row r="870">
      <c r="A870" s="7"/>
      <c r="B870" s="46"/>
      <c r="C870" s="54"/>
      <c r="D870" s="46"/>
      <c r="E870" s="46"/>
      <c r="F870" s="46"/>
      <c r="G870" s="46"/>
      <c r="H870" s="46"/>
      <c r="I870" s="46"/>
      <c r="J870" s="46"/>
      <c r="K870" s="55"/>
      <c r="L870" s="56"/>
      <c r="M870" s="57"/>
      <c r="N870" s="57"/>
      <c r="O870" s="57"/>
      <c r="P870" s="57"/>
      <c r="Q870" s="55"/>
      <c r="R870" s="46"/>
      <c r="S870" s="58"/>
      <c r="T870" s="58"/>
      <c r="U870" s="58"/>
      <c r="V870" s="58"/>
    </row>
    <row r="871">
      <c r="A871" s="7"/>
      <c r="B871" s="46"/>
      <c r="C871" s="54"/>
      <c r="D871" s="46"/>
      <c r="E871" s="46"/>
      <c r="F871" s="46"/>
      <c r="G871" s="46"/>
      <c r="H871" s="46"/>
      <c r="I871" s="46"/>
      <c r="J871" s="46"/>
      <c r="K871" s="55"/>
      <c r="L871" s="56"/>
      <c r="M871" s="57"/>
      <c r="N871" s="57"/>
      <c r="O871" s="57"/>
      <c r="P871" s="57"/>
      <c r="Q871" s="55"/>
      <c r="R871" s="46"/>
      <c r="S871" s="58"/>
      <c r="T871" s="58"/>
      <c r="U871" s="58"/>
      <c r="V871" s="58"/>
    </row>
    <row r="872">
      <c r="A872" s="7"/>
      <c r="B872" s="46"/>
      <c r="C872" s="54"/>
      <c r="D872" s="46"/>
      <c r="E872" s="46"/>
      <c r="F872" s="46"/>
      <c r="G872" s="46"/>
      <c r="H872" s="46"/>
      <c r="I872" s="46"/>
      <c r="J872" s="46"/>
      <c r="K872" s="55"/>
      <c r="L872" s="56"/>
      <c r="M872" s="57"/>
      <c r="N872" s="57"/>
      <c r="O872" s="57"/>
      <c r="P872" s="57"/>
      <c r="Q872" s="55"/>
      <c r="R872" s="46"/>
      <c r="S872" s="58"/>
      <c r="T872" s="58"/>
      <c r="U872" s="58"/>
      <c r="V872" s="58"/>
    </row>
    <row r="873">
      <c r="A873" s="7"/>
      <c r="B873" s="46"/>
      <c r="C873" s="54"/>
      <c r="D873" s="46"/>
      <c r="E873" s="46"/>
      <c r="F873" s="46"/>
      <c r="G873" s="46"/>
      <c r="H873" s="46"/>
      <c r="I873" s="46"/>
      <c r="J873" s="46"/>
      <c r="K873" s="55"/>
      <c r="L873" s="56"/>
      <c r="M873" s="57"/>
      <c r="N873" s="57"/>
      <c r="O873" s="57"/>
      <c r="P873" s="57"/>
      <c r="Q873" s="55"/>
      <c r="R873" s="46"/>
      <c r="S873" s="58"/>
      <c r="T873" s="58"/>
      <c r="U873" s="58"/>
      <c r="V873" s="58"/>
    </row>
    <row r="874">
      <c r="A874" s="7"/>
      <c r="B874" s="46"/>
      <c r="C874" s="54"/>
      <c r="D874" s="46"/>
      <c r="E874" s="46"/>
      <c r="F874" s="46"/>
      <c r="G874" s="46"/>
      <c r="H874" s="46"/>
      <c r="I874" s="46"/>
      <c r="J874" s="46"/>
      <c r="K874" s="55"/>
      <c r="L874" s="56"/>
      <c r="M874" s="57"/>
      <c r="N874" s="57"/>
      <c r="O874" s="57"/>
      <c r="P874" s="57"/>
      <c r="Q874" s="55"/>
      <c r="R874" s="46"/>
      <c r="S874" s="58"/>
      <c r="T874" s="58"/>
      <c r="U874" s="58"/>
      <c r="V874" s="58"/>
    </row>
    <row r="875">
      <c r="A875" s="7"/>
      <c r="B875" s="46"/>
      <c r="C875" s="54"/>
      <c r="D875" s="46"/>
      <c r="E875" s="46"/>
      <c r="F875" s="46"/>
      <c r="G875" s="46"/>
      <c r="H875" s="46"/>
      <c r="I875" s="46"/>
      <c r="J875" s="46"/>
      <c r="K875" s="55"/>
      <c r="L875" s="56"/>
      <c r="M875" s="57"/>
      <c r="N875" s="57"/>
      <c r="O875" s="57"/>
      <c r="P875" s="57"/>
      <c r="Q875" s="55"/>
      <c r="R875" s="46"/>
      <c r="S875" s="58"/>
      <c r="T875" s="58"/>
      <c r="U875" s="58"/>
      <c r="V875" s="58"/>
    </row>
    <row r="876">
      <c r="A876" s="7"/>
      <c r="B876" s="46"/>
      <c r="C876" s="54"/>
      <c r="D876" s="46"/>
      <c r="E876" s="46"/>
      <c r="F876" s="46"/>
      <c r="G876" s="46"/>
      <c r="H876" s="46"/>
      <c r="I876" s="46"/>
      <c r="J876" s="46"/>
      <c r="K876" s="55"/>
      <c r="L876" s="56"/>
      <c r="M876" s="57"/>
      <c r="N876" s="57"/>
      <c r="O876" s="57"/>
      <c r="P876" s="57"/>
      <c r="Q876" s="55"/>
      <c r="R876" s="46"/>
      <c r="S876" s="58"/>
      <c r="T876" s="58"/>
      <c r="U876" s="58"/>
      <c r="V876" s="58"/>
    </row>
    <row r="877">
      <c r="A877" s="7"/>
      <c r="B877" s="46"/>
      <c r="C877" s="54"/>
      <c r="D877" s="46"/>
      <c r="E877" s="46"/>
      <c r="F877" s="46"/>
      <c r="G877" s="46"/>
      <c r="H877" s="46"/>
      <c r="I877" s="46"/>
      <c r="J877" s="46"/>
      <c r="K877" s="55"/>
      <c r="L877" s="56"/>
      <c r="M877" s="57"/>
      <c r="N877" s="57"/>
      <c r="O877" s="57"/>
      <c r="P877" s="57"/>
      <c r="Q877" s="55"/>
      <c r="R877" s="46"/>
      <c r="S877" s="58"/>
      <c r="T877" s="58"/>
      <c r="U877" s="58"/>
      <c r="V877" s="58"/>
    </row>
    <row r="878">
      <c r="A878" s="7"/>
      <c r="B878" s="46"/>
      <c r="C878" s="54"/>
      <c r="D878" s="46"/>
      <c r="E878" s="46"/>
      <c r="F878" s="46"/>
      <c r="G878" s="46"/>
      <c r="H878" s="46"/>
      <c r="I878" s="46"/>
      <c r="J878" s="46"/>
      <c r="K878" s="55"/>
      <c r="L878" s="56"/>
      <c r="M878" s="57"/>
      <c r="N878" s="57"/>
      <c r="O878" s="57"/>
      <c r="P878" s="57"/>
      <c r="Q878" s="55"/>
      <c r="R878" s="46"/>
      <c r="S878" s="58"/>
      <c r="T878" s="58"/>
      <c r="U878" s="58"/>
      <c r="V878" s="58"/>
    </row>
    <row r="879">
      <c r="A879" s="7"/>
      <c r="B879" s="46"/>
      <c r="C879" s="54"/>
      <c r="D879" s="46"/>
      <c r="E879" s="46"/>
      <c r="F879" s="46"/>
      <c r="G879" s="46"/>
      <c r="H879" s="46"/>
      <c r="I879" s="46"/>
      <c r="J879" s="46"/>
      <c r="K879" s="55"/>
      <c r="L879" s="56"/>
      <c r="M879" s="57"/>
      <c r="N879" s="57"/>
      <c r="O879" s="57"/>
      <c r="P879" s="57"/>
      <c r="Q879" s="55"/>
      <c r="R879" s="46"/>
      <c r="S879" s="58"/>
      <c r="T879" s="58"/>
      <c r="U879" s="58"/>
      <c r="V879" s="58"/>
    </row>
    <row r="880">
      <c r="A880" s="7"/>
      <c r="B880" s="46"/>
      <c r="C880" s="54"/>
      <c r="D880" s="46"/>
      <c r="E880" s="46"/>
      <c r="F880" s="46"/>
      <c r="G880" s="46"/>
      <c r="H880" s="46"/>
      <c r="I880" s="46"/>
      <c r="J880" s="46"/>
      <c r="K880" s="55"/>
      <c r="L880" s="56"/>
      <c r="M880" s="57"/>
      <c r="N880" s="57"/>
      <c r="O880" s="57"/>
      <c r="P880" s="57"/>
      <c r="Q880" s="55"/>
      <c r="R880" s="46"/>
      <c r="S880" s="58"/>
      <c r="T880" s="58"/>
      <c r="U880" s="58"/>
      <c r="V880" s="58"/>
    </row>
    <row r="881">
      <c r="A881" s="7"/>
      <c r="B881" s="46"/>
      <c r="C881" s="54"/>
      <c r="D881" s="46"/>
      <c r="E881" s="46"/>
      <c r="F881" s="46"/>
      <c r="G881" s="46"/>
      <c r="H881" s="46"/>
      <c r="I881" s="46"/>
      <c r="J881" s="46"/>
      <c r="K881" s="55"/>
      <c r="L881" s="56"/>
      <c r="M881" s="57"/>
      <c r="N881" s="57"/>
      <c r="O881" s="57"/>
      <c r="P881" s="57"/>
      <c r="Q881" s="55"/>
      <c r="R881" s="46"/>
      <c r="S881" s="58"/>
      <c r="T881" s="58"/>
      <c r="U881" s="58"/>
      <c r="V881" s="58"/>
    </row>
    <row r="882">
      <c r="A882" s="7"/>
      <c r="B882" s="46"/>
      <c r="C882" s="54"/>
      <c r="D882" s="46"/>
      <c r="E882" s="46"/>
      <c r="F882" s="46"/>
      <c r="G882" s="46"/>
      <c r="H882" s="46"/>
      <c r="I882" s="46"/>
      <c r="J882" s="46"/>
      <c r="K882" s="55"/>
      <c r="L882" s="56"/>
      <c r="M882" s="57"/>
      <c r="N882" s="57"/>
      <c r="O882" s="57"/>
      <c r="P882" s="57"/>
      <c r="Q882" s="55"/>
      <c r="R882" s="46"/>
      <c r="S882" s="58"/>
      <c r="T882" s="58"/>
      <c r="U882" s="58"/>
      <c r="V882" s="58"/>
    </row>
    <row r="883">
      <c r="A883" s="7"/>
      <c r="B883" s="46"/>
      <c r="C883" s="54"/>
      <c r="D883" s="46"/>
      <c r="E883" s="46"/>
      <c r="F883" s="46"/>
      <c r="G883" s="46"/>
      <c r="H883" s="46"/>
      <c r="I883" s="46"/>
      <c r="J883" s="46"/>
      <c r="K883" s="55"/>
      <c r="L883" s="56"/>
      <c r="M883" s="57"/>
      <c r="N883" s="57"/>
      <c r="O883" s="57"/>
      <c r="P883" s="57"/>
      <c r="Q883" s="55"/>
      <c r="R883" s="46"/>
      <c r="S883" s="58"/>
      <c r="T883" s="58"/>
      <c r="U883" s="58"/>
      <c r="V883" s="58"/>
    </row>
    <row r="884">
      <c r="A884" s="7"/>
      <c r="B884" s="46"/>
      <c r="C884" s="54"/>
      <c r="D884" s="46"/>
      <c r="E884" s="46"/>
      <c r="F884" s="46"/>
      <c r="G884" s="46"/>
      <c r="H884" s="46"/>
      <c r="I884" s="46"/>
      <c r="J884" s="46"/>
      <c r="K884" s="55"/>
      <c r="L884" s="56"/>
      <c r="M884" s="57"/>
      <c r="N884" s="57"/>
      <c r="O884" s="57"/>
      <c r="P884" s="57"/>
      <c r="Q884" s="55"/>
      <c r="R884" s="46"/>
      <c r="S884" s="58"/>
      <c r="T884" s="58"/>
      <c r="U884" s="58"/>
      <c r="V884" s="58"/>
    </row>
    <row r="885">
      <c r="A885" s="7"/>
      <c r="B885" s="46"/>
      <c r="C885" s="54"/>
      <c r="D885" s="46"/>
      <c r="E885" s="46"/>
      <c r="F885" s="46"/>
      <c r="G885" s="46"/>
      <c r="H885" s="46"/>
      <c r="I885" s="46"/>
      <c r="J885" s="46"/>
      <c r="K885" s="55"/>
      <c r="L885" s="56"/>
      <c r="M885" s="57"/>
      <c r="N885" s="57"/>
      <c r="O885" s="57"/>
      <c r="P885" s="57"/>
      <c r="Q885" s="55"/>
      <c r="R885" s="46"/>
      <c r="S885" s="58"/>
      <c r="T885" s="58"/>
      <c r="U885" s="58"/>
      <c r="V885" s="58"/>
    </row>
    <row r="886">
      <c r="A886" s="7"/>
      <c r="B886" s="46"/>
      <c r="C886" s="54"/>
      <c r="D886" s="46"/>
      <c r="E886" s="46"/>
      <c r="F886" s="46"/>
      <c r="G886" s="46"/>
      <c r="H886" s="46"/>
      <c r="I886" s="46"/>
      <c r="J886" s="46"/>
      <c r="K886" s="55"/>
      <c r="L886" s="56"/>
      <c r="M886" s="57"/>
      <c r="N886" s="57"/>
      <c r="O886" s="57"/>
      <c r="P886" s="57"/>
      <c r="Q886" s="55"/>
      <c r="R886" s="46"/>
      <c r="S886" s="58"/>
      <c r="T886" s="58"/>
      <c r="U886" s="58"/>
      <c r="V886" s="58"/>
    </row>
    <row r="887">
      <c r="A887" s="7"/>
      <c r="B887" s="46"/>
      <c r="C887" s="54"/>
      <c r="D887" s="46"/>
      <c r="E887" s="46"/>
      <c r="F887" s="46"/>
      <c r="G887" s="46"/>
      <c r="H887" s="46"/>
      <c r="I887" s="46"/>
      <c r="J887" s="46"/>
      <c r="K887" s="55"/>
      <c r="L887" s="56"/>
      <c r="M887" s="57"/>
      <c r="N887" s="57"/>
      <c r="O887" s="57"/>
      <c r="P887" s="57"/>
      <c r="Q887" s="55"/>
      <c r="R887" s="46"/>
      <c r="S887" s="58"/>
      <c r="T887" s="58"/>
      <c r="U887" s="58"/>
      <c r="V887" s="58"/>
    </row>
    <row r="888">
      <c r="A888" s="7"/>
      <c r="B888" s="46"/>
      <c r="C888" s="54"/>
      <c r="D888" s="46"/>
      <c r="E888" s="46"/>
      <c r="F888" s="46"/>
      <c r="G888" s="46"/>
      <c r="H888" s="46"/>
      <c r="I888" s="46"/>
      <c r="J888" s="46"/>
      <c r="K888" s="55"/>
      <c r="L888" s="56"/>
      <c r="M888" s="57"/>
      <c r="N888" s="57"/>
      <c r="O888" s="57"/>
      <c r="P888" s="57"/>
      <c r="Q888" s="55"/>
      <c r="R888" s="46"/>
      <c r="S888" s="58"/>
      <c r="T888" s="58"/>
      <c r="U888" s="58"/>
      <c r="V888" s="58"/>
    </row>
    <row r="889">
      <c r="A889" s="7"/>
      <c r="B889" s="46"/>
      <c r="C889" s="54"/>
      <c r="D889" s="46"/>
      <c r="E889" s="46"/>
      <c r="F889" s="46"/>
      <c r="G889" s="46"/>
      <c r="H889" s="46"/>
      <c r="I889" s="46"/>
      <c r="J889" s="46"/>
      <c r="K889" s="55"/>
      <c r="L889" s="56"/>
      <c r="M889" s="57"/>
      <c r="N889" s="57"/>
      <c r="O889" s="57"/>
      <c r="P889" s="57"/>
      <c r="Q889" s="55"/>
      <c r="R889" s="46"/>
      <c r="S889" s="58"/>
      <c r="T889" s="58"/>
      <c r="U889" s="58"/>
      <c r="V889" s="58"/>
    </row>
    <row r="890">
      <c r="A890" s="7"/>
      <c r="B890" s="46"/>
      <c r="C890" s="54"/>
      <c r="D890" s="46"/>
      <c r="E890" s="46"/>
      <c r="F890" s="46"/>
      <c r="G890" s="46"/>
      <c r="H890" s="46"/>
      <c r="I890" s="46"/>
      <c r="J890" s="46"/>
      <c r="K890" s="55"/>
      <c r="L890" s="56"/>
      <c r="M890" s="57"/>
      <c r="N890" s="57"/>
      <c r="O890" s="57"/>
      <c r="P890" s="57"/>
      <c r="Q890" s="55"/>
      <c r="R890" s="46"/>
      <c r="S890" s="58"/>
      <c r="T890" s="58"/>
      <c r="U890" s="58"/>
      <c r="V890" s="58"/>
    </row>
    <row r="891">
      <c r="A891" s="7"/>
      <c r="B891" s="46"/>
      <c r="C891" s="54"/>
      <c r="D891" s="46"/>
      <c r="E891" s="46"/>
      <c r="F891" s="46"/>
      <c r="G891" s="46"/>
      <c r="H891" s="46"/>
      <c r="I891" s="46"/>
      <c r="J891" s="46"/>
      <c r="K891" s="55"/>
      <c r="L891" s="56"/>
      <c r="M891" s="57"/>
      <c r="N891" s="57"/>
      <c r="O891" s="57"/>
      <c r="P891" s="57"/>
      <c r="Q891" s="55"/>
      <c r="R891" s="46"/>
      <c r="S891" s="58"/>
      <c r="T891" s="58"/>
      <c r="U891" s="58"/>
      <c r="V891" s="58"/>
    </row>
    <row r="892">
      <c r="A892" s="7"/>
      <c r="B892" s="46"/>
      <c r="C892" s="54"/>
      <c r="D892" s="46"/>
      <c r="E892" s="46"/>
      <c r="F892" s="46"/>
      <c r="G892" s="46"/>
      <c r="H892" s="46"/>
      <c r="I892" s="46"/>
      <c r="J892" s="46"/>
      <c r="K892" s="55"/>
      <c r="L892" s="56"/>
      <c r="M892" s="57"/>
      <c r="N892" s="57"/>
      <c r="O892" s="57"/>
      <c r="P892" s="57"/>
      <c r="Q892" s="55"/>
      <c r="R892" s="46"/>
      <c r="S892" s="58"/>
      <c r="T892" s="58"/>
      <c r="U892" s="58"/>
      <c r="V892" s="58"/>
    </row>
    <row r="893">
      <c r="A893" s="7"/>
      <c r="B893" s="46"/>
      <c r="C893" s="54"/>
      <c r="D893" s="46"/>
      <c r="E893" s="46"/>
      <c r="F893" s="46"/>
      <c r="G893" s="46"/>
      <c r="H893" s="46"/>
      <c r="I893" s="46"/>
      <c r="J893" s="46"/>
      <c r="K893" s="55"/>
      <c r="L893" s="56"/>
      <c r="M893" s="57"/>
      <c r="N893" s="57"/>
      <c r="O893" s="57"/>
      <c r="P893" s="57"/>
      <c r="Q893" s="55"/>
      <c r="R893" s="46"/>
      <c r="S893" s="58"/>
      <c r="T893" s="58"/>
      <c r="U893" s="58"/>
      <c r="V893" s="58"/>
    </row>
    <row r="894">
      <c r="A894" s="7"/>
      <c r="B894" s="46"/>
      <c r="C894" s="54"/>
      <c r="D894" s="46"/>
      <c r="E894" s="46"/>
      <c r="F894" s="46"/>
      <c r="G894" s="46"/>
      <c r="H894" s="46"/>
      <c r="I894" s="46"/>
      <c r="J894" s="46"/>
      <c r="K894" s="55"/>
      <c r="L894" s="56"/>
      <c r="M894" s="57"/>
      <c r="N894" s="57"/>
      <c r="O894" s="57"/>
      <c r="P894" s="57"/>
      <c r="Q894" s="55"/>
      <c r="R894" s="46"/>
      <c r="S894" s="58"/>
      <c r="T894" s="58"/>
      <c r="U894" s="58"/>
      <c r="V894" s="58"/>
    </row>
    <row r="895">
      <c r="A895" s="7"/>
      <c r="B895" s="46"/>
      <c r="C895" s="54"/>
      <c r="D895" s="46"/>
      <c r="E895" s="46"/>
      <c r="F895" s="46"/>
      <c r="G895" s="46"/>
      <c r="H895" s="46"/>
      <c r="I895" s="46"/>
      <c r="J895" s="46"/>
      <c r="K895" s="55"/>
      <c r="L895" s="56"/>
      <c r="M895" s="57"/>
      <c r="N895" s="57"/>
      <c r="O895" s="57"/>
      <c r="P895" s="57"/>
      <c r="Q895" s="55"/>
      <c r="R895" s="46"/>
      <c r="S895" s="58"/>
      <c r="T895" s="58"/>
      <c r="U895" s="58"/>
      <c r="V895" s="58"/>
    </row>
    <row r="896">
      <c r="A896" s="7"/>
      <c r="B896" s="46"/>
      <c r="C896" s="54"/>
      <c r="D896" s="46"/>
      <c r="E896" s="46"/>
      <c r="F896" s="46"/>
      <c r="G896" s="46"/>
      <c r="H896" s="46"/>
      <c r="I896" s="46"/>
      <c r="J896" s="46"/>
      <c r="K896" s="55"/>
      <c r="L896" s="56"/>
      <c r="M896" s="57"/>
      <c r="N896" s="57"/>
      <c r="O896" s="57"/>
      <c r="P896" s="57"/>
      <c r="Q896" s="55"/>
      <c r="R896" s="46"/>
      <c r="S896" s="58"/>
      <c r="T896" s="58"/>
      <c r="U896" s="58"/>
      <c r="V896" s="58"/>
    </row>
    <row r="897">
      <c r="A897" s="7"/>
      <c r="B897" s="46"/>
      <c r="C897" s="54"/>
      <c r="D897" s="46"/>
      <c r="E897" s="46"/>
      <c r="F897" s="46"/>
      <c r="G897" s="46"/>
      <c r="H897" s="46"/>
      <c r="I897" s="46"/>
      <c r="J897" s="46"/>
      <c r="K897" s="55"/>
      <c r="L897" s="56"/>
      <c r="M897" s="57"/>
      <c r="N897" s="57"/>
      <c r="O897" s="57"/>
      <c r="P897" s="57"/>
      <c r="Q897" s="55"/>
      <c r="R897" s="46"/>
      <c r="S897" s="58"/>
      <c r="T897" s="58"/>
      <c r="U897" s="58"/>
      <c r="V897" s="58"/>
    </row>
    <row r="898">
      <c r="A898" s="7"/>
      <c r="B898" s="46"/>
      <c r="C898" s="54"/>
      <c r="D898" s="46"/>
      <c r="E898" s="46"/>
      <c r="F898" s="46"/>
      <c r="G898" s="46"/>
      <c r="H898" s="46"/>
      <c r="I898" s="46"/>
      <c r="J898" s="46"/>
      <c r="K898" s="55"/>
      <c r="L898" s="56"/>
      <c r="M898" s="57"/>
      <c r="N898" s="57"/>
      <c r="O898" s="57"/>
      <c r="P898" s="57"/>
      <c r="Q898" s="55"/>
      <c r="R898" s="46"/>
      <c r="S898" s="58"/>
      <c r="T898" s="58"/>
      <c r="U898" s="58"/>
      <c r="V898" s="58"/>
    </row>
    <row r="899">
      <c r="A899" s="7"/>
      <c r="B899" s="46"/>
      <c r="C899" s="54"/>
      <c r="D899" s="46"/>
      <c r="E899" s="46"/>
      <c r="F899" s="46"/>
      <c r="G899" s="46"/>
      <c r="H899" s="46"/>
      <c r="I899" s="46"/>
      <c r="J899" s="46"/>
      <c r="K899" s="55"/>
      <c r="L899" s="56"/>
      <c r="M899" s="57"/>
      <c r="N899" s="57"/>
      <c r="O899" s="57"/>
      <c r="P899" s="57"/>
      <c r="Q899" s="55"/>
      <c r="R899" s="46"/>
      <c r="S899" s="58"/>
      <c r="T899" s="58"/>
      <c r="U899" s="58"/>
      <c r="V899" s="58"/>
    </row>
    <row r="900">
      <c r="A900" s="7"/>
      <c r="B900" s="46"/>
      <c r="C900" s="54"/>
      <c r="D900" s="46"/>
      <c r="E900" s="46"/>
      <c r="F900" s="46"/>
      <c r="G900" s="46"/>
      <c r="H900" s="46"/>
      <c r="I900" s="46"/>
      <c r="J900" s="46"/>
      <c r="K900" s="55"/>
      <c r="L900" s="56"/>
      <c r="M900" s="57"/>
      <c r="N900" s="57"/>
      <c r="O900" s="57"/>
      <c r="P900" s="57"/>
      <c r="Q900" s="55"/>
      <c r="R900" s="46"/>
      <c r="S900" s="58"/>
      <c r="T900" s="58"/>
      <c r="U900" s="58"/>
      <c r="V900" s="58"/>
    </row>
    <row r="901">
      <c r="A901" s="7"/>
      <c r="B901" s="46"/>
      <c r="C901" s="54"/>
      <c r="D901" s="46"/>
      <c r="E901" s="46"/>
      <c r="F901" s="46"/>
      <c r="G901" s="46"/>
      <c r="H901" s="46"/>
      <c r="I901" s="46"/>
      <c r="J901" s="46"/>
      <c r="K901" s="55"/>
      <c r="L901" s="56"/>
      <c r="M901" s="57"/>
      <c r="N901" s="57"/>
      <c r="O901" s="57"/>
      <c r="P901" s="57"/>
      <c r="Q901" s="55"/>
      <c r="R901" s="46"/>
      <c r="S901" s="58"/>
      <c r="T901" s="58"/>
      <c r="U901" s="58"/>
      <c r="V901" s="58"/>
    </row>
    <row r="902">
      <c r="A902" s="7"/>
      <c r="B902" s="46"/>
      <c r="C902" s="54"/>
      <c r="D902" s="46"/>
      <c r="E902" s="46"/>
      <c r="F902" s="46"/>
      <c r="G902" s="46"/>
      <c r="H902" s="46"/>
      <c r="I902" s="46"/>
      <c r="J902" s="46"/>
      <c r="K902" s="55"/>
      <c r="L902" s="56"/>
      <c r="M902" s="57"/>
      <c r="N902" s="57"/>
      <c r="O902" s="57"/>
      <c r="P902" s="57"/>
      <c r="Q902" s="55"/>
      <c r="R902" s="46"/>
      <c r="S902" s="58"/>
      <c r="T902" s="58"/>
      <c r="U902" s="58"/>
      <c r="V902" s="58"/>
    </row>
    <row r="903">
      <c r="A903" s="7"/>
      <c r="B903" s="46"/>
      <c r="C903" s="54"/>
      <c r="D903" s="46"/>
      <c r="E903" s="46"/>
      <c r="F903" s="46"/>
      <c r="G903" s="46"/>
      <c r="H903" s="46"/>
      <c r="I903" s="46"/>
      <c r="J903" s="46"/>
      <c r="K903" s="55"/>
      <c r="L903" s="56"/>
      <c r="M903" s="57"/>
      <c r="N903" s="57"/>
      <c r="O903" s="57"/>
      <c r="P903" s="57"/>
      <c r="Q903" s="55"/>
      <c r="R903" s="46"/>
      <c r="S903" s="58"/>
      <c r="T903" s="58"/>
      <c r="U903" s="58"/>
      <c r="V903" s="58"/>
    </row>
    <row r="904">
      <c r="A904" s="7"/>
      <c r="B904" s="46"/>
      <c r="C904" s="54"/>
      <c r="D904" s="46"/>
      <c r="E904" s="46"/>
      <c r="F904" s="46"/>
      <c r="G904" s="46"/>
      <c r="H904" s="46"/>
      <c r="I904" s="46"/>
      <c r="J904" s="46"/>
      <c r="K904" s="55"/>
      <c r="L904" s="56"/>
      <c r="M904" s="57"/>
      <c r="N904" s="57"/>
      <c r="O904" s="57"/>
      <c r="P904" s="57"/>
      <c r="Q904" s="55"/>
      <c r="R904" s="46"/>
      <c r="S904" s="58"/>
      <c r="T904" s="58"/>
      <c r="U904" s="58"/>
      <c r="V904" s="58"/>
    </row>
    <row r="905">
      <c r="A905" s="7"/>
      <c r="B905" s="46"/>
      <c r="C905" s="54"/>
      <c r="D905" s="46"/>
      <c r="E905" s="46"/>
      <c r="F905" s="46"/>
      <c r="G905" s="46"/>
      <c r="H905" s="46"/>
      <c r="I905" s="46"/>
      <c r="J905" s="46"/>
      <c r="K905" s="55"/>
      <c r="L905" s="56"/>
      <c r="M905" s="57"/>
      <c r="N905" s="57"/>
      <c r="O905" s="57"/>
      <c r="P905" s="57"/>
      <c r="Q905" s="55"/>
      <c r="R905" s="46"/>
      <c r="S905" s="58"/>
      <c r="T905" s="58"/>
      <c r="U905" s="58"/>
      <c r="V905" s="58"/>
    </row>
    <row r="906">
      <c r="A906" s="7"/>
      <c r="B906" s="46"/>
      <c r="C906" s="54"/>
      <c r="D906" s="46"/>
      <c r="E906" s="46"/>
      <c r="F906" s="46"/>
      <c r="G906" s="46"/>
      <c r="H906" s="46"/>
      <c r="I906" s="46"/>
      <c r="J906" s="46"/>
      <c r="K906" s="55"/>
      <c r="L906" s="56"/>
      <c r="M906" s="57"/>
      <c r="N906" s="57"/>
      <c r="O906" s="57"/>
      <c r="P906" s="57"/>
      <c r="Q906" s="55"/>
      <c r="R906" s="46"/>
      <c r="S906" s="58"/>
      <c r="T906" s="58"/>
      <c r="U906" s="58"/>
      <c r="V906" s="58"/>
    </row>
    <row r="907">
      <c r="A907" s="7"/>
      <c r="B907" s="46"/>
      <c r="C907" s="54"/>
      <c r="D907" s="46"/>
      <c r="E907" s="46"/>
      <c r="F907" s="46"/>
      <c r="G907" s="46"/>
      <c r="H907" s="46"/>
      <c r="I907" s="46"/>
      <c r="J907" s="46"/>
      <c r="K907" s="55"/>
      <c r="L907" s="56"/>
      <c r="M907" s="57"/>
      <c r="N907" s="57"/>
      <c r="O907" s="57"/>
      <c r="P907" s="57"/>
      <c r="Q907" s="55"/>
      <c r="R907" s="46"/>
      <c r="S907" s="58"/>
      <c r="T907" s="58"/>
      <c r="U907" s="58"/>
      <c r="V907" s="58"/>
    </row>
    <row r="908">
      <c r="A908" s="7"/>
      <c r="B908" s="46"/>
      <c r="C908" s="54"/>
      <c r="D908" s="46"/>
      <c r="E908" s="46"/>
      <c r="F908" s="46"/>
      <c r="G908" s="46"/>
      <c r="H908" s="46"/>
      <c r="I908" s="46"/>
      <c r="J908" s="46"/>
      <c r="K908" s="55"/>
      <c r="L908" s="56"/>
      <c r="M908" s="57"/>
      <c r="N908" s="57"/>
      <c r="O908" s="57"/>
      <c r="P908" s="57"/>
      <c r="Q908" s="55"/>
      <c r="R908" s="46"/>
      <c r="S908" s="58"/>
      <c r="T908" s="58"/>
      <c r="U908" s="58"/>
      <c r="V908" s="58"/>
    </row>
    <row r="909">
      <c r="A909" s="7"/>
      <c r="B909" s="46"/>
      <c r="C909" s="54"/>
      <c r="D909" s="46"/>
      <c r="E909" s="46"/>
      <c r="F909" s="46"/>
      <c r="G909" s="46"/>
      <c r="H909" s="46"/>
      <c r="I909" s="46"/>
      <c r="J909" s="46"/>
      <c r="K909" s="55"/>
      <c r="L909" s="56"/>
      <c r="M909" s="57"/>
      <c r="N909" s="57"/>
      <c r="O909" s="57"/>
      <c r="P909" s="57"/>
      <c r="Q909" s="55"/>
      <c r="R909" s="46"/>
      <c r="S909" s="58"/>
      <c r="T909" s="58"/>
      <c r="U909" s="58"/>
      <c r="V909" s="58"/>
    </row>
    <row r="910">
      <c r="A910" s="7"/>
      <c r="B910" s="46"/>
      <c r="C910" s="54"/>
      <c r="D910" s="46"/>
      <c r="E910" s="46"/>
      <c r="F910" s="46"/>
      <c r="G910" s="46"/>
      <c r="H910" s="46"/>
      <c r="I910" s="46"/>
      <c r="J910" s="46"/>
      <c r="K910" s="55"/>
      <c r="L910" s="56"/>
      <c r="M910" s="57"/>
      <c r="N910" s="57"/>
      <c r="O910" s="57"/>
      <c r="P910" s="57"/>
      <c r="Q910" s="55"/>
      <c r="R910" s="46"/>
      <c r="S910" s="58"/>
      <c r="T910" s="58"/>
      <c r="U910" s="58"/>
      <c r="V910" s="58"/>
    </row>
    <row r="911">
      <c r="A911" s="7"/>
      <c r="B911" s="46"/>
      <c r="C911" s="54"/>
      <c r="D911" s="46"/>
      <c r="E911" s="46"/>
      <c r="F911" s="46"/>
      <c r="G911" s="46"/>
      <c r="H911" s="46"/>
      <c r="I911" s="46"/>
      <c r="J911" s="46"/>
      <c r="K911" s="55"/>
      <c r="L911" s="56"/>
      <c r="M911" s="57"/>
      <c r="N911" s="57"/>
      <c r="O911" s="57"/>
      <c r="P911" s="57"/>
      <c r="Q911" s="55"/>
      <c r="R911" s="46"/>
      <c r="S911" s="58"/>
      <c r="T911" s="58"/>
      <c r="U911" s="58"/>
      <c r="V911" s="58"/>
    </row>
    <row r="912">
      <c r="A912" s="7"/>
      <c r="B912" s="46"/>
      <c r="C912" s="54"/>
      <c r="D912" s="46"/>
      <c r="E912" s="46"/>
      <c r="F912" s="46"/>
      <c r="G912" s="46"/>
      <c r="H912" s="46"/>
      <c r="I912" s="46"/>
      <c r="J912" s="46"/>
      <c r="K912" s="55"/>
      <c r="L912" s="56"/>
      <c r="M912" s="57"/>
      <c r="N912" s="57"/>
      <c r="O912" s="57"/>
      <c r="P912" s="57"/>
      <c r="Q912" s="55"/>
      <c r="R912" s="46"/>
      <c r="S912" s="58"/>
      <c r="T912" s="58"/>
      <c r="U912" s="58"/>
      <c r="V912" s="58"/>
    </row>
    <row r="913">
      <c r="A913" s="7"/>
      <c r="B913" s="46"/>
      <c r="C913" s="54"/>
      <c r="D913" s="46"/>
      <c r="E913" s="46"/>
      <c r="F913" s="46"/>
      <c r="G913" s="46"/>
      <c r="H913" s="46"/>
      <c r="I913" s="46"/>
      <c r="J913" s="46"/>
      <c r="K913" s="55"/>
      <c r="L913" s="56"/>
      <c r="M913" s="57"/>
      <c r="N913" s="57"/>
      <c r="O913" s="57"/>
      <c r="P913" s="57"/>
      <c r="Q913" s="55"/>
      <c r="R913" s="46"/>
      <c r="S913" s="58"/>
      <c r="T913" s="58"/>
      <c r="U913" s="58"/>
      <c r="V913" s="58"/>
    </row>
    <row r="914">
      <c r="A914" s="7"/>
      <c r="B914" s="46"/>
      <c r="C914" s="54"/>
      <c r="D914" s="46"/>
      <c r="E914" s="46"/>
      <c r="F914" s="46"/>
      <c r="G914" s="46"/>
      <c r="H914" s="46"/>
      <c r="I914" s="46"/>
      <c r="J914" s="46"/>
      <c r="K914" s="55"/>
      <c r="L914" s="56"/>
      <c r="M914" s="57"/>
      <c r="N914" s="57"/>
      <c r="O914" s="57"/>
      <c r="P914" s="57"/>
      <c r="Q914" s="55"/>
      <c r="R914" s="46"/>
      <c r="S914" s="58"/>
      <c r="T914" s="58"/>
      <c r="U914" s="58"/>
      <c r="V914" s="58"/>
    </row>
    <row r="915">
      <c r="A915" s="7"/>
      <c r="B915" s="46"/>
      <c r="C915" s="54"/>
      <c r="D915" s="46"/>
      <c r="E915" s="46"/>
      <c r="F915" s="46"/>
      <c r="G915" s="46"/>
      <c r="H915" s="46"/>
      <c r="I915" s="46"/>
      <c r="J915" s="46"/>
      <c r="K915" s="55"/>
      <c r="L915" s="56"/>
      <c r="M915" s="57"/>
      <c r="N915" s="57"/>
      <c r="O915" s="57"/>
      <c r="P915" s="57"/>
      <c r="Q915" s="55"/>
      <c r="R915" s="46"/>
      <c r="S915" s="58"/>
      <c r="T915" s="58"/>
      <c r="U915" s="58"/>
      <c r="V915" s="58"/>
    </row>
    <row r="916">
      <c r="A916" s="7"/>
      <c r="B916" s="46"/>
      <c r="C916" s="54"/>
      <c r="D916" s="46"/>
      <c r="E916" s="46"/>
      <c r="F916" s="46"/>
      <c r="G916" s="46"/>
      <c r="H916" s="46"/>
      <c r="I916" s="46"/>
      <c r="J916" s="46"/>
      <c r="K916" s="55"/>
      <c r="L916" s="56"/>
      <c r="M916" s="57"/>
      <c r="N916" s="57"/>
      <c r="O916" s="57"/>
      <c r="P916" s="57"/>
      <c r="Q916" s="55"/>
      <c r="R916" s="46"/>
      <c r="S916" s="58"/>
      <c r="T916" s="58"/>
      <c r="U916" s="58"/>
      <c r="V916" s="58"/>
    </row>
    <row r="917">
      <c r="A917" s="7"/>
      <c r="B917" s="46"/>
      <c r="C917" s="54"/>
      <c r="D917" s="46"/>
      <c r="E917" s="46"/>
      <c r="F917" s="46"/>
      <c r="G917" s="46"/>
      <c r="H917" s="46"/>
      <c r="I917" s="46"/>
      <c r="J917" s="46"/>
      <c r="K917" s="55"/>
      <c r="L917" s="56"/>
      <c r="M917" s="57"/>
      <c r="N917" s="57"/>
      <c r="O917" s="57"/>
      <c r="P917" s="57"/>
      <c r="Q917" s="55"/>
      <c r="R917" s="46"/>
      <c r="S917" s="58"/>
      <c r="T917" s="58"/>
      <c r="U917" s="58"/>
      <c r="V917" s="58"/>
    </row>
    <row r="918">
      <c r="A918" s="7"/>
      <c r="B918" s="46"/>
      <c r="C918" s="54"/>
      <c r="D918" s="46"/>
      <c r="E918" s="46"/>
      <c r="F918" s="46"/>
      <c r="G918" s="46"/>
      <c r="H918" s="46"/>
      <c r="I918" s="46"/>
      <c r="J918" s="46"/>
      <c r="K918" s="55"/>
      <c r="L918" s="56"/>
      <c r="M918" s="57"/>
      <c r="N918" s="57"/>
      <c r="O918" s="57"/>
      <c r="P918" s="57"/>
      <c r="Q918" s="55"/>
      <c r="R918" s="46"/>
      <c r="S918" s="58"/>
      <c r="T918" s="58"/>
      <c r="U918" s="58"/>
      <c r="V918" s="58"/>
    </row>
    <row r="919">
      <c r="A919" s="7"/>
      <c r="B919" s="46"/>
      <c r="C919" s="54"/>
      <c r="D919" s="46"/>
      <c r="E919" s="46"/>
      <c r="F919" s="46"/>
      <c r="G919" s="46"/>
      <c r="H919" s="46"/>
      <c r="I919" s="46"/>
      <c r="J919" s="46"/>
      <c r="K919" s="55"/>
      <c r="L919" s="56"/>
      <c r="M919" s="57"/>
      <c r="N919" s="57"/>
      <c r="O919" s="57"/>
      <c r="P919" s="57"/>
      <c r="Q919" s="55"/>
      <c r="R919" s="46"/>
      <c r="S919" s="58"/>
      <c r="T919" s="58"/>
      <c r="U919" s="58"/>
      <c r="V919" s="58"/>
    </row>
    <row r="920">
      <c r="A920" s="7"/>
      <c r="B920" s="46"/>
      <c r="C920" s="54"/>
      <c r="D920" s="46"/>
      <c r="E920" s="46"/>
      <c r="F920" s="46"/>
      <c r="G920" s="46"/>
      <c r="H920" s="46"/>
      <c r="I920" s="46"/>
      <c r="J920" s="46"/>
      <c r="K920" s="55"/>
      <c r="L920" s="56"/>
      <c r="M920" s="57"/>
      <c r="N920" s="57"/>
      <c r="O920" s="57"/>
      <c r="P920" s="57"/>
      <c r="Q920" s="55"/>
      <c r="R920" s="46"/>
      <c r="S920" s="58"/>
      <c r="T920" s="58"/>
      <c r="U920" s="58"/>
      <c r="V920" s="58"/>
    </row>
    <row r="921">
      <c r="A921" s="7"/>
      <c r="B921" s="46"/>
      <c r="C921" s="54"/>
      <c r="D921" s="46"/>
      <c r="E921" s="46"/>
      <c r="F921" s="46"/>
      <c r="G921" s="46"/>
      <c r="H921" s="46"/>
      <c r="I921" s="46"/>
      <c r="J921" s="46"/>
      <c r="K921" s="55"/>
      <c r="L921" s="56"/>
      <c r="M921" s="57"/>
      <c r="N921" s="57"/>
      <c r="O921" s="57"/>
      <c r="P921" s="57"/>
      <c r="Q921" s="55"/>
      <c r="R921" s="46"/>
      <c r="S921" s="58"/>
      <c r="T921" s="58"/>
      <c r="U921" s="58"/>
      <c r="V921" s="58"/>
    </row>
    <row r="922">
      <c r="A922" s="7"/>
      <c r="B922" s="46"/>
      <c r="C922" s="54"/>
      <c r="D922" s="46"/>
      <c r="E922" s="46"/>
      <c r="F922" s="46"/>
      <c r="G922" s="46"/>
      <c r="H922" s="46"/>
      <c r="I922" s="46"/>
      <c r="J922" s="46"/>
      <c r="K922" s="55"/>
      <c r="L922" s="56"/>
      <c r="M922" s="57"/>
      <c r="N922" s="57"/>
      <c r="O922" s="57"/>
      <c r="P922" s="57"/>
      <c r="Q922" s="55"/>
      <c r="R922" s="46"/>
      <c r="S922" s="58"/>
      <c r="T922" s="58"/>
      <c r="U922" s="58"/>
      <c r="V922" s="58"/>
    </row>
    <row r="923">
      <c r="A923" s="7"/>
      <c r="B923" s="46"/>
      <c r="C923" s="54"/>
      <c r="D923" s="46"/>
      <c r="E923" s="46"/>
      <c r="F923" s="46"/>
      <c r="G923" s="46"/>
      <c r="H923" s="46"/>
      <c r="I923" s="46"/>
      <c r="J923" s="46"/>
      <c r="K923" s="55"/>
      <c r="L923" s="56"/>
      <c r="M923" s="57"/>
      <c r="N923" s="57"/>
      <c r="O923" s="57"/>
      <c r="P923" s="57"/>
      <c r="Q923" s="55"/>
      <c r="R923" s="46"/>
      <c r="S923" s="58"/>
      <c r="T923" s="58"/>
      <c r="U923" s="58"/>
      <c r="V923" s="58"/>
    </row>
    <row r="924">
      <c r="A924" s="7"/>
      <c r="B924" s="46"/>
      <c r="C924" s="54"/>
      <c r="D924" s="46"/>
      <c r="E924" s="46"/>
      <c r="F924" s="46"/>
      <c r="G924" s="46"/>
      <c r="H924" s="46"/>
      <c r="I924" s="46"/>
      <c r="J924" s="46"/>
      <c r="K924" s="55"/>
      <c r="L924" s="56"/>
      <c r="M924" s="57"/>
      <c r="N924" s="57"/>
      <c r="O924" s="57"/>
      <c r="P924" s="57"/>
      <c r="Q924" s="55"/>
      <c r="R924" s="46"/>
      <c r="S924" s="58"/>
      <c r="T924" s="58"/>
      <c r="U924" s="58"/>
      <c r="V924" s="58"/>
    </row>
    <row r="925">
      <c r="A925" s="7"/>
      <c r="B925" s="46"/>
      <c r="C925" s="54"/>
      <c r="D925" s="46"/>
      <c r="E925" s="46"/>
      <c r="F925" s="46"/>
      <c r="G925" s="46"/>
      <c r="H925" s="46"/>
      <c r="I925" s="46"/>
      <c r="J925" s="46"/>
      <c r="K925" s="55"/>
      <c r="L925" s="56"/>
      <c r="M925" s="57"/>
      <c r="N925" s="57"/>
      <c r="O925" s="57"/>
      <c r="P925" s="57"/>
      <c r="Q925" s="55"/>
      <c r="R925" s="46"/>
      <c r="S925" s="58"/>
      <c r="T925" s="58"/>
      <c r="U925" s="58"/>
      <c r="V925" s="58"/>
    </row>
    <row r="926">
      <c r="A926" s="7"/>
      <c r="B926" s="46"/>
      <c r="C926" s="54"/>
      <c r="D926" s="46"/>
      <c r="E926" s="46"/>
      <c r="F926" s="46"/>
      <c r="G926" s="46"/>
      <c r="H926" s="46"/>
      <c r="I926" s="46"/>
      <c r="J926" s="46"/>
      <c r="K926" s="55"/>
      <c r="L926" s="56"/>
      <c r="M926" s="57"/>
      <c r="N926" s="57"/>
      <c r="O926" s="57"/>
      <c r="P926" s="57"/>
      <c r="Q926" s="55"/>
      <c r="R926" s="46"/>
      <c r="S926" s="58"/>
      <c r="T926" s="58"/>
      <c r="U926" s="58"/>
      <c r="V926" s="58"/>
    </row>
    <row r="927">
      <c r="A927" s="7"/>
      <c r="B927" s="46"/>
      <c r="C927" s="54"/>
      <c r="D927" s="46"/>
      <c r="E927" s="46"/>
      <c r="F927" s="46"/>
      <c r="G927" s="46"/>
      <c r="H927" s="46"/>
      <c r="I927" s="46"/>
      <c r="J927" s="46"/>
      <c r="K927" s="55"/>
      <c r="L927" s="56"/>
      <c r="M927" s="57"/>
      <c r="N927" s="57"/>
      <c r="O927" s="57"/>
      <c r="P927" s="57"/>
      <c r="Q927" s="55"/>
      <c r="R927" s="46"/>
      <c r="S927" s="58"/>
      <c r="T927" s="58"/>
      <c r="U927" s="58"/>
      <c r="V927" s="58"/>
    </row>
    <row r="928">
      <c r="A928" s="7"/>
      <c r="B928" s="46"/>
      <c r="C928" s="54"/>
      <c r="D928" s="46"/>
      <c r="E928" s="46"/>
      <c r="F928" s="46"/>
      <c r="G928" s="46"/>
      <c r="H928" s="46"/>
      <c r="I928" s="46"/>
      <c r="J928" s="46"/>
      <c r="K928" s="55"/>
      <c r="L928" s="56"/>
      <c r="M928" s="57"/>
      <c r="N928" s="57"/>
      <c r="O928" s="57"/>
      <c r="P928" s="57"/>
      <c r="Q928" s="55"/>
      <c r="R928" s="46"/>
      <c r="S928" s="58"/>
      <c r="T928" s="58"/>
      <c r="U928" s="58"/>
      <c r="V928" s="58"/>
    </row>
    <row r="929">
      <c r="A929" s="7"/>
      <c r="B929" s="46"/>
      <c r="C929" s="54"/>
      <c r="D929" s="46"/>
      <c r="E929" s="46"/>
      <c r="F929" s="46"/>
      <c r="G929" s="46"/>
      <c r="H929" s="46"/>
      <c r="I929" s="46"/>
      <c r="J929" s="46"/>
      <c r="K929" s="55"/>
      <c r="L929" s="56"/>
      <c r="M929" s="57"/>
      <c r="N929" s="57"/>
      <c r="O929" s="57"/>
      <c r="P929" s="57"/>
      <c r="Q929" s="55"/>
      <c r="R929" s="46"/>
      <c r="S929" s="58"/>
      <c r="T929" s="58"/>
      <c r="U929" s="58"/>
      <c r="V929" s="58"/>
    </row>
    <row r="930">
      <c r="A930" s="7"/>
      <c r="B930" s="46"/>
      <c r="C930" s="54"/>
      <c r="D930" s="46"/>
      <c r="E930" s="46"/>
      <c r="F930" s="46"/>
      <c r="G930" s="46"/>
      <c r="H930" s="46"/>
      <c r="I930" s="46"/>
      <c r="J930" s="46"/>
      <c r="K930" s="55"/>
      <c r="L930" s="56"/>
      <c r="M930" s="57"/>
      <c r="N930" s="57"/>
      <c r="O930" s="57"/>
      <c r="P930" s="57"/>
      <c r="Q930" s="55"/>
      <c r="R930" s="46"/>
      <c r="S930" s="58"/>
      <c r="T930" s="58"/>
      <c r="U930" s="58"/>
      <c r="V930" s="58"/>
    </row>
    <row r="931">
      <c r="A931" s="7"/>
      <c r="B931" s="46"/>
      <c r="C931" s="54"/>
      <c r="D931" s="46"/>
      <c r="E931" s="46"/>
      <c r="F931" s="46"/>
      <c r="G931" s="46"/>
      <c r="H931" s="46"/>
      <c r="I931" s="46"/>
      <c r="J931" s="46"/>
      <c r="K931" s="55"/>
      <c r="L931" s="56"/>
      <c r="M931" s="57"/>
      <c r="N931" s="57"/>
      <c r="O931" s="57"/>
      <c r="P931" s="57"/>
      <c r="Q931" s="55"/>
      <c r="R931" s="46"/>
      <c r="S931" s="58"/>
      <c r="T931" s="58"/>
      <c r="U931" s="58"/>
      <c r="V931" s="58"/>
    </row>
    <row r="932">
      <c r="A932" s="7"/>
      <c r="B932" s="46"/>
      <c r="C932" s="54"/>
      <c r="D932" s="46"/>
      <c r="E932" s="46"/>
      <c r="F932" s="46"/>
      <c r="G932" s="46"/>
      <c r="H932" s="46"/>
      <c r="I932" s="46"/>
      <c r="J932" s="46"/>
      <c r="K932" s="55"/>
      <c r="L932" s="56"/>
      <c r="M932" s="57"/>
      <c r="N932" s="57"/>
      <c r="O932" s="57"/>
      <c r="P932" s="57"/>
      <c r="Q932" s="55"/>
      <c r="R932" s="46"/>
      <c r="S932" s="58"/>
      <c r="T932" s="58"/>
      <c r="U932" s="58"/>
      <c r="V932" s="58"/>
    </row>
    <row r="933">
      <c r="A933" s="7"/>
      <c r="B933" s="46"/>
      <c r="C933" s="54"/>
      <c r="D933" s="46"/>
      <c r="E933" s="46"/>
      <c r="F933" s="46"/>
      <c r="G933" s="46"/>
      <c r="H933" s="46"/>
      <c r="I933" s="46"/>
      <c r="J933" s="46"/>
      <c r="K933" s="55"/>
      <c r="L933" s="56"/>
      <c r="M933" s="57"/>
      <c r="N933" s="57"/>
      <c r="O933" s="57"/>
      <c r="P933" s="57"/>
      <c r="Q933" s="55"/>
      <c r="R933" s="46"/>
      <c r="S933" s="58"/>
      <c r="T933" s="58"/>
      <c r="U933" s="58"/>
      <c r="V933" s="58"/>
    </row>
    <row r="934">
      <c r="A934" s="7"/>
      <c r="B934" s="46"/>
      <c r="C934" s="54"/>
      <c r="D934" s="46"/>
      <c r="E934" s="46"/>
      <c r="F934" s="46"/>
      <c r="G934" s="46"/>
      <c r="H934" s="46"/>
      <c r="I934" s="46"/>
      <c r="J934" s="46"/>
      <c r="K934" s="55"/>
      <c r="L934" s="56"/>
      <c r="M934" s="57"/>
      <c r="N934" s="57"/>
      <c r="O934" s="57"/>
      <c r="P934" s="57"/>
      <c r="Q934" s="55"/>
      <c r="R934" s="46"/>
      <c r="S934" s="58"/>
      <c r="T934" s="58"/>
      <c r="U934" s="58"/>
      <c r="V934" s="58"/>
    </row>
    <row r="935">
      <c r="A935" s="7"/>
      <c r="B935" s="46"/>
      <c r="C935" s="54"/>
      <c r="D935" s="46"/>
      <c r="E935" s="46"/>
      <c r="F935" s="46"/>
      <c r="G935" s="46"/>
      <c r="H935" s="46"/>
      <c r="I935" s="46"/>
      <c r="J935" s="46"/>
      <c r="K935" s="55"/>
      <c r="L935" s="56"/>
      <c r="M935" s="57"/>
      <c r="N935" s="57"/>
      <c r="O935" s="57"/>
      <c r="P935" s="57"/>
      <c r="Q935" s="55"/>
      <c r="R935" s="46"/>
      <c r="S935" s="58"/>
      <c r="T935" s="58"/>
      <c r="U935" s="58"/>
      <c r="V935" s="58"/>
    </row>
    <row r="936">
      <c r="A936" s="7"/>
      <c r="B936" s="46"/>
      <c r="C936" s="54"/>
      <c r="D936" s="46"/>
      <c r="E936" s="46"/>
      <c r="F936" s="46"/>
      <c r="G936" s="46"/>
      <c r="H936" s="46"/>
      <c r="I936" s="46"/>
      <c r="J936" s="46"/>
      <c r="K936" s="55"/>
      <c r="L936" s="56"/>
      <c r="M936" s="57"/>
      <c r="N936" s="57"/>
      <c r="O936" s="57"/>
      <c r="P936" s="57"/>
      <c r="Q936" s="55"/>
      <c r="R936" s="46"/>
      <c r="S936" s="58"/>
      <c r="T936" s="58"/>
      <c r="U936" s="58"/>
      <c r="V936" s="58"/>
    </row>
    <row r="937">
      <c r="A937" s="7"/>
      <c r="B937" s="46"/>
      <c r="C937" s="54"/>
      <c r="D937" s="46"/>
      <c r="E937" s="46"/>
      <c r="F937" s="46"/>
      <c r="G937" s="46"/>
      <c r="H937" s="46"/>
      <c r="I937" s="46"/>
      <c r="J937" s="46"/>
      <c r="K937" s="55"/>
      <c r="L937" s="56"/>
      <c r="M937" s="57"/>
      <c r="N937" s="57"/>
      <c r="O937" s="57"/>
      <c r="P937" s="57"/>
      <c r="Q937" s="55"/>
      <c r="R937" s="46"/>
      <c r="S937" s="58"/>
      <c r="T937" s="58"/>
      <c r="U937" s="58"/>
      <c r="V937" s="58"/>
    </row>
    <row r="938">
      <c r="A938" s="7"/>
      <c r="B938" s="46"/>
      <c r="C938" s="54"/>
      <c r="D938" s="46"/>
      <c r="E938" s="46"/>
      <c r="F938" s="46"/>
      <c r="G938" s="46"/>
      <c r="H938" s="46"/>
      <c r="I938" s="46"/>
      <c r="J938" s="46"/>
      <c r="K938" s="55"/>
      <c r="L938" s="56"/>
      <c r="M938" s="57"/>
      <c r="N938" s="57"/>
      <c r="O938" s="57"/>
      <c r="P938" s="57"/>
      <c r="Q938" s="55"/>
      <c r="R938" s="46"/>
      <c r="S938" s="58"/>
      <c r="T938" s="58"/>
      <c r="U938" s="58"/>
      <c r="V938" s="58"/>
    </row>
    <row r="939">
      <c r="A939" s="7"/>
      <c r="B939" s="46"/>
      <c r="C939" s="54"/>
      <c r="D939" s="46"/>
      <c r="E939" s="46"/>
      <c r="F939" s="46"/>
      <c r="G939" s="46"/>
      <c r="H939" s="46"/>
      <c r="I939" s="46"/>
      <c r="J939" s="46"/>
      <c r="K939" s="55"/>
      <c r="L939" s="56"/>
      <c r="M939" s="57"/>
      <c r="N939" s="57"/>
      <c r="O939" s="57"/>
      <c r="P939" s="57"/>
      <c r="Q939" s="55"/>
      <c r="R939" s="46"/>
      <c r="S939" s="58"/>
      <c r="T939" s="58"/>
      <c r="U939" s="58"/>
      <c r="V939" s="58"/>
    </row>
    <row r="940">
      <c r="A940" s="7"/>
      <c r="B940" s="46"/>
      <c r="C940" s="54"/>
      <c r="D940" s="46"/>
      <c r="E940" s="46"/>
      <c r="F940" s="46"/>
      <c r="G940" s="46"/>
      <c r="H940" s="46"/>
      <c r="I940" s="46"/>
      <c r="J940" s="46"/>
      <c r="K940" s="55"/>
      <c r="L940" s="56"/>
      <c r="M940" s="57"/>
      <c r="N940" s="57"/>
      <c r="O940" s="57"/>
      <c r="P940" s="57"/>
      <c r="Q940" s="55"/>
      <c r="R940" s="46"/>
      <c r="S940" s="58"/>
      <c r="T940" s="58"/>
      <c r="U940" s="58"/>
      <c r="V940" s="58"/>
    </row>
    <row r="941">
      <c r="A941" s="7"/>
      <c r="B941" s="46"/>
      <c r="C941" s="54"/>
      <c r="D941" s="46"/>
      <c r="E941" s="46"/>
      <c r="F941" s="46"/>
      <c r="G941" s="46"/>
      <c r="H941" s="46"/>
      <c r="I941" s="46"/>
      <c r="J941" s="46"/>
      <c r="K941" s="55"/>
      <c r="L941" s="56"/>
      <c r="M941" s="57"/>
      <c r="N941" s="57"/>
      <c r="O941" s="57"/>
      <c r="P941" s="57"/>
      <c r="Q941" s="55"/>
      <c r="R941" s="46"/>
      <c r="S941" s="58"/>
      <c r="T941" s="58"/>
      <c r="U941" s="58"/>
      <c r="V941" s="58"/>
    </row>
    <row r="942">
      <c r="A942" s="7"/>
      <c r="B942" s="46"/>
      <c r="C942" s="54"/>
      <c r="D942" s="46"/>
      <c r="E942" s="46"/>
      <c r="F942" s="46"/>
      <c r="G942" s="46"/>
      <c r="H942" s="46"/>
      <c r="I942" s="46"/>
      <c r="J942" s="46"/>
      <c r="K942" s="55"/>
      <c r="L942" s="56"/>
      <c r="M942" s="57"/>
      <c r="N942" s="57"/>
      <c r="O942" s="57"/>
      <c r="P942" s="57"/>
      <c r="Q942" s="55"/>
      <c r="R942" s="46"/>
      <c r="S942" s="58"/>
      <c r="T942" s="58"/>
      <c r="U942" s="58"/>
      <c r="V942" s="58"/>
    </row>
    <row r="943">
      <c r="A943" s="7"/>
      <c r="B943" s="46"/>
      <c r="C943" s="54"/>
      <c r="D943" s="46"/>
      <c r="E943" s="46"/>
      <c r="F943" s="46"/>
      <c r="G943" s="46"/>
      <c r="H943" s="46"/>
      <c r="I943" s="46"/>
      <c r="J943" s="46"/>
      <c r="K943" s="55"/>
      <c r="L943" s="56"/>
      <c r="M943" s="57"/>
      <c r="N943" s="57"/>
      <c r="O943" s="57"/>
      <c r="P943" s="57"/>
      <c r="Q943" s="55"/>
      <c r="R943" s="46"/>
      <c r="S943" s="58"/>
      <c r="T943" s="58"/>
      <c r="U943" s="58"/>
      <c r="V943" s="58"/>
    </row>
    <row r="944">
      <c r="A944" s="7"/>
      <c r="B944" s="46"/>
      <c r="C944" s="54"/>
      <c r="D944" s="46"/>
      <c r="E944" s="46"/>
      <c r="F944" s="46"/>
      <c r="G944" s="46"/>
      <c r="H944" s="46"/>
      <c r="I944" s="46"/>
      <c r="J944" s="46"/>
      <c r="K944" s="55"/>
      <c r="L944" s="56"/>
      <c r="M944" s="57"/>
      <c r="N944" s="57"/>
      <c r="O944" s="57"/>
      <c r="P944" s="57"/>
      <c r="Q944" s="55"/>
      <c r="R944" s="46"/>
      <c r="S944" s="58"/>
      <c r="T944" s="58"/>
      <c r="U944" s="58"/>
      <c r="V944" s="58"/>
    </row>
    <row r="945">
      <c r="A945" s="7"/>
      <c r="B945" s="46"/>
      <c r="C945" s="54"/>
      <c r="D945" s="46"/>
      <c r="E945" s="46"/>
      <c r="F945" s="46"/>
      <c r="G945" s="46"/>
      <c r="H945" s="46"/>
      <c r="I945" s="46"/>
      <c r="J945" s="46"/>
      <c r="K945" s="55"/>
      <c r="L945" s="56"/>
      <c r="M945" s="57"/>
      <c r="N945" s="57"/>
      <c r="O945" s="57"/>
      <c r="P945" s="57"/>
      <c r="Q945" s="55"/>
      <c r="R945" s="46"/>
      <c r="S945" s="58"/>
      <c r="T945" s="58"/>
      <c r="U945" s="58"/>
      <c r="V945" s="58"/>
    </row>
    <row r="946">
      <c r="A946" s="7"/>
      <c r="B946" s="46"/>
      <c r="C946" s="54"/>
      <c r="D946" s="46"/>
      <c r="E946" s="46"/>
      <c r="F946" s="46"/>
      <c r="G946" s="46"/>
      <c r="H946" s="46"/>
      <c r="I946" s="46"/>
      <c r="J946" s="46"/>
      <c r="K946" s="55"/>
      <c r="L946" s="56"/>
      <c r="M946" s="57"/>
      <c r="N946" s="57"/>
      <c r="O946" s="57"/>
      <c r="P946" s="57"/>
      <c r="Q946" s="55"/>
      <c r="R946" s="46"/>
      <c r="S946" s="58"/>
      <c r="T946" s="58"/>
      <c r="U946" s="58"/>
      <c r="V946" s="58"/>
    </row>
    <row r="947">
      <c r="A947" s="7"/>
      <c r="B947" s="46"/>
      <c r="C947" s="54"/>
      <c r="D947" s="46"/>
      <c r="E947" s="46"/>
      <c r="F947" s="46"/>
      <c r="G947" s="46"/>
      <c r="H947" s="46"/>
      <c r="I947" s="46"/>
      <c r="J947" s="46"/>
      <c r="K947" s="55"/>
      <c r="L947" s="56"/>
      <c r="M947" s="57"/>
      <c r="N947" s="57"/>
      <c r="O947" s="57"/>
      <c r="P947" s="57"/>
      <c r="Q947" s="55"/>
      <c r="R947" s="46"/>
      <c r="S947" s="58"/>
      <c r="T947" s="58"/>
      <c r="U947" s="58"/>
      <c r="V947" s="58"/>
    </row>
    <row r="948">
      <c r="A948" s="7"/>
      <c r="B948" s="46"/>
      <c r="C948" s="54"/>
      <c r="D948" s="46"/>
      <c r="E948" s="46"/>
      <c r="F948" s="46"/>
      <c r="G948" s="46"/>
      <c r="H948" s="46"/>
      <c r="I948" s="46"/>
      <c r="J948" s="46"/>
      <c r="K948" s="55"/>
      <c r="L948" s="56"/>
      <c r="M948" s="57"/>
      <c r="N948" s="57"/>
      <c r="O948" s="57"/>
      <c r="P948" s="57"/>
      <c r="Q948" s="55"/>
      <c r="R948" s="46"/>
      <c r="S948" s="58"/>
      <c r="T948" s="58"/>
      <c r="U948" s="58"/>
      <c r="V948" s="58"/>
    </row>
    <row r="949">
      <c r="A949" s="7"/>
      <c r="B949" s="46"/>
      <c r="C949" s="54"/>
      <c r="D949" s="46"/>
      <c r="E949" s="46"/>
      <c r="F949" s="46"/>
      <c r="G949" s="46"/>
      <c r="H949" s="46"/>
      <c r="I949" s="46"/>
      <c r="J949" s="46"/>
      <c r="K949" s="55"/>
      <c r="L949" s="56"/>
      <c r="M949" s="57"/>
      <c r="N949" s="57"/>
      <c r="O949" s="57"/>
      <c r="P949" s="57"/>
      <c r="Q949" s="55"/>
      <c r="R949" s="46"/>
      <c r="S949" s="58"/>
      <c r="T949" s="58"/>
      <c r="U949" s="58"/>
      <c r="V949" s="58"/>
    </row>
    <row r="950">
      <c r="A950" s="7"/>
      <c r="B950" s="46"/>
      <c r="C950" s="54"/>
      <c r="D950" s="46"/>
      <c r="E950" s="46"/>
      <c r="F950" s="46"/>
      <c r="G950" s="46"/>
      <c r="H950" s="46"/>
      <c r="I950" s="46"/>
      <c r="J950" s="46"/>
      <c r="K950" s="55"/>
      <c r="L950" s="56"/>
      <c r="M950" s="57"/>
      <c r="N950" s="57"/>
      <c r="O950" s="57"/>
      <c r="P950" s="57"/>
      <c r="Q950" s="55"/>
      <c r="R950" s="46"/>
      <c r="S950" s="58"/>
      <c r="T950" s="58"/>
      <c r="U950" s="58"/>
      <c r="V950" s="58"/>
    </row>
    <row r="951">
      <c r="A951" s="7"/>
      <c r="B951" s="46"/>
      <c r="C951" s="54"/>
      <c r="D951" s="46"/>
      <c r="E951" s="46"/>
      <c r="F951" s="46"/>
      <c r="G951" s="46"/>
      <c r="H951" s="46"/>
      <c r="I951" s="46"/>
      <c r="J951" s="46"/>
      <c r="K951" s="55"/>
      <c r="L951" s="56"/>
      <c r="M951" s="57"/>
      <c r="N951" s="57"/>
      <c r="O951" s="57"/>
      <c r="P951" s="57"/>
      <c r="Q951" s="55"/>
      <c r="R951" s="46"/>
      <c r="S951" s="58"/>
      <c r="T951" s="58"/>
      <c r="U951" s="58"/>
      <c r="V951" s="58"/>
    </row>
    <row r="952">
      <c r="A952" s="7"/>
      <c r="B952" s="46"/>
      <c r="C952" s="54"/>
      <c r="D952" s="46"/>
      <c r="E952" s="46"/>
      <c r="F952" s="46"/>
      <c r="G952" s="46"/>
      <c r="H952" s="46"/>
      <c r="I952" s="46"/>
      <c r="J952" s="46"/>
      <c r="K952" s="55"/>
      <c r="L952" s="56"/>
      <c r="M952" s="57"/>
      <c r="N952" s="57"/>
      <c r="O952" s="57"/>
      <c r="P952" s="57"/>
      <c r="Q952" s="55"/>
      <c r="R952" s="46"/>
      <c r="S952" s="58"/>
      <c r="T952" s="58"/>
      <c r="U952" s="58"/>
      <c r="V952" s="58"/>
    </row>
    <row r="953">
      <c r="A953" s="7"/>
      <c r="B953" s="46"/>
      <c r="C953" s="54"/>
      <c r="D953" s="46"/>
      <c r="E953" s="46"/>
      <c r="F953" s="46"/>
      <c r="G953" s="46"/>
      <c r="H953" s="46"/>
      <c r="I953" s="46"/>
      <c r="J953" s="46"/>
      <c r="K953" s="55"/>
      <c r="L953" s="56"/>
      <c r="M953" s="57"/>
      <c r="N953" s="57"/>
      <c r="O953" s="57"/>
      <c r="P953" s="57"/>
      <c r="Q953" s="55"/>
      <c r="R953" s="46"/>
      <c r="S953" s="58"/>
      <c r="T953" s="58"/>
      <c r="U953" s="58"/>
      <c r="V953" s="58"/>
    </row>
    <row r="954">
      <c r="A954" s="7"/>
      <c r="B954" s="46"/>
      <c r="C954" s="54"/>
      <c r="D954" s="46"/>
      <c r="E954" s="46"/>
      <c r="F954" s="46"/>
      <c r="G954" s="46"/>
      <c r="H954" s="46"/>
      <c r="I954" s="46"/>
      <c r="J954" s="46"/>
      <c r="K954" s="55"/>
      <c r="L954" s="56"/>
      <c r="M954" s="57"/>
      <c r="N954" s="57"/>
      <c r="O954" s="57"/>
      <c r="P954" s="57"/>
      <c r="Q954" s="55"/>
      <c r="R954" s="46"/>
      <c r="S954" s="58"/>
      <c r="T954" s="58"/>
      <c r="U954" s="58"/>
      <c r="V954" s="58"/>
    </row>
    <row r="955">
      <c r="A955" s="7"/>
      <c r="B955" s="46"/>
      <c r="C955" s="54"/>
      <c r="D955" s="46"/>
      <c r="E955" s="46"/>
      <c r="F955" s="46"/>
      <c r="G955" s="46"/>
      <c r="H955" s="46"/>
      <c r="I955" s="46"/>
      <c r="J955" s="46"/>
      <c r="K955" s="55"/>
      <c r="L955" s="56"/>
      <c r="M955" s="57"/>
      <c r="N955" s="57"/>
      <c r="O955" s="57"/>
      <c r="P955" s="57"/>
      <c r="Q955" s="55"/>
      <c r="R955" s="46"/>
      <c r="S955" s="58"/>
      <c r="T955" s="58"/>
      <c r="U955" s="58"/>
      <c r="V955" s="58"/>
    </row>
    <row r="956">
      <c r="A956" s="7"/>
      <c r="B956" s="46"/>
      <c r="C956" s="54"/>
      <c r="D956" s="46"/>
      <c r="E956" s="46"/>
      <c r="F956" s="46"/>
      <c r="G956" s="46"/>
      <c r="H956" s="46"/>
      <c r="I956" s="46"/>
      <c r="J956" s="46"/>
      <c r="K956" s="55"/>
      <c r="L956" s="56"/>
      <c r="M956" s="57"/>
      <c r="N956" s="57"/>
      <c r="O956" s="57"/>
      <c r="P956" s="57"/>
      <c r="Q956" s="55"/>
      <c r="R956" s="46"/>
      <c r="S956" s="58"/>
      <c r="T956" s="58"/>
      <c r="U956" s="58"/>
      <c r="V956" s="58"/>
    </row>
    <row r="957">
      <c r="A957" s="7"/>
      <c r="B957" s="46"/>
      <c r="C957" s="54"/>
      <c r="D957" s="46"/>
      <c r="E957" s="46"/>
      <c r="F957" s="46"/>
      <c r="G957" s="46"/>
      <c r="H957" s="46"/>
      <c r="I957" s="46"/>
      <c r="J957" s="46"/>
      <c r="K957" s="55"/>
      <c r="L957" s="56"/>
      <c r="M957" s="57"/>
      <c r="N957" s="57"/>
      <c r="O957" s="57"/>
      <c r="P957" s="57"/>
      <c r="Q957" s="55"/>
      <c r="R957" s="46"/>
      <c r="S957" s="58"/>
      <c r="T957" s="58"/>
      <c r="U957" s="58"/>
      <c r="V957" s="58"/>
    </row>
    <row r="958">
      <c r="A958" s="7"/>
      <c r="B958" s="46"/>
      <c r="C958" s="54"/>
      <c r="D958" s="46"/>
      <c r="E958" s="46"/>
      <c r="F958" s="46"/>
      <c r="G958" s="46"/>
      <c r="H958" s="46"/>
      <c r="I958" s="46"/>
      <c r="J958" s="46"/>
      <c r="K958" s="55"/>
      <c r="L958" s="56"/>
      <c r="M958" s="57"/>
      <c r="N958" s="57"/>
      <c r="O958" s="57"/>
      <c r="P958" s="57"/>
      <c r="Q958" s="55"/>
      <c r="R958" s="46"/>
      <c r="S958" s="58"/>
      <c r="T958" s="58"/>
      <c r="U958" s="58"/>
      <c r="V958" s="58"/>
    </row>
    <row r="959">
      <c r="A959" s="7"/>
      <c r="B959" s="46"/>
      <c r="C959" s="54"/>
      <c r="D959" s="46"/>
      <c r="E959" s="46"/>
      <c r="F959" s="46"/>
      <c r="G959" s="46"/>
      <c r="H959" s="46"/>
      <c r="I959" s="46"/>
      <c r="J959" s="46"/>
      <c r="K959" s="55"/>
      <c r="L959" s="56"/>
      <c r="M959" s="57"/>
      <c r="N959" s="57"/>
      <c r="O959" s="57"/>
      <c r="P959" s="57"/>
      <c r="Q959" s="55"/>
      <c r="R959" s="46"/>
      <c r="S959" s="58"/>
      <c r="T959" s="58"/>
      <c r="U959" s="58"/>
      <c r="V959" s="58"/>
    </row>
    <row r="960">
      <c r="A960" s="7"/>
      <c r="B960" s="46"/>
      <c r="C960" s="54"/>
      <c r="D960" s="46"/>
      <c r="E960" s="46"/>
      <c r="F960" s="46"/>
      <c r="G960" s="46"/>
      <c r="H960" s="46"/>
      <c r="I960" s="46"/>
      <c r="J960" s="46"/>
      <c r="K960" s="55"/>
      <c r="L960" s="56"/>
      <c r="M960" s="57"/>
      <c r="N960" s="57"/>
      <c r="O960" s="57"/>
      <c r="P960" s="57"/>
      <c r="Q960" s="55"/>
      <c r="R960" s="46"/>
      <c r="S960" s="58"/>
      <c r="T960" s="58"/>
      <c r="U960" s="58"/>
      <c r="V960" s="58"/>
    </row>
    <row r="961">
      <c r="A961" s="7"/>
      <c r="B961" s="46"/>
      <c r="C961" s="54"/>
      <c r="D961" s="46"/>
      <c r="E961" s="46"/>
      <c r="F961" s="46"/>
      <c r="G961" s="46"/>
      <c r="H961" s="46"/>
      <c r="I961" s="46"/>
      <c r="J961" s="46"/>
      <c r="K961" s="55"/>
      <c r="L961" s="56"/>
      <c r="M961" s="57"/>
      <c r="N961" s="57"/>
      <c r="O961" s="57"/>
      <c r="P961" s="57"/>
      <c r="Q961" s="55"/>
      <c r="R961" s="46"/>
      <c r="S961" s="58"/>
      <c r="T961" s="58"/>
      <c r="U961" s="58"/>
      <c r="V961" s="58"/>
    </row>
    <row r="962">
      <c r="A962" s="7"/>
      <c r="B962" s="46"/>
      <c r="C962" s="54"/>
      <c r="D962" s="46"/>
      <c r="E962" s="46"/>
      <c r="F962" s="46"/>
      <c r="G962" s="46"/>
      <c r="H962" s="46"/>
      <c r="I962" s="46"/>
      <c r="J962" s="46"/>
      <c r="K962" s="55"/>
      <c r="L962" s="56"/>
      <c r="M962" s="57"/>
      <c r="N962" s="57"/>
      <c r="O962" s="57"/>
      <c r="P962" s="57"/>
      <c r="Q962" s="55"/>
      <c r="R962" s="46"/>
      <c r="S962" s="58"/>
      <c r="T962" s="58"/>
      <c r="U962" s="58"/>
      <c r="V962" s="58"/>
    </row>
    <row r="963">
      <c r="A963" s="7"/>
      <c r="B963" s="46"/>
      <c r="C963" s="54"/>
      <c r="D963" s="46"/>
      <c r="E963" s="46"/>
      <c r="F963" s="46"/>
      <c r="G963" s="46"/>
      <c r="H963" s="46"/>
      <c r="I963" s="46"/>
      <c r="J963" s="46"/>
      <c r="K963" s="55"/>
      <c r="L963" s="56"/>
      <c r="M963" s="57"/>
      <c r="N963" s="57"/>
      <c r="O963" s="57"/>
      <c r="P963" s="57"/>
      <c r="Q963" s="55"/>
      <c r="R963" s="46"/>
      <c r="S963" s="58"/>
      <c r="T963" s="58"/>
      <c r="U963" s="58"/>
      <c r="V963" s="58"/>
    </row>
    <row r="964">
      <c r="A964" s="7"/>
      <c r="B964" s="46"/>
      <c r="C964" s="54"/>
      <c r="D964" s="46"/>
      <c r="E964" s="46"/>
      <c r="F964" s="46"/>
      <c r="G964" s="46"/>
      <c r="H964" s="46"/>
      <c r="I964" s="46"/>
      <c r="J964" s="46"/>
      <c r="K964" s="55"/>
      <c r="L964" s="56"/>
      <c r="M964" s="57"/>
      <c r="N964" s="57"/>
      <c r="O964" s="57"/>
      <c r="P964" s="57"/>
      <c r="Q964" s="55"/>
      <c r="R964" s="46"/>
      <c r="S964" s="58"/>
      <c r="T964" s="58"/>
      <c r="U964" s="58"/>
      <c r="V964" s="58"/>
    </row>
    <row r="965">
      <c r="A965" s="7"/>
      <c r="B965" s="46"/>
      <c r="C965" s="54"/>
      <c r="D965" s="46"/>
      <c r="E965" s="46"/>
      <c r="F965" s="46"/>
      <c r="G965" s="46"/>
      <c r="H965" s="46"/>
      <c r="I965" s="46"/>
      <c r="J965" s="46"/>
      <c r="K965" s="55"/>
      <c r="L965" s="56"/>
      <c r="M965" s="57"/>
      <c r="N965" s="57"/>
      <c r="O965" s="57"/>
      <c r="P965" s="57"/>
      <c r="Q965" s="55"/>
      <c r="R965" s="46"/>
      <c r="S965" s="58"/>
      <c r="T965" s="58"/>
      <c r="U965" s="58"/>
      <c r="V965" s="58"/>
    </row>
    <row r="966">
      <c r="A966" s="7"/>
      <c r="B966" s="46"/>
      <c r="C966" s="54"/>
      <c r="D966" s="46"/>
      <c r="E966" s="46"/>
      <c r="F966" s="46"/>
      <c r="G966" s="46"/>
      <c r="H966" s="46"/>
      <c r="I966" s="46"/>
      <c r="J966" s="46"/>
      <c r="K966" s="55"/>
      <c r="L966" s="56"/>
      <c r="M966" s="57"/>
      <c r="N966" s="57"/>
      <c r="O966" s="57"/>
      <c r="P966" s="57"/>
      <c r="Q966" s="55"/>
      <c r="R966" s="46"/>
      <c r="S966" s="58"/>
      <c r="T966" s="58"/>
      <c r="U966" s="58"/>
      <c r="V966" s="58"/>
    </row>
    <row r="967">
      <c r="A967" s="7"/>
      <c r="B967" s="46"/>
      <c r="C967" s="54"/>
      <c r="D967" s="46"/>
      <c r="E967" s="46"/>
      <c r="F967" s="46"/>
      <c r="G967" s="46"/>
      <c r="H967" s="46"/>
      <c r="I967" s="46"/>
      <c r="J967" s="46"/>
      <c r="K967" s="55"/>
      <c r="L967" s="56"/>
      <c r="M967" s="57"/>
      <c r="N967" s="57"/>
      <c r="O967" s="57"/>
      <c r="P967" s="57"/>
      <c r="Q967" s="55"/>
      <c r="R967" s="46"/>
      <c r="S967" s="58"/>
      <c r="T967" s="58"/>
      <c r="U967" s="58"/>
      <c r="V967" s="58"/>
    </row>
    <row r="968">
      <c r="A968" s="7"/>
      <c r="B968" s="46"/>
      <c r="C968" s="54"/>
      <c r="D968" s="46"/>
      <c r="E968" s="46"/>
      <c r="F968" s="46"/>
      <c r="G968" s="46"/>
      <c r="H968" s="46"/>
      <c r="I968" s="46"/>
      <c r="J968" s="46"/>
      <c r="K968" s="55"/>
      <c r="L968" s="56"/>
      <c r="M968" s="57"/>
      <c r="N968" s="57"/>
      <c r="O968" s="57"/>
      <c r="P968" s="57"/>
      <c r="Q968" s="55"/>
      <c r="R968" s="46"/>
      <c r="S968" s="58"/>
      <c r="T968" s="58"/>
      <c r="U968" s="58"/>
      <c r="V968" s="58"/>
    </row>
    <row r="969">
      <c r="A969" s="7"/>
      <c r="B969" s="46"/>
      <c r="C969" s="54"/>
      <c r="D969" s="46"/>
      <c r="E969" s="46"/>
      <c r="F969" s="46"/>
      <c r="G969" s="46"/>
      <c r="H969" s="46"/>
      <c r="I969" s="46"/>
      <c r="J969" s="46"/>
      <c r="K969" s="55"/>
      <c r="L969" s="56"/>
      <c r="M969" s="57"/>
      <c r="N969" s="57"/>
      <c r="O969" s="57"/>
      <c r="P969" s="57"/>
      <c r="Q969" s="55"/>
      <c r="R969" s="46"/>
      <c r="S969" s="58"/>
      <c r="T969" s="58"/>
      <c r="U969" s="58"/>
      <c r="V969" s="58"/>
    </row>
    <row r="970">
      <c r="A970" s="7"/>
      <c r="B970" s="46"/>
      <c r="C970" s="54"/>
      <c r="D970" s="46"/>
      <c r="E970" s="46"/>
      <c r="F970" s="46"/>
      <c r="G970" s="46"/>
      <c r="H970" s="46"/>
      <c r="I970" s="46"/>
      <c r="J970" s="46"/>
      <c r="K970" s="55"/>
      <c r="L970" s="56"/>
      <c r="M970" s="57"/>
      <c r="N970" s="57"/>
      <c r="O970" s="57"/>
      <c r="P970" s="57"/>
      <c r="Q970" s="55"/>
      <c r="R970" s="46"/>
      <c r="S970" s="58"/>
      <c r="T970" s="58"/>
      <c r="U970" s="58"/>
      <c r="V970" s="58"/>
    </row>
    <row r="971">
      <c r="A971" s="7"/>
      <c r="B971" s="46"/>
      <c r="C971" s="54"/>
      <c r="D971" s="46"/>
      <c r="E971" s="46"/>
      <c r="F971" s="46"/>
      <c r="G971" s="46"/>
      <c r="H971" s="46"/>
      <c r="I971" s="46"/>
      <c r="J971" s="46"/>
      <c r="K971" s="55"/>
      <c r="L971" s="56"/>
      <c r="M971" s="57"/>
      <c r="N971" s="57"/>
      <c r="O971" s="57"/>
      <c r="P971" s="57"/>
      <c r="Q971" s="55"/>
      <c r="R971" s="46"/>
      <c r="S971" s="58"/>
      <c r="T971" s="58"/>
      <c r="U971" s="58"/>
      <c r="V971" s="58"/>
    </row>
    <row r="972">
      <c r="A972" s="7"/>
      <c r="B972" s="46"/>
      <c r="C972" s="54"/>
      <c r="D972" s="46"/>
      <c r="E972" s="46"/>
      <c r="F972" s="46"/>
      <c r="G972" s="46"/>
      <c r="H972" s="46"/>
      <c r="I972" s="46"/>
      <c r="J972" s="46"/>
      <c r="K972" s="55"/>
      <c r="L972" s="56"/>
      <c r="M972" s="57"/>
      <c r="N972" s="57"/>
      <c r="O972" s="57"/>
      <c r="P972" s="57"/>
      <c r="Q972" s="55"/>
      <c r="R972" s="46"/>
      <c r="S972" s="58"/>
      <c r="T972" s="58"/>
      <c r="U972" s="58"/>
      <c r="V972" s="58"/>
    </row>
    <row r="973">
      <c r="A973" s="7"/>
      <c r="B973" s="46"/>
      <c r="C973" s="54"/>
      <c r="D973" s="46"/>
      <c r="E973" s="46"/>
      <c r="F973" s="46"/>
      <c r="G973" s="46"/>
      <c r="H973" s="46"/>
      <c r="I973" s="46"/>
      <c r="J973" s="46"/>
      <c r="K973" s="55"/>
      <c r="L973" s="56"/>
      <c r="M973" s="57"/>
      <c r="N973" s="57"/>
      <c r="O973" s="57"/>
      <c r="P973" s="57"/>
      <c r="Q973" s="55"/>
      <c r="R973" s="46"/>
      <c r="S973" s="58"/>
      <c r="T973" s="58"/>
      <c r="U973" s="58"/>
      <c r="V973" s="58"/>
    </row>
    <row r="974">
      <c r="A974" s="7"/>
      <c r="B974" s="46"/>
      <c r="C974" s="54"/>
      <c r="D974" s="46"/>
      <c r="E974" s="46"/>
      <c r="F974" s="46"/>
      <c r="G974" s="46"/>
      <c r="H974" s="46"/>
      <c r="I974" s="46"/>
      <c r="J974" s="46"/>
      <c r="K974" s="55"/>
      <c r="L974" s="56"/>
      <c r="M974" s="57"/>
      <c r="N974" s="57"/>
      <c r="O974" s="57"/>
      <c r="P974" s="57"/>
      <c r="Q974" s="55"/>
      <c r="R974" s="46"/>
      <c r="S974" s="58"/>
      <c r="T974" s="58"/>
      <c r="U974" s="58"/>
      <c r="V974" s="58"/>
    </row>
    <row r="975">
      <c r="A975" s="7"/>
      <c r="B975" s="46"/>
      <c r="C975" s="54"/>
      <c r="D975" s="46"/>
      <c r="E975" s="46"/>
      <c r="F975" s="46"/>
      <c r="G975" s="46"/>
      <c r="H975" s="46"/>
      <c r="I975" s="46"/>
      <c r="J975" s="46"/>
      <c r="K975" s="55"/>
      <c r="L975" s="56"/>
      <c r="M975" s="57"/>
      <c r="N975" s="57"/>
      <c r="O975" s="57"/>
      <c r="P975" s="57"/>
      <c r="Q975" s="55"/>
      <c r="R975" s="46"/>
      <c r="S975" s="58"/>
      <c r="T975" s="58"/>
      <c r="U975" s="58"/>
      <c r="V975" s="58"/>
    </row>
    <row r="976">
      <c r="A976" s="7"/>
      <c r="B976" s="46"/>
      <c r="C976" s="54"/>
      <c r="D976" s="46"/>
      <c r="E976" s="46"/>
      <c r="F976" s="46"/>
      <c r="G976" s="46"/>
      <c r="H976" s="46"/>
      <c r="I976" s="46"/>
      <c r="J976" s="46"/>
      <c r="K976" s="55"/>
      <c r="L976" s="56"/>
      <c r="M976" s="57"/>
      <c r="N976" s="57"/>
      <c r="O976" s="57"/>
      <c r="P976" s="57"/>
      <c r="Q976" s="55"/>
      <c r="R976" s="46"/>
      <c r="S976" s="58"/>
      <c r="T976" s="58"/>
      <c r="U976" s="58"/>
      <c r="V976" s="58"/>
    </row>
    <row r="977">
      <c r="A977" s="7"/>
      <c r="B977" s="46"/>
      <c r="C977" s="54"/>
      <c r="D977" s="46"/>
      <c r="E977" s="46"/>
      <c r="F977" s="46"/>
      <c r="G977" s="46"/>
      <c r="H977" s="46"/>
      <c r="I977" s="46"/>
      <c r="J977" s="46"/>
      <c r="K977" s="55"/>
      <c r="L977" s="56"/>
      <c r="M977" s="57"/>
      <c r="N977" s="57"/>
      <c r="O977" s="57"/>
      <c r="P977" s="57"/>
      <c r="Q977" s="55"/>
      <c r="R977" s="46"/>
      <c r="S977" s="58"/>
      <c r="T977" s="58"/>
      <c r="U977" s="58"/>
      <c r="V977" s="58"/>
    </row>
    <row r="978">
      <c r="A978" s="7"/>
      <c r="B978" s="46"/>
      <c r="C978" s="54"/>
      <c r="D978" s="46"/>
      <c r="E978" s="46"/>
      <c r="F978" s="46"/>
      <c r="G978" s="46"/>
      <c r="H978" s="46"/>
      <c r="I978" s="46"/>
      <c r="J978" s="46"/>
      <c r="K978" s="55"/>
      <c r="L978" s="56"/>
      <c r="M978" s="57"/>
      <c r="N978" s="57"/>
      <c r="O978" s="57"/>
      <c r="P978" s="57"/>
      <c r="Q978" s="55"/>
      <c r="R978" s="46"/>
      <c r="S978" s="58"/>
      <c r="T978" s="58"/>
      <c r="U978" s="58"/>
      <c r="V978" s="58"/>
    </row>
    <row r="979">
      <c r="A979" s="7"/>
      <c r="B979" s="46"/>
      <c r="C979" s="54"/>
      <c r="D979" s="46"/>
      <c r="E979" s="46"/>
      <c r="F979" s="46"/>
      <c r="G979" s="46"/>
      <c r="H979" s="46"/>
      <c r="I979" s="46"/>
      <c r="J979" s="46"/>
      <c r="K979" s="55"/>
      <c r="L979" s="56"/>
      <c r="M979" s="57"/>
      <c r="N979" s="57"/>
      <c r="O979" s="57"/>
      <c r="P979" s="57"/>
      <c r="Q979" s="55"/>
      <c r="R979" s="46"/>
      <c r="S979" s="58"/>
      <c r="T979" s="58"/>
      <c r="U979" s="58"/>
      <c r="V979" s="58"/>
    </row>
    <row r="980">
      <c r="A980" s="7"/>
      <c r="B980" s="46"/>
      <c r="C980" s="54"/>
      <c r="D980" s="46"/>
      <c r="E980" s="46"/>
      <c r="F980" s="46"/>
      <c r="G980" s="46"/>
      <c r="H980" s="46"/>
      <c r="I980" s="46"/>
      <c r="J980" s="46"/>
      <c r="K980" s="55"/>
      <c r="L980" s="56"/>
      <c r="M980" s="57"/>
      <c r="N980" s="57"/>
      <c r="O980" s="57"/>
      <c r="P980" s="57"/>
      <c r="Q980" s="55"/>
      <c r="R980" s="46"/>
      <c r="S980" s="58"/>
      <c r="T980" s="58"/>
      <c r="U980" s="58"/>
      <c r="V980" s="58"/>
    </row>
    <row r="981">
      <c r="A981" s="7"/>
      <c r="B981" s="46"/>
      <c r="C981" s="54"/>
      <c r="D981" s="46"/>
      <c r="E981" s="46"/>
      <c r="F981" s="46"/>
      <c r="G981" s="46"/>
      <c r="H981" s="46"/>
      <c r="I981" s="46"/>
      <c r="J981" s="46"/>
      <c r="K981" s="55"/>
      <c r="L981" s="56"/>
      <c r="M981" s="57"/>
      <c r="N981" s="57"/>
      <c r="O981" s="57"/>
      <c r="P981" s="57"/>
      <c r="Q981" s="55"/>
      <c r="R981" s="46"/>
      <c r="S981" s="58"/>
      <c r="T981" s="58"/>
      <c r="U981" s="58"/>
      <c r="V981" s="58"/>
    </row>
    <row r="982">
      <c r="A982" s="7"/>
      <c r="B982" s="46"/>
      <c r="C982" s="54"/>
      <c r="D982" s="46"/>
      <c r="E982" s="46"/>
      <c r="F982" s="46"/>
      <c r="G982" s="46"/>
      <c r="H982" s="46"/>
      <c r="I982" s="46"/>
      <c r="J982" s="46"/>
      <c r="K982" s="55"/>
      <c r="L982" s="56"/>
      <c r="M982" s="57"/>
      <c r="N982" s="57"/>
      <c r="O982" s="57"/>
      <c r="P982" s="57"/>
      <c r="Q982" s="55"/>
      <c r="R982" s="46"/>
      <c r="S982" s="58"/>
      <c r="T982" s="58"/>
      <c r="U982" s="58"/>
      <c r="V982" s="58"/>
    </row>
    <row r="983">
      <c r="A983" s="7"/>
      <c r="B983" s="46"/>
      <c r="C983" s="54"/>
      <c r="D983" s="46"/>
      <c r="E983" s="46"/>
      <c r="F983" s="46"/>
      <c r="G983" s="46"/>
      <c r="H983" s="46"/>
      <c r="I983" s="46"/>
      <c r="J983" s="46"/>
      <c r="K983" s="55"/>
      <c r="L983" s="56"/>
      <c r="M983" s="57"/>
      <c r="N983" s="57"/>
      <c r="O983" s="57"/>
      <c r="P983" s="57"/>
      <c r="Q983" s="55"/>
      <c r="R983" s="46"/>
      <c r="S983" s="58"/>
      <c r="T983" s="58"/>
      <c r="U983" s="58"/>
      <c r="V983" s="58"/>
    </row>
    <row r="984">
      <c r="A984" s="7"/>
      <c r="B984" s="46"/>
      <c r="C984" s="54"/>
      <c r="D984" s="46"/>
      <c r="E984" s="46"/>
      <c r="F984" s="46"/>
      <c r="G984" s="46"/>
      <c r="H984" s="46"/>
      <c r="I984" s="46"/>
      <c r="J984" s="46"/>
      <c r="K984" s="55"/>
      <c r="L984" s="56"/>
      <c r="M984" s="57"/>
      <c r="N984" s="57"/>
      <c r="O984" s="57"/>
      <c r="P984" s="57"/>
      <c r="Q984" s="55"/>
      <c r="R984" s="46"/>
      <c r="S984" s="58"/>
      <c r="T984" s="58"/>
      <c r="U984" s="58"/>
      <c r="V984" s="58"/>
    </row>
    <row r="985">
      <c r="A985" s="7"/>
      <c r="B985" s="46"/>
      <c r="C985" s="54"/>
      <c r="D985" s="46"/>
      <c r="E985" s="46"/>
      <c r="F985" s="46"/>
      <c r="G985" s="46"/>
      <c r="H985" s="46"/>
      <c r="I985" s="46"/>
      <c r="J985" s="46"/>
      <c r="K985" s="55"/>
      <c r="L985" s="56"/>
      <c r="M985" s="57"/>
      <c r="N985" s="57"/>
      <c r="O985" s="57"/>
      <c r="P985" s="57"/>
      <c r="Q985" s="55"/>
      <c r="R985" s="46"/>
      <c r="S985" s="58"/>
      <c r="T985" s="58"/>
      <c r="U985" s="58"/>
      <c r="V985" s="58"/>
    </row>
    <row r="986">
      <c r="A986" s="7"/>
      <c r="B986" s="46"/>
      <c r="C986" s="54"/>
      <c r="D986" s="46"/>
      <c r="E986" s="46"/>
      <c r="F986" s="46"/>
      <c r="G986" s="46"/>
      <c r="H986" s="46"/>
      <c r="I986" s="46"/>
      <c r="J986" s="46"/>
      <c r="K986" s="55"/>
      <c r="L986" s="56"/>
      <c r="M986" s="57"/>
      <c r="N986" s="57"/>
      <c r="O986" s="57"/>
      <c r="P986" s="57"/>
      <c r="Q986" s="55"/>
      <c r="R986" s="46"/>
      <c r="S986" s="58"/>
      <c r="T986" s="58"/>
      <c r="U986" s="58"/>
      <c r="V986" s="58"/>
    </row>
    <row r="987">
      <c r="A987" s="7"/>
      <c r="B987" s="46"/>
      <c r="C987" s="54"/>
      <c r="D987" s="46"/>
      <c r="E987" s="46"/>
      <c r="F987" s="46"/>
      <c r="G987" s="46"/>
      <c r="H987" s="46"/>
      <c r="I987" s="46"/>
      <c r="J987" s="46"/>
      <c r="K987" s="55"/>
      <c r="L987" s="56"/>
      <c r="M987" s="57"/>
      <c r="N987" s="57"/>
      <c r="O987" s="57"/>
      <c r="P987" s="57"/>
      <c r="Q987" s="55"/>
      <c r="R987" s="46"/>
      <c r="S987" s="58"/>
      <c r="T987" s="58"/>
      <c r="U987" s="58"/>
      <c r="V987" s="58"/>
    </row>
    <row r="988">
      <c r="A988" s="7"/>
      <c r="B988" s="46"/>
      <c r="C988" s="54"/>
      <c r="D988" s="46"/>
      <c r="E988" s="46"/>
      <c r="F988" s="46"/>
      <c r="G988" s="46"/>
      <c r="H988" s="46"/>
      <c r="I988" s="46"/>
      <c r="J988" s="46"/>
      <c r="K988" s="55"/>
      <c r="L988" s="56"/>
      <c r="M988" s="57"/>
      <c r="N988" s="57"/>
      <c r="O988" s="57"/>
      <c r="P988" s="57"/>
      <c r="Q988" s="55"/>
      <c r="R988" s="46"/>
      <c r="S988" s="58"/>
      <c r="T988" s="58"/>
      <c r="U988" s="58"/>
      <c r="V988" s="58"/>
    </row>
    <row r="989">
      <c r="A989" s="7"/>
      <c r="B989" s="46"/>
      <c r="C989" s="54"/>
      <c r="D989" s="46"/>
      <c r="E989" s="46"/>
      <c r="F989" s="46"/>
      <c r="G989" s="46"/>
      <c r="H989" s="46"/>
      <c r="I989" s="46"/>
      <c r="J989" s="46"/>
      <c r="K989" s="55"/>
      <c r="L989" s="56"/>
      <c r="M989" s="57"/>
      <c r="N989" s="57"/>
      <c r="O989" s="57"/>
      <c r="P989" s="57"/>
      <c r="Q989" s="55"/>
      <c r="R989" s="46"/>
      <c r="S989" s="58"/>
      <c r="T989" s="58"/>
      <c r="U989" s="58"/>
      <c r="V989" s="58"/>
    </row>
    <row r="990">
      <c r="A990" s="7"/>
      <c r="B990" s="46"/>
      <c r="C990" s="54"/>
      <c r="D990" s="46"/>
      <c r="E990" s="46"/>
      <c r="F990" s="46"/>
      <c r="G990" s="46"/>
      <c r="H990" s="46"/>
      <c r="I990" s="46"/>
      <c r="J990" s="46"/>
      <c r="K990" s="55"/>
      <c r="L990" s="56"/>
      <c r="M990" s="57"/>
      <c r="N990" s="57"/>
      <c r="O990" s="57"/>
      <c r="P990" s="57"/>
      <c r="Q990" s="55"/>
      <c r="R990" s="46"/>
      <c r="S990" s="58"/>
      <c r="T990" s="58"/>
      <c r="U990" s="58"/>
      <c r="V990" s="58"/>
    </row>
    <row r="991">
      <c r="A991" s="7"/>
      <c r="B991" s="46"/>
      <c r="C991" s="54"/>
      <c r="D991" s="46"/>
      <c r="E991" s="46"/>
      <c r="F991" s="46"/>
      <c r="G991" s="46"/>
      <c r="H991" s="46"/>
      <c r="I991" s="46"/>
      <c r="J991" s="46"/>
      <c r="K991" s="55"/>
      <c r="L991" s="56"/>
      <c r="M991" s="57"/>
      <c r="N991" s="57"/>
      <c r="O991" s="57"/>
      <c r="P991" s="57"/>
      <c r="Q991" s="55"/>
      <c r="R991" s="46"/>
      <c r="S991" s="58"/>
      <c r="T991" s="58"/>
      <c r="U991" s="58"/>
      <c r="V991" s="58"/>
    </row>
    <row r="992">
      <c r="A992" s="7"/>
      <c r="B992" s="46"/>
      <c r="C992" s="54"/>
      <c r="D992" s="46"/>
      <c r="E992" s="46"/>
      <c r="F992" s="46"/>
      <c r="G992" s="46"/>
      <c r="H992" s="46"/>
      <c r="I992" s="46"/>
      <c r="J992" s="46"/>
      <c r="K992" s="55"/>
      <c r="L992" s="56"/>
      <c r="M992" s="57"/>
      <c r="N992" s="57"/>
      <c r="O992" s="57"/>
      <c r="P992" s="57"/>
      <c r="Q992" s="55"/>
      <c r="R992" s="46"/>
      <c r="S992" s="58"/>
      <c r="T992" s="58"/>
      <c r="U992" s="58"/>
      <c r="V992" s="58"/>
    </row>
    <row r="993">
      <c r="A993" s="7"/>
      <c r="B993" s="46"/>
      <c r="C993" s="54"/>
      <c r="D993" s="46"/>
      <c r="E993" s="46"/>
      <c r="F993" s="46"/>
      <c r="G993" s="46"/>
      <c r="H993" s="46"/>
      <c r="I993" s="46"/>
      <c r="J993" s="46"/>
      <c r="K993" s="55"/>
      <c r="L993" s="56"/>
      <c r="M993" s="57"/>
      <c r="N993" s="57"/>
      <c r="O993" s="57"/>
      <c r="P993" s="57"/>
      <c r="Q993" s="55"/>
      <c r="R993" s="46"/>
      <c r="S993" s="58"/>
      <c r="T993" s="58"/>
      <c r="U993" s="58"/>
      <c r="V993" s="58"/>
    </row>
    <row r="994">
      <c r="A994" s="7"/>
      <c r="B994" s="46"/>
      <c r="C994" s="54"/>
      <c r="D994" s="46"/>
      <c r="E994" s="46"/>
      <c r="F994" s="46"/>
      <c r="G994" s="46"/>
      <c r="H994" s="46"/>
      <c r="I994" s="46"/>
      <c r="J994" s="46"/>
      <c r="K994" s="55"/>
      <c r="L994" s="56"/>
      <c r="M994" s="57"/>
      <c r="N994" s="57"/>
      <c r="O994" s="57"/>
      <c r="P994" s="57"/>
      <c r="Q994" s="55"/>
      <c r="R994" s="46"/>
      <c r="S994" s="58"/>
      <c r="T994" s="58"/>
      <c r="U994" s="58"/>
      <c r="V994" s="58"/>
    </row>
    <row r="995">
      <c r="A995" s="7"/>
      <c r="B995" s="46"/>
      <c r="C995" s="54"/>
      <c r="D995" s="46"/>
      <c r="E995" s="46"/>
      <c r="F995" s="46"/>
      <c r="G995" s="46"/>
      <c r="H995" s="46"/>
      <c r="I995" s="46"/>
      <c r="J995" s="46"/>
      <c r="K995" s="55"/>
      <c r="L995" s="56"/>
      <c r="M995" s="57"/>
      <c r="N995" s="57"/>
      <c r="O995" s="57"/>
      <c r="P995" s="57"/>
      <c r="Q995" s="55"/>
      <c r="R995" s="46"/>
      <c r="S995" s="58"/>
      <c r="T995" s="58"/>
      <c r="U995" s="58"/>
      <c r="V995" s="58"/>
    </row>
    <row r="996">
      <c r="A996" s="7"/>
      <c r="B996" s="46"/>
      <c r="C996" s="54"/>
      <c r="D996" s="46"/>
      <c r="E996" s="46"/>
      <c r="F996" s="46"/>
      <c r="G996" s="46"/>
      <c r="H996" s="46"/>
      <c r="I996" s="46"/>
      <c r="J996" s="46"/>
      <c r="K996" s="55"/>
      <c r="L996" s="56"/>
      <c r="M996" s="57"/>
      <c r="N996" s="57"/>
      <c r="O996" s="57"/>
      <c r="P996" s="57"/>
      <c r="Q996" s="55"/>
      <c r="R996" s="46"/>
      <c r="S996" s="58"/>
      <c r="T996" s="58"/>
      <c r="U996" s="58"/>
      <c r="V996" s="58"/>
    </row>
    <row r="997">
      <c r="A997" s="7"/>
      <c r="B997" s="46"/>
      <c r="C997" s="54"/>
      <c r="D997" s="46"/>
      <c r="E997" s="46"/>
      <c r="F997" s="46"/>
      <c r="G997" s="46"/>
      <c r="H997" s="46"/>
      <c r="I997" s="46"/>
      <c r="J997" s="46"/>
      <c r="K997" s="55"/>
      <c r="L997" s="56"/>
      <c r="M997" s="57"/>
      <c r="N997" s="57"/>
      <c r="O997" s="57"/>
      <c r="P997" s="57"/>
      <c r="Q997" s="55"/>
      <c r="R997" s="46"/>
      <c r="S997" s="58"/>
      <c r="T997" s="58"/>
      <c r="U997" s="58"/>
      <c r="V997" s="58"/>
    </row>
    <row r="998">
      <c r="A998" s="7"/>
      <c r="B998" s="46"/>
      <c r="C998" s="54"/>
      <c r="D998" s="46"/>
      <c r="E998" s="46"/>
      <c r="F998" s="46"/>
      <c r="G998" s="46"/>
      <c r="H998" s="46"/>
      <c r="I998" s="46"/>
      <c r="J998" s="46"/>
      <c r="K998" s="55"/>
      <c r="L998" s="56"/>
      <c r="M998" s="57"/>
      <c r="N998" s="57"/>
      <c r="O998" s="57"/>
      <c r="P998" s="57"/>
      <c r="Q998" s="55"/>
      <c r="R998" s="46"/>
      <c r="S998" s="58"/>
      <c r="T998" s="58"/>
      <c r="U998" s="58"/>
      <c r="V998" s="58"/>
    </row>
    <row r="999">
      <c r="A999" s="7"/>
      <c r="B999" s="46"/>
      <c r="C999" s="54"/>
      <c r="D999" s="46"/>
      <c r="E999" s="46"/>
      <c r="F999" s="46"/>
      <c r="G999" s="46"/>
      <c r="H999" s="46"/>
      <c r="I999" s="46"/>
      <c r="J999" s="46"/>
      <c r="K999" s="55"/>
      <c r="L999" s="56"/>
      <c r="M999" s="57"/>
      <c r="N999" s="57"/>
      <c r="O999" s="57"/>
      <c r="P999" s="57"/>
      <c r="Q999" s="55"/>
      <c r="R999" s="46"/>
      <c r="S999" s="58"/>
      <c r="T999" s="58"/>
      <c r="U999" s="58"/>
      <c r="V999" s="58"/>
    </row>
    <row r="1000">
      <c r="A1000" s="7"/>
      <c r="B1000" s="46"/>
      <c r="C1000" s="54"/>
      <c r="D1000" s="46"/>
      <c r="E1000" s="46"/>
      <c r="F1000" s="46"/>
      <c r="G1000" s="46"/>
      <c r="H1000" s="46"/>
      <c r="I1000" s="46"/>
      <c r="J1000" s="46"/>
      <c r="K1000" s="55"/>
      <c r="L1000" s="56"/>
      <c r="M1000" s="57"/>
      <c r="N1000" s="57"/>
      <c r="O1000" s="57"/>
      <c r="P1000" s="57"/>
      <c r="Q1000" s="55"/>
      <c r="R1000" s="46"/>
      <c r="S1000" s="58"/>
      <c r="T1000" s="58"/>
      <c r="U1000" s="58"/>
      <c r="V1000" s="58"/>
    </row>
    <row r="1001">
      <c r="A1001" s="7"/>
      <c r="B1001" s="46"/>
      <c r="C1001" s="54"/>
      <c r="D1001" s="46"/>
      <c r="E1001" s="46"/>
      <c r="F1001" s="46"/>
      <c r="G1001" s="46"/>
      <c r="H1001" s="46"/>
      <c r="I1001" s="46"/>
      <c r="J1001" s="46"/>
      <c r="K1001" s="55"/>
      <c r="L1001" s="56"/>
      <c r="M1001" s="57"/>
      <c r="N1001" s="57"/>
      <c r="O1001" s="57"/>
      <c r="P1001" s="57"/>
      <c r="Q1001" s="55"/>
      <c r="R1001" s="46"/>
      <c r="S1001" s="58"/>
      <c r="T1001" s="58"/>
      <c r="U1001" s="58"/>
      <c r="V1001" s="58"/>
    </row>
    <row r="1002">
      <c r="A1002" s="7"/>
      <c r="B1002" s="46"/>
      <c r="C1002" s="54"/>
      <c r="D1002" s="46"/>
      <c r="E1002" s="46"/>
      <c r="F1002" s="46"/>
      <c r="G1002" s="46"/>
      <c r="H1002" s="46"/>
      <c r="I1002" s="46"/>
      <c r="J1002" s="46"/>
      <c r="K1002" s="55"/>
      <c r="L1002" s="56"/>
      <c r="M1002" s="57"/>
      <c r="N1002" s="57"/>
      <c r="O1002" s="57"/>
      <c r="P1002" s="57"/>
      <c r="Q1002" s="55"/>
      <c r="R1002" s="46"/>
      <c r="S1002" s="58"/>
      <c r="T1002" s="58"/>
      <c r="U1002" s="58"/>
      <c r="V1002" s="58"/>
    </row>
    <row r="1003">
      <c r="A1003" s="7"/>
      <c r="B1003" s="46"/>
      <c r="C1003" s="54"/>
      <c r="D1003" s="46"/>
      <c r="E1003" s="46"/>
      <c r="F1003" s="46"/>
      <c r="G1003" s="46"/>
      <c r="H1003" s="46"/>
      <c r="I1003" s="46"/>
      <c r="J1003" s="46"/>
      <c r="K1003" s="55"/>
      <c r="L1003" s="56"/>
      <c r="M1003" s="57"/>
      <c r="N1003" s="57"/>
      <c r="O1003" s="57"/>
      <c r="P1003" s="57"/>
      <c r="Q1003" s="55"/>
      <c r="R1003" s="46"/>
      <c r="S1003" s="58"/>
      <c r="T1003" s="58"/>
      <c r="U1003" s="58"/>
      <c r="V1003" s="58"/>
    </row>
    <row r="1004">
      <c r="A1004" s="7"/>
      <c r="B1004" s="46"/>
      <c r="C1004" s="54"/>
      <c r="D1004" s="46"/>
      <c r="E1004" s="46"/>
      <c r="F1004" s="46"/>
      <c r="G1004" s="46"/>
      <c r="H1004" s="46"/>
      <c r="I1004" s="46"/>
      <c r="J1004" s="46"/>
      <c r="K1004" s="55"/>
      <c r="L1004" s="56"/>
      <c r="M1004" s="57"/>
      <c r="N1004" s="57"/>
      <c r="O1004" s="57"/>
      <c r="P1004" s="57"/>
      <c r="Q1004" s="55"/>
      <c r="R1004" s="46"/>
      <c r="S1004" s="58"/>
      <c r="T1004" s="58"/>
      <c r="U1004" s="58"/>
      <c r="V1004" s="58"/>
    </row>
    <row r="1005">
      <c r="A1005" s="7"/>
      <c r="B1005" s="46"/>
      <c r="C1005" s="54"/>
      <c r="D1005" s="46"/>
      <c r="E1005" s="46"/>
      <c r="F1005" s="46"/>
      <c r="G1005" s="46"/>
      <c r="H1005" s="46"/>
      <c r="I1005" s="46"/>
      <c r="J1005" s="46"/>
      <c r="K1005" s="55"/>
      <c r="L1005" s="56"/>
      <c r="M1005" s="57"/>
      <c r="N1005" s="57"/>
      <c r="O1005" s="57"/>
      <c r="P1005" s="57"/>
      <c r="Q1005" s="55"/>
      <c r="R1005" s="46"/>
      <c r="S1005" s="58"/>
      <c r="T1005" s="58"/>
      <c r="U1005" s="58"/>
      <c r="V1005" s="58"/>
    </row>
    <row r="1006">
      <c r="A1006" s="7"/>
      <c r="B1006" s="46"/>
      <c r="C1006" s="54"/>
      <c r="D1006" s="46"/>
      <c r="E1006" s="46"/>
      <c r="F1006" s="46"/>
      <c r="G1006" s="46"/>
      <c r="H1006" s="46"/>
      <c r="I1006" s="46"/>
      <c r="J1006" s="46"/>
      <c r="K1006" s="55"/>
      <c r="L1006" s="56"/>
      <c r="M1006" s="57"/>
      <c r="N1006" s="57"/>
      <c r="O1006" s="57"/>
      <c r="P1006" s="57"/>
      <c r="Q1006" s="55"/>
      <c r="R1006" s="46"/>
      <c r="S1006" s="58"/>
      <c r="T1006" s="58"/>
      <c r="U1006" s="58"/>
      <c r="V1006" s="58"/>
    </row>
    <row r="1007">
      <c r="A1007" s="7"/>
      <c r="B1007" s="46"/>
      <c r="C1007" s="54"/>
      <c r="D1007" s="46"/>
      <c r="E1007" s="46"/>
      <c r="F1007" s="46"/>
      <c r="G1007" s="46"/>
      <c r="H1007" s="46"/>
      <c r="I1007" s="46"/>
      <c r="J1007" s="46"/>
      <c r="K1007" s="55"/>
      <c r="L1007" s="56"/>
      <c r="M1007" s="57"/>
      <c r="N1007" s="57"/>
      <c r="O1007" s="57"/>
      <c r="P1007" s="57"/>
      <c r="Q1007" s="55"/>
      <c r="R1007" s="46"/>
      <c r="S1007" s="58"/>
      <c r="T1007" s="58"/>
      <c r="U1007" s="58"/>
      <c r="V1007" s="58"/>
    </row>
    <row r="1008">
      <c r="A1008" s="7"/>
      <c r="B1008" s="46"/>
      <c r="C1008" s="54"/>
      <c r="D1008" s="46"/>
      <c r="E1008" s="46"/>
      <c r="F1008" s="46"/>
      <c r="G1008" s="46"/>
      <c r="H1008" s="46"/>
      <c r="I1008" s="46"/>
      <c r="J1008" s="46"/>
      <c r="K1008" s="55"/>
      <c r="L1008" s="56"/>
      <c r="M1008" s="57"/>
      <c r="N1008" s="57"/>
      <c r="O1008" s="57"/>
      <c r="P1008" s="57"/>
      <c r="Q1008" s="55"/>
      <c r="R1008" s="46"/>
      <c r="S1008" s="58"/>
      <c r="T1008" s="58"/>
      <c r="U1008" s="58"/>
      <c r="V1008" s="58"/>
    </row>
    <row r="1009">
      <c r="A1009" s="7"/>
      <c r="B1009" s="46"/>
      <c r="C1009" s="54"/>
      <c r="D1009" s="46"/>
      <c r="E1009" s="46"/>
      <c r="F1009" s="46"/>
      <c r="G1009" s="46"/>
      <c r="H1009" s="46"/>
      <c r="I1009" s="46"/>
      <c r="J1009" s="46"/>
      <c r="K1009" s="55"/>
      <c r="L1009" s="56"/>
      <c r="M1009" s="57"/>
      <c r="N1009" s="57"/>
      <c r="O1009" s="57"/>
      <c r="P1009" s="57"/>
      <c r="Q1009" s="55"/>
      <c r="R1009" s="46"/>
      <c r="S1009" s="58"/>
      <c r="T1009" s="58"/>
      <c r="U1009" s="58"/>
      <c r="V1009" s="58"/>
    </row>
    <row r="1010">
      <c r="A1010" s="7"/>
      <c r="B1010" s="46"/>
      <c r="C1010" s="54"/>
      <c r="D1010" s="46"/>
      <c r="E1010" s="46"/>
      <c r="F1010" s="46"/>
      <c r="G1010" s="46"/>
      <c r="H1010" s="46"/>
      <c r="I1010" s="46"/>
      <c r="J1010" s="46"/>
      <c r="K1010" s="55"/>
      <c r="L1010" s="56"/>
      <c r="M1010" s="57"/>
      <c r="N1010" s="57"/>
      <c r="O1010" s="57"/>
      <c r="P1010" s="57"/>
      <c r="Q1010" s="55"/>
      <c r="R1010" s="46"/>
      <c r="S1010" s="58"/>
      <c r="T1010" s="58"/>
      <c r="U1010" s="58"/>
      <c r="V1010" s="58"/>
    </row>
    <row r="1011">
      <c r="A1011" s="7"/>
      <c r="B1011" s="46"/>
      <c r="C1011" s="54"/>
      <c r="D1011" s="46"/>
      <c r="E1011" s="46"/>
      <c r="F1011" s="46"/>
      <c r="G1011" s="46"/>
      <c r="H1011" s="46"/>
      <c r="I1011" s="46"/>
      <c r="J1011" s="46"/>
      <c r="K1011" s="55"/>
      <c r="L1011" s="56"/>
      <c r="M1011" s="57"/>
      <c r="N1011" s="57"/>
      <c r="O1011" s="57"/>
      <c r="P1011" s="57"/>
      <c r="Q1011" s="55"/>
      <c r="R1011" s="46"/>
      <c r="S1011" s="58"/>
      <c r="T1011" s="58"/>
      <c r="U1011" s="58"/>
      <c r="V1011" s="58"/>
    </row>
    <row r="1012">
      <c r="A1012" s="7"/>
      <c r="B1012" s="46"/>
      <c r="C1012" s="54"/>
      <c r="D1012" s="46"/>
      <c r="E1012" s="46"/>
      <c r="F1012" s="46"/>
      <c r="G1012" s="46"/>
      <c r="H1012" s="46"/>
      <c r="I1012" s="46"/>
      <c r="J1012" s="46"/>
      <c r="K1012" s="55"/>
      <c r="L1012" s="56"/>
      <c r="M1012" s="57"/>
      <c r="N1012" s="57"/>
      <c r="O1012" s="57"/>
      <c r="P1012" s="57"/>
      <c r="Q1012" s="55"/>
      <c r="R1012" s="46"/>
      <c r="S1012" s="58"/>
      <c r="T1012" s="58"/>
      <c r="U1012" s="58"/>
      <c r="V1012" s="58"/>
    </row>
    <row r="1013">
      <c r="A1013" s="7"/>
      <c r="B1013" s="46"/>
      <c r="C1013" s="54"/>
      <c r="D1013" s="46"/>
      <c r="E1013" s="46"/>
      <c r="F1013" s="46"/>
      <c r="G1013" s="46"/>
      <c r="H1013" s="46"/>
      <c r="I1013" s="46"/>
      <c r="J1013" s="46"/>
      <c r="K1013" s="55"/>
      <c r="L1013" s="56"/>
      <c r="M1013" s="57"/>
      <c r="N1013" s="57"/>
      <c r="O1013" s="57"/>
      <c r="P1013" s="57"/>
      <c r="Q1013" s="55"/>
      <c r="R1013" s="46"/>
      <c r="S1013" s="58"/>
      <c r="T1013" s="58"/>
      <c r="U1013" s="58"/>
      <c r="V1013" s="58"/>
    </row>
    <row r="1014">
      <c r="A1014" s="7"/>
      <c r="B1014" s="46"/>
      <c r="C1014" s="54"/>
      <c r="D1014" s="46"/>
      <c r="E1014" s="46"/>
      <c r="F1014" s="46"/>
      <c r="G1014" s="46"/>
      <c r="H1014" s="46"/>
      <c r="I1014" s="46"/>
      <c r="J1014" s="46"/>
      <c r="K1014" s="55"/>
      <c r="L1014" s="56"/>
      <c r="M1014" s="57"/>
      <c r="N1014" s="57"/>
      <c r="O1014" s="57"/>
      <c r="P1014" s="57"/>
      <c r="Q1014" s="55"/>
      <c r="R1014" s="46"/>
      <c r="S1014" s="58"/>
      <c r="T1014" s="58"/>
      <c r="U1014" s="58"/>
      <c r="V1014" s="58"/>
    </row>
    <row r="1015">
      <c r="A1015" s="7"/>
      <c r="B1015" s="46"/>
      <c r="C1015" s="54"/>
      <c r="D1015" s="46"/>
      <c r="E1015" s="46"/>
      <c r="F1015" s="46"/>
      <c r="G1015" s="46"/>
      <c r="H1015" s="46"/>
      <c r="I1015" s="46"/>
      <c r="J1015" s="46"/>
      <c r="K1015" s="55"/>
      <c r="L1015" s="56"/>
      <c r="M1015" s="57"/>
      <c r="N1015" s="57"/>
      <c r="O1015" s="57"/>
      <c r="P1015" s="57"/>
      <c r="Q1015" s="55"/>
      <c r="R1015" s="46"/>
      <c r="S1015" s="58"/>
      <c r="T1015" s="58"/>
      <c r="U1015" s="58"/>
      <c r="V1015" s="58"/>
    </row>
    <row r="1016">
      <c r="A1016" s="7"/>
      <c r="B1016" s="46"/>
      <c r="C1016" s="54"/>
      <c r="D1016" s="46"/>
      <c r="E1016" s="46"/>
      <c r="F1016" s="46"/>
      <c r="G1016" s="46"/>
      <c r="H1016" s="46"/>
      <c r="I1016" s="46"/>
      <c r="J1016" s="46"/>
      <c r="K1016" s="55"/>
      <c r="L1016" s="56"/>
      <c r="M1016" s="57"/>
      <c r="N1016" s="57"/>
      <c r="O1016" s="57"/>
      <c r="P1016" s="57"/>
      <c r="Q1016" s="55"/>
      <c r="R1016" s="46"/>
      <c r="S1016" s="58"/>
      <c r="T1016" s="58"/>
      <c r="U1016" s="58"/>
      <c r="V1016" s="58"/>
    </row>
    <row r="1017">
      <c r="A1017" s="7"/>
      <c r="B1017" s="46"/>
      <c r="C1017" s="54"/>
      <c r="D1017" s="46"/>
      <c r="E1017" s="46"/>
      <c r="F1017" s="46"/>
      <c r="G1017" s="46"/>
      <c r="H1017" s="46"/>
      <c r="I1017" s="46"/>
      <c r="J1017" s="46"/>
      <c r="K1017" s="55"/>
      <c r="L1017" s="56"/>
      <c r="M1017" s="57"/>
      <c r="N1017" s="57"/>
      <c r="O1017" s="57"/>
      <c r="P1017" s="57"/>
      <c r="Q1017" s="55"/>
      <c r="R1017" s="46"/>
      <c r="S1017" s="58"/>
      <c r="T1017" s="58"/>
      <c r="U1017" s="58"/>
      <c r="V1017" s="58"/>
    </row>
    <row r="1018">
      <c r="A1018" s="7"/>
      <c r="B1018" s="46"/>
      <c r="C1018" s="54"/>
      <c r="D1018" s="46"/>
      <c r="E1018" s="46"/>
      <c r="F1018" s="46"/>
      <c r="G1018" s="46"/>
      <c r="H1018" s="46"/>
      <c r="I1018" s="46"/>
      <c r="J1018" s="46"/>
      <c r="K1018" s="55"/>
      <c r="L1018" s="56"/>
      <c r="M1018" s="57"/>
      <c r="N1018" s="57"/>
      <c r="O1018" s="57"/>
      <c r="P1018" s="57"/>
      <c r="Q1018" s="55"/>
      <c r="R1018" s="46"/>
      <c r="S1018" s="58"/>
      <c r="T1018" s="58"/>
      <c r="U1018" s="58"/>
      <c r="V1018" s="58"/>
    </row>
    <row r="1019">
      <c r="A1019" s="7"/>
      <c r="B1019" s="46"/>
      <c r="C1019" s="54"/>
      <c r="D1019" s="46"/>
      <c r="E1019" s="46"/>
      <c r="F1019" s="46"/>
      <c r="G1019" s="46"/>
      <c r="H1019" s="46"/>
      <c r="I1019" s="46"/>
      <c r="J1019" s="46"/>
      <c r="K1019" s="55"/>
      <c r="L1019" s="56"/>
      <c r="M1019" s="57"/>
      <c r="N1019" s="57"/>
      <c r="O1019" s="57"/>
      <c r="P1019" s="57"/>
      <c r="Q1019" s="55"/>
      <c r="R1019" s="46"/>
      <c r="S1019" s="58"/>
      <c r="T1019" s="58"/>
      <c r="U1019" s="58"/>
      <c r="V1019" s="58"/>
    </row>
    <row r="1020">
      <c r="A1020" s="7"/>
      <c r="B1020" s="46"/>
      <c r="C1020" s="54"/>
      <c r="D1020" s="46"/>
      <c r="E1020" s="46"/>
      <c r="F1020" s="46"/>
      <c r="G1020" s="46"/>
      <c r="H1020" s="46"/>
      <c r="I1020" s="46"/>
      <c r="J1020" s="46"/>
      <c r="K1020" s="55"/>
      <c r="L1020" s="56"/>
      <c r="M1020" s="57"/>
      <c r="N1020" s="57"/>
      <c r="O1020" s="57"/>
      <c r="P1020" s="57"/>
      <c r="Q1020" s="55"/>
      <c r="R1020" s="46"/>
      <c r="S1020" s="58"/>
      <c r="T1020" s="58"/>
      <c r="U1020" s="58"/>
      <c r="V1020" s="58"/>
    </row>
    <row r="1021">
      <c r="A1021" s="7"/>
      <c r="B1021" s="46"/>
      <c r="C1021" s="54"/>
      <c r="D1021" s="46"/>
      <c r="E1021" s="46"/>
      <c r="F1021" s="46"/>
      <c r="G1021" s="46"/>
      <c r="H1021" s="46"/>
      <c r="I1021" s="46"/>
      <c r="J1021" s="46"/>
      <c r="K1021" s="55"/>
      <c r="L1021" s="56"/>
      <c r="M1021" s="57"/>
      <c r="N1021" s="57"/>
      <c r="O1021" s="57"/>
      <c r="P1021" s="57"/>
      <c r="Q1021" s="55"/>
      <c r="R1021" s="46"/>
      <c r="S1021" s="58"/>
      <c r="T1021" s="58"/>
      <c r="U1021" s="58"/>
      <c r="V1021" s="58"/>
    </row>
    <row r="1022">
      <c r="A1022" s="7"/>
      <c r="B1022" s="46"/>
      <c r="C1022" s="54"/>
      <c r="D1022" s="46"/>
      <c r="E1022" s="46"/>
      <c r="F1022" s="46"/>
      <c r="G1022" s="46"/>
      <c r="H1022" s="46"/>
      <c r="I1022" s="46"/>
      <c r="J1022" s="46"/>
      <c r="K1022" s="55"/>
      <c r="L1022" s="56"/>
      <c r="M1022" s="57"/>
      <c r="N1022" s="57"/>
      <c r="O1022" s="57"/>
      <c r="P1022" s="57"/>
      <c r="Q1022" s="55"/>
      <c r="R1022" s="46"/>
      <c r="S1022" s="58"/>
      <c r="T1022" s="58"/>
      <c r="U1022" s="58"/>
      <c r="V1022" s="58"/>
    </row>
    <row r="1023">
      <c r="A1023" s="7"/>
      <c r="B1023" s="46"/>
      <c r="C1023" s="54"/>
      <c r="D1023" s="46"/>
      <c r="E1023" s="46"/>
      <c r="F1023" s="46"/>
      <c r="G1023" s="46"/>
      <c r="H1023" s="46"/>
      <c r="I1023" s="46"/>
      <c r="J1023" s="46"/>
      <c r="K1023" s="55"/>
      <c r="L1023" s="56"/>
      <c r="M1023" s="57"/>
      <c r="N1023" s="57"/>
      <c r="O1023" s="57"/>
      <c r="P1023" s="57"/>
      <c r="Q1023" s="55"/>
      <c r="R1023" s="46"/>
      <c r="S1023" s="58"/>
      <c r="T1023" s="58"/>
      <c r="U1023" s="58"/>
      <c r="V1023" s="58"/>
    </row>
    <row r="1024">
      <c r="A1024" s="7"/>
      <c r="B1024" s="46"/>
      <c r="C1024" s="54"/>
      <c r="D1024" s="46"/>
      <c r="E1024" s="46"/>
      <c r="F1024" s="46"/>
      <c r="G1024" s="46"/>
      <c r="H1024" s="46"/>
      <c r="I1024" s="46"/>
      <c r="J1024" s="46"/>
      <c r="K1024" s="55"/>
      <c r="L1024" s="56"/>
      <c r="M1024" s="57"/>
      <c r="N1024" s="57"/>
      <c r="O1024" s="57"/>
      <c r="P1024" s="57"/>
      <c r="Q1024" s="55"/>
      <c r="R1024" s="46"/>
      <c r="S1024" s="58"/>
      <c r="T1024" s="58"/>
      <c r="U1024" s="58"/>
      <c r="V1024" s="58"/>
    </row>
    <row r="1025">
      <c r="A1025" s="7"/>
      <c r="B1025" s="46"/>
      <c r="C1025" s="54"/>
      <c r="D1025" s="46"/>
      <c r="E1025" s="46"/>
      <c r="F1025" s="46"/>
      <c r="G1025" s="46"/>
      <c r="H1025" s="46"/>
      <c r="I1025" s="46"/>
      <c r="J1025" s="46"/>
      <c r="K1025" s="55"/>
      <c r="L1025" s="56"/>
      <c r="M1025" s="57"/>
      <c r="N1025" s="57"/>
      <c r="O1025" s="57"/>
      <c r="P1025" s="57"/>
      <c r="Q1025" s="55"/>
      <c r="R1025" s="46"/>
      <c r="S1025" s="58"/>
      <c r="T1025" s="58"/>
      <c r="U1025" s="58"/>
      <c r="V1025" s="58"/>
    </row>
    <row r="1026">
      <c r="A1026" s="7"/>
      <c r="B1026" s="46"/>
      <c r="C1026" s="54"/>
      <c r="D1026" s="46"/>
      <c r="E1026" s="46"/>
      <c r="F1026" s="46"/>
      <c r="G1026" s="46"/>
      <c r="H1026" s="46"/>
      <c r="I1026" s="46"/>
      <c r="J1026" s="46"/>
      <c r="K1026" s="55"/>
      <c r="L1026" s="56"/>
      <c r="M1026" s="57"/>
      <c r="N1026" s="57"/>
      <c r="O1026" s="57"/>
      <c r="P1026" s="57"/>
      <c r="Q1026" s="55"/>
      <c r="R1026" s="46"/>
      <c r="S1026" s="58"/>
      <c r="T1026" s="58"/>
      <c r="U1026" s="58"/>
      <c r="V1026" s="58"/>
    </row>
    <row r="1027">
      <c r="A1027" s="7"/>
      <c r="B1027" s="46"/>
      <c r="C1027" s="54"/>
      <c r="D1027" s="46"/>
      <c r="E1027" s="46"/>
      <c r="F1027" s="46"/>
      <c r="G1027" s="46"/>
      <c r="H1027" s="46"/>
      <c r="I1027" s="46"/>
      <c r="J1027" s="46"/>
      <c r="K1027" s="55"/>
      <c r="L1027" s="56"/>
      <c r="M1027" s="57"/>
      <c r="N1027" s="57"/>
      <c r="O1027" s="57"/>
      <c r="P1027" s="57"/>
      <c r="Q1027" s="55"/>
      <c r="R1027" s="46"/>
      <c r="S1027" s="58"/>
      <c r="T1027" s="58"/>
      <c r="U1027" s="58"/>
      <c r="V1027" s="58"/>
    </row>
    <row r="1028">
      <c r="A1028" s="7"/>
      <c r="B1028" s="46"/>
      <c r="C1028" s="54"/>
      <c r="D1028" s="46"/>
      <c r="E1028" s="46"/>
      <c r="F1028" s="46"/>
      <c r="G1028" s="46"/>
      <c r="H1028" s="46"/>
      <c r="I1028" s="46"/>
      <c r="J1028" s="46"/>
      <c r="K1028" s="55"/>
      <c r="L1028" s="56"/>
      <c r="M1028" s="57"/>
      <c r="N1028" s="57"/>
      <c r="O1028" s="57"/>
      <c r="P1028" s="57"/>
      <c r="Q1028" s="55"/>
      <c r="R1028" s="46"/>
      <c r="S1028" s="58"/>
      <c r="T1028" s="58"/>
      <c r="U1028" s="58"/>
      <c r="V1028" s="58"/>
    </row>
    <row r="1029">
      <c r="A1029" s="7"/>
      <c r="B1029" s="46"/>
      <c r="C1029" s="54"/>
      <c r="D1029" s="46"/>
      <c r="E1029" s="46"/>
      <c r="F1029" s="46"/>
      <c r="G1029" s="46"/>
      <c r="H1029" s="46"/>
      <c r="I1029" s="46"/>
      <c r="J1029" s="46"/>
      <c r="K1029" s="55"/>
      <c r="L1029" s="56"/>
      <c r="M1029" s="57"/>
      <c r="N1029" s="57"/>
      <c r="O1029" s="57"/>
      <c r="P1029" s="57"/>
      <c r="Q1029" s="55"/>
      <c r="R1029" s="46"/>
      <c r="S1029" s="58"/>
      <c r="T1029" s="58"/>
      <c r="U1029" s="58"/>
      <c r="V1029" s="58"/>
    </row>
    <row r="1030">
      <c r="A1030" s="7"/>
      <c r="B1030" s="46"/>
      <c r="C1030" s="54"/>
      <c r="D1030" s="46"/>
      <c r="E1030" s="46"/>
      <c r="F1030" s="46"/>
      <c r="G1030" s="46"/>
      <c r="H1030" s="46"/>
      <c r="I1030" s="46"/>
      <c r="J1030" s="46"/>
      <c r="K1030" s="55"/>
      <c r="L1030" s="56"/>
      <c r="M1030" s="57"/>
      <c r="N1030" s="57"/>
      <c r="O1030" s="57"/>
      <c r="P1030" s="57"/>
      <c r="Q1030" s="55"/>
      <c r="R1030" s="46"/>
      <c r="S1030" s="58"/>
      <c r="T1030" s="58"/>
      <c r="U1030" s="58"/>
      <c r="V1030" s="58"/>
    </row>
    <row r="1031">
      <c r="A1031" s="7"/>
      <c r="B1031" s="46"/>
      <c r="C1031" s="54"/>
      <c r="D1031" s="46"/>
      <c r="E1031" s="46"/>
      <c r="F1031" s="46"/>
      <c r="G1031" s="46"/>
      <c r="H1031" s="46"/>
      <c r="I1031" s="46"/>
      <c r="J1031" s="46"/>
      <c r="K1031" s="55"/>
      <c r="L1031" s="56"/>
      <c r="M1031" s="57"/>
      <c r="N1031" s="57"/>
      <c r="O1031" s="57"/>
      <c r="P1031" s="57"/>
      <c r="Q1031" s="55"/>
      <c r="R1031" s="46"/>
      <c r="S1031" s="58"/>
      <c r="T1031" s="58"/>
      <c r="U1031" s="58"/>
      <c r="V1031" s="58"/>
    </row>
    <row r="1032">
      <c r="A1032" s="7"/>
      <c r="B1032" s="46"/>
      <c r="C1032" s="54"/>
      <c r="D1032" s="46"/>
      <c r="E1032" s="46"/>
      <c r="F1032" s="46"/>
      <c r="G1032" s="46"/>
      <c r="H1032" s="46"/>
      <c r="I1032" s="46"/>
      <c r="J1032" s="46"/>
      <c r="K1032" s="55"/>
      <c r="L1032" s="56"/>
      <c r="M1032" s="57"/>
      <c r="N1032" s="57"/>
      <c r="O1032" s="57"/>
      <c r="P1032" s="57"/>
      <c r="Q1032" s="55"/>
      <c r="R1032" s="46"/>
      <c r="S1032" s="58"/>
      <c r="T1032" s="58"/>
      <c r="U1032" s="58"/>
      <c r="V1032" s="58"/>
    </row>
    <row r="1033">
      <c r="A1033" s="7"/>
      <c r="B1033" s="46"/>
      <c r="C1033" s="54"/>
      <c r="D1033" s="46"/>
      <c r="E1033" s="46"/>
      <c r="F1033" s="46"/>
      <c r="G1033" s="46"/>
      <c r="H1033" s="46"/>
      <c r="I1033" s="46"/>
      <c r="J1033" s="46"/>
      <c r="K1033" s="55"/>
      <c r="L1033" s="56"/>
      <c r="M1033" s="57"/>
      <c r="N1033" s="57"/>
      <c r="O1033" s="57"/>
      <c r="P1033" s="57"/>
      <c r="Q1033" s="55"/>
      <c r="R1033" s="46"/>
      <c r="S1033" s="58"/>
      <c r="T1033" s="58"/>
      <c r="U1033" s="58"/>
      <c r="V1033" s="58"/>
    </row>
    <row r="1034">
      <c r="A1034" s="7"/>
      <c r="B1034" s="46"/>
      <c r="C1034" s="54"/>
      <c r="D1034" s="46"/>
      <c r="E1034" s="46"/>
      <c r="F1034" s="46"/>
      <c r="G1034" s="46"/>
      <c r="H1034" s="46"/>
      <c r="I1034" s="46"/>
      <c r="J1034" s="46"/>
      <c r="K1034" s="55"/>
      <c r="L1034" s="56"/>
      <c r="M1034" s="57"/>
      <c r="N1034" s="57"/>
      <c r="O1034" s="57"/>
      <c r="P1034" s="57"/>
      <c r="Q1034" s="55"/>
      <c r="R1034" s="46"/>
      <c r="S1034" s="58"/>
      <c r="T1034" s="58"/>
      <c r="U1034" s="58"/>
      <c r="V1034" s="58"/>
    </row>
    <row r="1035">
      <c r="A1035" s="7"/>
      <c r="B1035" s="46"/>
      <c r="C1035" s="54"/>
      <c r="D1035" s="46"/>
      <c r="E1035" s="46"/>
      <c r="F1035" s="46"/>
      <c r="G1035" s="46"/>
      <c r="H1035" s="46"/>
      <c r="I1035" s="46"/>
      <c r="J1035" s="46"/>
      <c r="K1035" s="55"/>
      <c r="L1035" s="56"/>
      <c r="M1035" s="57"/>
      <c r="N1035" s="57"/>
      <c r="O1035" s="57"/>
      <c r="P1035" s="57"/>
      <c r="Q1035" s="55"/>
      <c r="R1035" s="46"/>
      <c r="S1035" s="58"/>
      <c r="T1035" s="58"/>
      <c r="U1035" s="58"/>
      <c r="V1035" s="58"/>
    </row>
    <row r="1036">
      <c r="A1036" s="7"/>
      <c r="B1036" s="46"/>
      <c r="C1036" s="54"/>
      <c r="D1036" s="46"/>
      <c r="E1036" s="46"/>
      <c r="F1036" s="46"/>
      <c r="G1036" s="46"/>
      <c r="H1036" s="46"/>
      <c r="I1036" s="46"/>
      <c r="J1036" s="46"/>
      <c r="K1036" s="55"/>
      <c r="L1036" s="56"/>
      <c r="M1036" s="57"/>
      <c r="N1036" s="57"/>
      <c r="O1036" s="57"/>
      <c r="P1036" s="57"/>
      <c r="Q1036" s="55"/>
      <c r="R1036" s="46"/>
      <c r="S1036" s="58"/>
      <c r="T1036" s="58"/>
      <c r="U1036" s="58"/>
      <c r="V1036" s="58"/>
    </row>
    <row r="1037">
      <c r="A1037" s="7"/>
      <c r="B1037" s="46"/>
      <c r="C1037" s="54"/>
      <c r="D1037" s="46"/>
      <c r="E1037" s="46"/>
      <c r="F1037" s="46"/>
      <c r="G1037" s="46"/>
      <c r="H1037" s="46"/>
      <c r="I1037" s="46"/>
      <c r="J1037" s="46"/>
      <c r="K1037" s="55"/>
      <c r="L1037" s="56"/>
      <c r="M1037" s="57"/>
      <c r="N1037" s="57"/>
      <c r="O1037" s="57"/>
      <c r="P1037" s="57"/>
      <c r="Q1037" s="55"/>
      <c r="R1037" s="46"/>
      <c r="S1037" s="58"/>
      <c r="T1037" s="58"/>
      <c r="U1037" s="58"/>
      <c r="V1037" s="58"/>
    </row>
    <row r="1038">
      <c r="A1038" s="7"/>
      <c r="B1038" s="46"/>
      <c r="C1038" s="54"/>
      <c r="D1038" s="46"/>
      <c r="E1038" s="46"/>
      <c r="F1038" s="46"/>
      <c r="G1038" s="46"/>
      <c r="H1038" s="46"/>
      <c r="I1038" s="46"/>
      <c r="J1038" s="46"/>
      <c r="K1038" s="55"/>
      <c r="L1038" s="56"/>
      <c r="M1038" s="57"/>
      <c r="N1038" s="57"/>
      <c r="O1038" s="57"/>
      <c r="P1038" s="57"/>
      <c r="Q1038" s="55"/>
      <c r="R1038" s="46"/>
      <c r="S1038" s="58"/>
      <c r="T1038" s="58"/>
      <c r="U1038" s="58"/>
      <c r="V1038" s="58"/>
    </row>
    <row r="1039">
      <c r="A1039" s="7"/>
      <c r="B1039" s="46"/>
      <c r="C1039" s="54"/>
      <c r="D1039" s="46"/>
      <c r="E1039" s="46"/>
      <c r="F1039" s="46"/>
      <c r="G1039" s="46"/>
      <c r="H1039" s="46"/>
      <c r="I1039" s="46"/>
      <c r="J1039" s="46"/>
      <c r="K1039" s="55"/>
      <c r="L1039" s="56"/>
      <c r="M1039" s="57"/>
      <c r="N1039" s="57"/>
      <c r="O1039" s="57"/>
      <c r="P1039" s="57"/>
      <c r="Q1039" s="55"/>
      <c r="R1039" s="46"/>
      <c r="S1039" s="58"/>
      <c r="T1039" s="58"/>
      <c r="U1039" s="58"/>
      <c r="V1039" s="58"/>
    </row>
    <row r="1040">
      <c r="A1040" s="7"/>
      <c r="B1040" s="46"/>
      <c r="C1040" s="54"/>
      <c r="D1040" s="46"/>
      <c r="E1040" s="46"/>
      <c r="F1040" s="46"/>
      <c r="G1040" s="46"/>
      <c r="H1040" s="46"/>
      <c r="I1040" s="46"/>
      <c r="J1040" s="46"/>
      <c r="K1040" s="55"/>
      <c r="L1040" s="56"/>
      <c r="M1040" s="57"/>
      <c r="N1040" s="57"/>
      <c r="O1040" s="57"/>
      <c r="P1040" s="57"/>
      <c r="Q1040" s="55"/>
      <c r="R1040" s="46"/>
      <c r="S1040" s="58"/>
      <c r="T1040" s="58"/>
      <c r="U1040" s="58"/>
      <c r="V1040" s="58"/>
    </row>
    <row r="1041">
      <c r="A1041" s="7"/>
      <c r="B1041" s="46"/>
      <c r="C1041" s="54"/>
      <c r="D1041" s="46"/>
      <c r="E1041" s="46"/>
      <c r="F1041" s="46"/>
      <c r="G1041" s="46"/>
      <c r="H1041" s="46"/>
      <c r="I1041" s="46"/>
      <c r="J1041" s="46"/>
      <c r="K1041" s="55"/>
      <c r="L1041" s="56"/>
      <c r="M1041" s="57"/>
      <c r="N1041" s="57"/>
      <c r="O1041" s="57"/>
      <c r="P1041" s="57"/>
      <c r="Q1041" s="55"/>
      <c r="R1041" s="46"/>
      <c r="S1041" s="58"/>
      <c r="T1041" s="58"/>
      <c r="U1041" s="58"/>
      <c r="V1041" s="58"/>
    </row>
    <row r="1042">
      <c r="A1042" s="7"/>
      <c r="B1042" s="46"/>
      <c r="C1042" s="54"/>
      <c r="D1042" s="46"/>
      <c r="E1042" s="46"/>
      <c r="F1042" s="46"/>
      <c r="G1042" s="46"/>
      <c r="H1042" s="46"/>
      <c r="I1042" s="46"/>
      <c r="J1042" s="46"/>
      <c r="K1042" s="55"/>
      <c r="L1042" s="56"/>
      <c r="M1042" s="57"/>
      <c r="N1042" s="57"/>
      <c r="O1042" s="57"/>
      <c r="P1042" s="57"/>
      <c r="Q1042" s="55"/>
      <c r="R1042" s="46"/>
      <c r="S1042" s="58"/>
      <c r="T1042" s="58"/>
      <c r="U1042" s="58"/>
      <c r="V1042" s="58"/>
    </row>
    <row r="1043">
      <c r="A1043" s="7"/>
      <c r="B1043" s="46"/>
      <c r="C1043" s="54"/>
      <c r="D1043" s="46"/>
      <c r="E1043" s="46"/>
      <c r="F1043" s="46"/>
      <c r="G1043" s="46"/>
      <c r="H1043" s="46"/>
      <c r="I1043" s="46"/>
      <c r="J1043" s="46"/>
      <c r="K1043" s="55"/>
      <c r="L1043" s="56"/>
      <c r="M1043" s="57"/>
      <c r="N1043" s="57"/>
      <c r="O1043" s="57"/>
      <c r="P1043" s="57"/>
      <c r="Q1043" s="55"/>
      <c r="R1043" s="46"/>
      <c r="S1043" s="58"/>
      <c r="T1043" s="58"/>
      <c r="U1043" s="58"/>
      <c r="V1043" s="58"/>
    </row>
    <row r="1044">
      <c r="A1044" s="7"/>
      <c r="B1044" s="46"/>
      <c r="C1044" s="54"/>
      <c r="D1044" s="46"/>
      <c r="E1044" s="46"/>
      <c r="F1044" s="46"/>
      <c r="G1044" s="46"/>
      <c r="H1044" s="46"/>
      <c r="I1044" s="46"/>
      <c r="J1044" s="46"/>
      <c r="K1044" s="55"/>
      <c r="L1044" s="56"/>
      <c r="M1044" s="57"/>
      <c r="N1044" s="57"/>
      <c r="O1044" s="57"/>
      <c r="P1044" s="57"/>
      <c r="Q1044" s="55"/>
      <c r="R1044" s="46"/>
      <c r="S1044" s="58"/>
      <c r="T1044" s="58"/>
      <c r="U1044" s="58"/>
      <c r="V1044" s="58"/>
    </row>
    <row r="1045">
      <c r="A1045" s="7"/>
      <c r="B1045" s="46"/>
      <c r="C1045" s="54"/>
      <c r="D1045" s="46"/>
      <c r="E1045" s="46"/>
      <c r="F1045" s="46"/>
      <c r="G1045" s="46"/>
      <c r="H1045" s="46"/>
      <c r="I1045" s="46"/>
      <c r="J1045" s="46"/>
      <c r="K1045" s="55"/>
      <c r="L1045" s="56"/>
      <c r="M1045" s="57"/>
      <c r="N1045" s="57"/>
      <c r="O1045" s="57"/>
      <c r="P1045" s="57"/>
      <c r="Q1045" s="55"/>
      <c r="R1045" s="46"/>
      <c r="S1045" s="58"/>
      <c r="T1045" s="58"/>
      <c r="U1045" s="58"/>
      <c r="V1045" s="58"/>
    </row>
    <row r="1046">
      <c r="A1046" s="7"/>
      <c r="B1046" s="46"/>
      <c r="C1046" s="54"/>
      <c r="D1046" s="46"/>
      <c r="E1046" s="46"/>
      <c r="F1046" s="46"/>
      <c r="G1046" s="46"/>
      <c r="H1046" s="46"/>
      <c r="I1046" s="46"/>
      <c r="J1046" s="46"/>
      <c r="K1046" s="55"/>
      <c r="L1046" s="56"/>
      <c r="M1046" s="57"/>
      <c r="N1046" s="57"/>
      <c r="O1046" s="57"/>
      <c r="P1046" s="57"/>
      <c r="Q1046" s="55"/>
      <c r="R1046" s="46"/>
      <c r="S1046" s="58"/>
      <c r="T1046" s="58"/>
      <c r="U1046" s="58"/>
      <c r="V1046" s="58"/>
    </row>
    <row r="1047">
      <c r="A1047" s="7"/>
      <c r="B1047" s="46"/>
      <c r="C1047" s="54"/>
      <c r="D1047" s="46"/>
      <c r="E1047" s="46"/>
      <c r="F1047" s="46"/>
      <c r="G1047" s="46"/>
      <c r="H1047" s="46"/>
      <c r="I1047" s="46"/>
      <c r="J1047" s="46"/>
      <c r="K1047" s="55"/>
      <c r="L1047" s="56"/>
      <c r="M1047" s="57"/>
      <c r="N1047" s="57"/>
      <c r="O1047" s="57"/>
      <c r="P1047" s="57"/>
      <c r="Q1047" s="55"/>
      <c r="R1047" s="46"/>
      <c r="S1047" s="58"/>
      <c r="T1047" s="58"/>
      <c r="U1047" s="58"/>
      <c r="V1047" s="58"/>
    </row>
    <row r="1048">
      <c r="A1048" s="7"/>
      <c r="B1048" s="46"/>
      <c r="C1048" s="54"/>
      <c r="D1048" s="46"/>
      <c r="E1048" s="46"/>
      <c r="F1048" s="46"/>
      <c r="G1048" s="46"/>
      <c r="H1048" s="46"/>
      <c r="I1048" s="46"/>
      <c r="J1048" s="46"/>
      <c r="K1048" s="55"/>
      <c r="L1048" s="56"/>
      <c r="M1048" s="57"/>
      <c r="N1048" s="57"/>
      <c r="O1048" s="57"/>
      <c r="P1048" s="57"/>
      <c r="Q1048" s="55"/>
      <c r="R1048" s="46"/>
      <c r="S1048" s="58"/>
      <c r="T1048" s="58"/>
      <c r="U1048" s="58"/>
      <c r="V1048" s="58"/>
    </row>
    <row r="1049">
      <c r="A1049" s="7"/>
      <c r="B1049" s="46"/>
      <c r="C1049" s="54"/>
      <c r="D1049" s="46"/>
      <c r="E1049" s="46"/>
      <c r="F1049" s="46"/>
      <c r="G1049" s="46"/>
      <c r="H1049" s="46"/>
      <c r="I1049" s="46"/>
      <c r="J1049" s="46"/>
      <c r="K1049" s="55"/>
      <c r="L1049" s="56"/>
      <c r="M1049" s="57"/>
      <c r="N1049" s="57"/>
      <c r="O1049" s="57"/>
      <c r="P1049" s="57"/>
      <c r="Q1049" s="55"/>
      <c r="R1049" s="46"/>
      <c r="S1049" s="58"/>
      <c r="T1049" s="58"/>
      <c r="U1049" s="58"/>
      <c r="V1049" s="58"/>
    </row>
    <row r="1050">
      <c r="A1050" s="7"/>
      <c r="B1050" s="46"/>
      <c r="C1050" s="54"/>
      <c r="D1050" s="46"/>
      <c r="E1050" s="46"/>
      <c r="F1050" s="46"/>
      <c r="G1050" s="46"/>
      <c r="H1050" s="46"/>
      <c r="I1050" s="46"/>
      <c r="J1050" s="46"/>
      <c r="K1050" s="55"/>
      <c r="L1050" s="56"/>
      <c r="M1050" s="57"/>
      <c r="N1050" s="57"/>
      <c r="O1050" s="57"/>
      <c r="P1050" s="57"/>
      <c r="Q1050" s="55"/>
      <c r="R1050" s="46"/>
      <c r="S1050" s="58"/>
      <c r="T1050" s="58"/>
      <c r="U1050" s="58"/>
      <c r="V1050" s="58"/>
    </row>
    <row r="1051">
      <c r="A1051" s="7"/>
      <c r="B1051" s="46"/>
      <c r="C1051" s="54"/>
      <c r="D1051" s="46"/>
      <c r="E1051" s="46"/>
      <c r="F1051" s="46"/>
      <c r="G1051" s="46"/>
      <c r="H1051" s="46"/>
      <c r="I1051" s="46"/>
      <c r="J1051" s="46"/>
      <c r="K1051" s="55"/>
      <c r="L1051" s="56"/>
      <c r="M1051" s="57"/>
      <c r="N1051" s="57"/>
      <c r="O1051" s="57"/>
      <c r="P1051" s="57"/>
      <c r="Q1051" s="55"/>
      <c r="R1051" s="46"/>
      <c r="S1051" s="58"/>
      <c r="T1051" s="58"/>
      <c r="U1051" s="58"/>
      <c r="V1051" s="58"/>
    </row>
    <row r="1052">
      <c r="A1052" s="7"/>
      <c r="B1052" s="46"/>
      <c r="C1052" s="54"/>
      <c r="D1052" s="46"/>
      <c r="E1052" s="46"/>
      <c r="F1052" s="46"/>
      <c r="G1052" s="46"/>
      <c r="H1052" s="46"/>
      <c r="I1052" s="46"/>
      <c r="J1052" s="46"/>
      <c r="K1052" s="55"/>
      <c r="L1052" s="56"/>
      <c r="M1052" s="57"/>
      <c r="N1052" s="57"/>
      <c r="O1052" s="57"/>
      <c r="P1052" s="57"/>
      <c r="Q1052" s="55"/>
      <c r="R1052" s="46"/>
      <c r="S1052" s="58"/>
      <c r="T1052" s="58"/>
      <c r="U1052" s="58"/>
      <c r="V1052" s="58"/>
    </row>
    <row r="1053">
      <c r="A1053" s="7"/>
      <c r="B1053" s="46"/>
      <c r="C1053" s="54"/>
      <c r="D1053" s="46"/>
      <c r="E1053" s="46"/>
      <c r="F1053" s="46"/>
      <c r="G1053" s="46"/>
      <c r="H1053" s="46"/>
      <c r="I1053" s="46"/>
      <c r="J1053" s="46"/>
      <c r="K1053" s="55"/>
      <c r="L1053" s="56"/>
      <c r="M1053" s="57"/>
      <c r="N1053" s="57"/>
      <c r="O1053" s="57"/>
      <c r="P1053" s="57"/>
      <c r="Q1053" s="55"/>
      <c r="R1053" s="46"/>
      <c r="S1053" s="58"/>
      <c r="T1053" s="58"/>
      <c r="U1053" s="58"/>
      <c r="V1053" s="58"/>
    </row>
    <row r="1054">
      <c r="A1054" s="7"/>
      <c r="B1054" s="46"/>
      <c r="C1054" s="54"/>
      <c r="D1054" s="46"/>
      <c r="E1054" s="46"/>
      <c r="F1054" s="46"/>
      <c r="G1054" s="46"/>
      <c r="H1054" s="46"/>
      <c r="I1054" s="46"/>
      <c r="J1054" s="46"/>
      <c r="K1054" s="55"/>
      <c r="L1054" s="56"/>
      <c r="M1054" s="57"/>
      <c r="N1054" s="57"/>
      <c r="O1054" s="57"/>
      <c r="P1054" s="57"/>
      <c r="Q1054" s="55"/>
      <c r="R1054" s="46"/>
      <c r="S1054" s="58"/>
      <c r="T1054" s="58"/>
      <c r="U1054" s="58"/>
      <c r="V1054" s="58"/>
    </row>
    <row r="1055">
      <c r="A1055" s="7"/>
      <c r="B1055" s="46"/>
      <c r="C1055" s="54"/>
      <c r="D1055" s="46"/>
      <c r="E1055" s="46"/>
      <c r="F1055" s="46"/>
      <c r="G1055" s="46"/>
      <c r="H1055" s="46"/>
      <c r="I1055" s="46"/>
      <c r="J1055" s="46"/>
      <c r="K1055" s="55"/>
      <c r="L1055" s="56"/>
      <c r="M1055" s="57"/>
      <c r="N1055" s="57"/>
      <c r="O1055" s="57"/>
      <c r="P1055" s="57"/>
      <c r="Q1055" s="55"/>
      <c r="R1055" s="46"/>
      <c r="S1055" s="58"/>
      <c r="T1055" s="58"/>
      <c r="U1055" s="58"/>
      <c r="V1055" s="58"/>
    </row>
    <row r="1056">
      <c r="A1056" s="7"/>
      <c r="B1056" s="46"/>
      <c r="C1056" s="54"/>
      <c r="D1056" s="46"/>
      <c r="E1056" s="46"/>
      <c r="F1056" s="46"/>
      <c r="G1056" s="46"/>
      <c r="H1056" s="46"/>
      <c r="I1056" s="46"/>
      <c r="J1056" s="46"/>
      <c r="K1056" s="55"/>
      <c r="L1056" s="56"/>
      <c r="M1056" s="57"/>
      <c r="N1056" s="57"/>
      <c r="O1056" s="57"/>
      <c r="P1056" s="57"/>
      <c r="Q1056" s="55"/>
      <c r="R1056" s="46"/>
      <c r="S1056" s="58"/>
      <c r="T1056" s="58"/>
      <c r="U1056" s="58"/>
      <c r="V1056" s="58"/>
    </row>
    <row r="1057">
      <c r="A1057" s="7"/>
      <c r="B1057" s="46"/>
      <c r="C1057" s="54"/>
      <c r="D1057" s="46"/>
      <c r="E1057" s="46"/>
      <c r="F1057" s="46"/>
      <c r="G1057" s="46"/>
      <c r="H1057" s="46"/>
      <c r="I1057" s="46"/>
      <c r="J1057" s="46"/>
      <c r="K1057" s="55"/>
      <c r="L1057" s="56"/>
      <c r="M1057" s="57"/>
      <c r="N1057" s="57"/>
      <c r="O1057" s="57"/>
      <c r="P1057" s="57"/>
      <c r="Q1057" s="55"/>
      <c r="R1057" s="46"/>
      <c r="S1057" s="58"/>
      <c r="T1057" s="58"/>
      <c r="U1057" s="58"/>
      <c r="V1057" s="58"/>
    </row>
    <row r="1058">
      <c r="A1058" s="7"/>
      <c r="B1058" s="46"/>
      <c r="C1058" s="54"/>
      <c r="D1058" s="46"/>
      <c r="E1058" s="46"/>
      <c r="F1058" s="46"/>
      <c r="G1058" s="46"/>
      <c r="H1058" s="46"/>
      <c r="I1058" s="46"/>
      <c r="J1058" s="46"/>
      <c r="K1058" s="55"/>
      <c r="L1058" s="56"/>
      <c r="M1058" s="57"/>
      <c r="N1058" s="57"/>
      <c r="O1058" s="57"/>
      <c r="P1058" s="57"/>
      <c r="Q1058" s="55"/>
      <c r="R1058" s="46"/>
      <c r="S1058" s="58"/>
      <c r="T1058" s="58"/>
      <c r="U1058" s="58"/>
      <c r="V1058" s="58"/>
    </row>
    <row r="1059">
      <c r="A1059" s="7"/>
      <c r="B1059" s="46"/>
      <c r="C1059" s="54"/>
      <c r="D1059" s="46"/>
      <c r="E1059" s="46"/>
      <c r="F1059" s="46"/>
      <c r="G1059" s="46"/>
      <c r="H1059" s="46"/>
      <c r="I1059" s="46"/>
      <c r="J1059" s="46"/>
      <c r="K1059" s="55"/>
      <c r="L1059" s="56"/>
      <c r="M1059" s="57"/>
      <c r="N1059" s="57"/>
      <c r="O1059" s="57"/>
      <c r="P1059" s="57"/>
      <c r="Q1059" s="55"/>
      <c r="R1059" s="46"/>
      <c r="S1059" s="58"/>
      <c r="T1059" s="58"/>
      <c r="U1059" s="58"/>
      <c r="V1059" s="58"/>
    </row>
    <row r="1060">
      <c r="A1060" s="7"/>
      <c r="B1060" s="46"/>
      <c r="C1060" s="54"/>
      <c r="D1060" s="46"/>
      <c r="E1060" s="46"/>
      <c r="F1060" s="46"/>
      <c r="G1060" s="46"/>
      <c r="H1060" s="46"/>
      <c r="I1060" s="46"/>
      <c r="J1060" s="46"/>
      <c r="K1060" s="55"/>
      <c r="L1060" s="56"/>
      <c r="M1060" s="57"/>
      <c r="N1060" s="57"/>
      <c r="O1060" s="57"/>
      <c r="P1060" s="57"/>
      <c r="Q1060" s="55"/>
      <c r="R1060" s="46"/>
      <c r="S1060" s="58"/>
      <c r="T1060" s="58"/>
      <c r="U1060" s="58"/>
      <c r="V1060" s="58"/>
    </row>
    <row r="1061">
      <c r="A1061" s="7"/>
      <c r="B1061" s="46"/>
      <c r="C1061" s="54"/>
      <c r="D1061" s="46"/>
      <c r="E1061" s="46"/>
      <c r="F1061" s="46"/>
      <c r="G1061" s="46"/>
      <c r="H1061" s="46"/>
      <c r="I1061" s="46"/>
      <c r="J1061" s="46"/>
      <c r="K1061" s="55"/>
      <c r="L1061" s="56"/>
      <c r="M1061" s="57"/>
      <c r="N1061" s="57"/>
      <c r="O1061" s="57"/>
      <c r="P1061" s="57"/>
      <c r="Q1061" s="55"/>
      <c r="R1061" s="46"/>
      <c r="S1061" s="58"/>
      <c r="T1061" s="58"/>
      <c r="U1061" s="58"/>
      <c r="V1061" s="58"/>
    </row>
    <row r="1062">
      <c r="A1062" s="7"/>
      <c r="B1062" s="46"/>
      <c r="C1062" s="54"/>
      <c r="D1062" s="46"/>
      <c r="E1062" s="46"/>
      <c r="F1062" s="46"/>
      <c r="G1062" s="46"/>
      <c r="H1062" s="46"/>
      <c r="I1062" s="46"/>
      <c r="J1062" s="46"/>
      <c r="K1062" s="55"/>
      <c r="L1062" s="56"/>
      <c r="M1062" s="57"/>
      <c r="N1062" s="57"/>
      <c r="O1062" s="57"/>
      <c r="P1062" s="57"/>
      <c r="Q1062" s="55"/>
      <c r="R1062" s="46"/>
      <c r="S1062" s="58"/>
      <c r="T1062" s="58"/>
      <c r="U1062" s="58"/>
      <c r="V1062" s="58"/>
    </row>
    <row r="1063">
      <c r="A1063" s="7"/>
      <c r="B1063" s="46"/>
      <c r="C1063" s="54"/>
      <c r="D1063" s="46"/>
      <c r="E1063" s="46"/>
      <c r="F1063" s="46"/>
      <c r="G1063" s="46"/>
      <c r="H1063" s="46"/>
      <c r="I1063" s="46"/>
      <c r="J1063" s="46"/>
      <c r="K1063" s="55"/>
      <c r="L1063" s="56"/>
      <c r="M1063" s="57"/>
      <c r="N1063" s="57"/>
      <c r="O1063" s="57"/>
      <c r="P1063" s="57"/>
      <c r="Q1063" s="55"/>
      <c r="R1063" s="46"/>
      <c r="S1063" s="58"/>
      <c r="T1063" s="58"/>
      <c r="U1063" s="58"/>
      <c r="V1063" s="58"/>
    </row>
    <row r="1064">
      <c r="A1064" s="7"/>
      <c r="B1064" s="46"/>
      <c r="C1064" s="54"/>
      <c r="D1064" s="46"/>
      <c r="E1064" s="46"/>
      <c r="F1064" s="46"/>
      <c r="G1064" s="46"/>
      <c r="H1064" s="46"/>
      <c r="I1064" s="46"/>
      <c r="J1064" s="46"/>
      <c r="K1064" s="55"/>
      <c r="L1064" s="56"/>
      <c r="M1064" s="57"/>
      <c r="N1064" s="57"/>
      <c r="O1064" s="57"/>
      <c r="P1064" s="57"/>
      <c r="Q1064" s="55"/>
      <c r="R1064" s="46"/>
      <c r="S1064" s="58"/>
      <c r="T1064" s="58"/>
      <c r="U1064" s="58"/>
      <c r="V1064" s="58"/>
    </row>
    <row r="1065">
      <c r="A1065" s="7"/>
      <c r="B1065" s="46"/>
      <c r="C1065" s="54"/>
      <c r="D1065" s="46"/>
      <c r="E1065" s="46"/>
      <c r="F1065" s="46"/>
      <c r="G1065" s="46"/>
      <c r="H1065" s="46"/>
      <c r="I1065" s="46"/>
      <c r="J1065" s="46"/>
      <c r="K1065" s="55"/>
      <c r="L1065" s="56"/>
      <c r="M1065" s="57"/>
      <c r="N1065" s="57"/>
      <c r="O1065" s="57"/>
      <c r="P1065" s="57"/>
      <c r="Q1065" s="55"/>
      <c r="R1065" s="46"/>
      <c r="S1065" s="58"/>
      <c r="T1065" s="58"/>
      <c r="U1065" s="58"/>
      <c r="V1065" s="58"/>
    </row>
    <row r="1066">
      <c r="A1066" s="7"/>
      <c r="B1066" s="46"/>
      <c r="C1066" s="54"/>
      <c r="D1066" s="46"/>
      <c r="E1066" s="46"/>
      <c r="F1066" s="46"/>
      <c r="G1066" s="46"/>
      <c r="H1066" s="46"/>
      <c r="I1066" s="46"/>
      <c r="J1066" s="46"/>
      <c r="K1066" s="55"/>
      <c r="L1066" s="56"/>
      <c r="M1066" s="57"/>
      <c r="N1066" s="57"/>
      <c r="O1066" s="57"/>
      <c r="P1066" s="57"/>
      <c r="Q1066" s="55"/>
      <c r="R1066" s="46"/>
      <c r="S1066" s="58"/>
      <c r="T1066" s="58"/>
      <c r="U1066" s="58"/>
      <c r="V1066" s="58"/>
    </row>
    <row r="1067">
      <c r="A1067" s="7"/>
      <c r="B1067" s="46"/>
      <c r="C1067" s="54"/>
      <c r="D1067" s="46"/>
      <c r="E1067" s="46"/>
      <c r="F1067" s="46"/>
      <c r="G1067" s="46"/>
      <c r="H1067" s="46"/>
      <c r="I1067" s="46"/>
      <c r="J1067" s="46"/>
      <c r="K1067" s="55"/>
      <c r="L1067" s="56"/>
      <c r="M1067" s="57"/>
      <c r="N1067" s="57"/>
      <c r="O1067" s="57"/>
      <c r="P1067" s="57"/>
      <c r="Q1067" s="55"/>
      <c r="R1067" s="46"/>
      <c r="S1067" s="58"/>
      <c r="T1067" s="58"/>
      <c r="U1067" s="58"/>
      <c r="V1067" s="58"/>
    </row>
    <row r="1068">
      <c r="A1068" s="7"/>
      <c r="B1068" s="46"/>
      <c r="C1068" s="54"/>
      <c r="D1068" s="46"/>
      <c r="E1068" s="46"/>
      <c r="F1068" s="46"/>
      <c r="G1068" s="46"/>
      <c r="H1068" s="46"/>
      <c r="I1068" s="46"/>
      <c r="J1068" s="46"/>
      <c r="K1068" s="55"/>
      <c r="L1068" s="56"/>
      <c r="M1068" s="57"/>
      <c r="N1068" s="57"/>
      <c r="O1068" s="57"/>
      <c r="P1068" s="57"/>
      <c r="Q1068" s="55"/>
      <c r="R1068" s="46"/>
      <c r="S1068" s="58"/>
      <c r="T1068" s="58"/>
      <c r="U1068" s="58"/>
      <c r="V1068" s="58"/>
    </row>
    <row r="1069">
      <c r="A1069" s="7"/>
      <c r="B1069" s="46"/>
      <c r="C1069" s="54"/>
      <c r="D1069" s="46"/>
      <c r="E1069" s="46"/>
      <c r="F1069" s="46"/>
      <c r="G1069" s="46"/>
      <c r="H1069" s="46"/>
      <c r="I1069" s="46"/>
      <c r="J1069" s="46"/>
      <c r="K1069" s="55"/>
      <c r="L1069" s="56"/>
      <c r="M1069" s="57"/>
      <c r="N1069" s="57"/>
      <c r="O1069" s="57"/>
      <c r="P1069" s="57"/>
      <c r="Q1069" s="55"/>
      <c r="R1069" s="46"/>
      <c r="S1069" s="58"/>
      <c r="T1069" s="58"/>
      <c r="U1069" s="58"/>
      <c r="V1069" s="58"/>
    </row>
    <row r="1070">
      <c r="A1070" s="7"/>
      <c r="B1070" s="46"/>
      <c r="C1070" s="54"/>
      <c r="D1070" s="46"/>
      <c r="E1070" s="46"/>
      <c r="F1070" s="46"/>
      <c r="G1070" s="46"/>
      <c r="H1070" s="46"/>
      <c r="I1070" s="46"/>
      <c r="J1070" s="46"/>
      <c r="K1070" s="55"/>
      <c r="L1070" s="56"/>
      <c r="M1070" s="57"/>
      <c r="N1070" s="57"/>
      <c r="O1070" s="57"/>
      <c r="P1070" s="57"/>
      <c r="Q1070" s="55"/>
      <c r="R1070" s="46"/>
      <c r="S1070" s="58"/>
      <c r="T1070" s="58"/>
      <c r="U1070" s="58"/>
      <c r="V1070" s="58"/>
    </row>
    <row r="1071">
      <c r="A1071" s="7"/>
      <c r="B1071" s="46"/>
      <c r="C1071" s="54"/>
      <c r="D1071" s="46"/>
      <c r="E1071" s="46"/>
      <c r="F1071" s="46"/>
      <c r="G1071" s="46"/>
      <c r="H1071" s="46"/>
      <c r="I1071" s="46"/>
      <c r="J1071" s="46"/>
      <c r="K1071" s="55"/>
      <c r="L1071" s="56"/>
      <c r="M1071" s="57"/>
      <c r="N1071" s="57"/>
      <c r="O1071" s="57"/>
      <c r="P1071" s="57"/>
      <c r="Q1071" s="55"/>
      <c r="R1071" s="46"/>
      <c r="S1071" s="58"/>
      <c r="T1071" s="58"/>
      <c r="U1071" s="58"/>
      <c r="V1071" s="58"/>
    </row>
    <row r="1072">
      <c r="A1072" s="7"/>
      <c r="B1072" s="46"/>
      <c r="C1072" s="54"/>
      <c r="D1072" s="46"/>
      <c r="E1072" s="46"/>
      <c r="F1072" s="46"/>
      <c r="G1072" s="46"/>
      <c r="H1072" s="46"/>
      <c r="I1072" s="46"/>
      <c r="J1072" s="46"/>
      <c r="K1072" s="55"/>
      <c r="L1072" s="56"/>
      <c r="M1072" s="57"/>
      <c r="N1072" s="57"/>
      <c r="O1072" s="57"/>
      <c r="P1072" s="57"/>
      <c r="Q1072" s="55"/>
      <c r="R1072" s="46"/>
      <c r="S1072" s="58"/>
      <c r="T1072" s="58"/>
      <c r="U1072" s="58"/>
      <c r="V1072" s="58"/>
    </row>
    <row r="1073">
      <c r="A1073" s="7"/>
      <c r="B1073" s="46"/>
      <c r="C1073" s="54"/>
      <c r="D1073" s="46"/>
      <c r="E1073" s="46"/>
      <c r="F1073" s="46"/>
      <c r="G1073" s="46"/>
      <c r="H1073" s="46"/>
      <c r="I1073" s="46"/>
      <c r="J1073" s="46"/>
      <c r="K1073" s="55"/>
      <c r="L1073" s="56"/>
      <c r="M1073" s="57"/>
      <c r="N1073" s="57"/>
      <c r="O1073" s="57"/>
      <c r="P1073" s="57"/>
      <c r="Q1073" s="55"/>
      <c r="R1073" s="46"/>
      <c r="S1073" s="58"/>
      <c r="T1073" s="58"/>
      <c r="U1073" s="58"/>
      <c r="V1073" s="58"/>
    </row>
    <row r="1074">
      <c r="A1074" s="7"/>
      <c r="B1074" s="46"/>
      <c r="C1074" s="54"/>
      <c r="D1074" s="46"/>
      <c r="E1074" s="46"/>
      <c r="F1074" s="46"/>
      <c r="G1074" s="46"/>
      <c r="H1074" s="46"/>
      <c r="I1074" s="46"/>
      <c r="J1074" s="46"/>
      <c r="K1074" s="55"/>
      <c r="L1074" s="56"/>
      <c r="M1074" s="57"/>
      <c r="N1074" s="57"/>
      <c r="O1074" s="57"/>
      <c r="P1074" s="57"/>
      <c r="Q1074" s="55"/>
      <c r="R1074" s="46"/>
      <c r="S1074" s="58"/>
      <c r="T1074" s="58"/>
      <c r="U1074" s="58"/>
      <c r="V1074" s="58"/>
    </row>
    <row r="1075">
      <c r="A1075" s="7"/>
      <c r="B1075" s="46"/>
      <c r="C1075" s="54"/>
      <c r="D1075" s="46"/>
      <c r="E1075" s="46"/>
      <c r="F1075" s="46"/>
      <c r="G1075" s="46"/>
      <c r="H1075" s="46"/>
      <c r="I1075" s="46"/>
      <c r="J1075" s="46"/>
      <c r="K1075" s="55"/>
      <c r="L1075" s="56"/>
      <c r="M1075" s="57"/>
      <c r="N1075" s="57"/>
      <c r="O1075" s="57"/>
      <c r="P1075" s="57"/>
      <c r="Q1075" s="55"/>
      <c r="R1075" s="46"/>
      <c r="S1075" s="58"/>
      <c r="T1075" s="58"/>
      <c r="U1075" s="58"/>
      <c r="V1075" s="58"/>
    </row>
    <row r="1076">
      <c r="A1076" s="7"/>
      <c r="B1076" s="46"/>
      <c r="C1076" s="54"/>
      <c r="D1076" s="46"/>
      <c r="E1076" s="46"/>
      <c r="F1076" s="46"/>
      <c r="G1076" s="46"/>
      <c r="H1076" s="46"/>
      <c r="I1076" s="46"/>
      <c r="J1076" s="46"/>
      <c r="K1076" s="55"/>
      <c r="L1076" s="56"/>
      <c r="M1076" s="57"/>
      <c r="N1076" s="57"/>
      <c r="O1076" s="57"/>
      <c r="P1076" s="57"/>
      <c r="Q1076" s="55"/>
      <c r="R1076" s="46"/>
      <c r="S1076" s="58"/>
      <c r="T1076" s="58"/>
      <c r="U1076" s="58"/>
      <c r="V1076" s="58"/>
    </row>
    <row r="1077">
      <c r="A1077" s="7"/>
      <c r="B1077" s="46"/>
      <c r="C1077" s="54"/>
      <c r="D1077" s="46"/>
      <c r="E1077" s="46"/>
      <c r="F1077" s="46"/>
      <c r="G1077" s="46"/>
      <c r="H1077" s="46"/>
      <c r="I1077" s="46"/>
      <c r="J1077" s="46"/>
      <c r="K1077" s="55"/>
      <c r="L1077" s="56"/>
      <c r="M1077" s="57"/>
      <c r="N1077" s="57"/>
      <c r="O1077" s="57"/>
      <c r="P1077" s="57"/>
      <c r="Q1077" s="55"/>
      <c r="R1077" s="46"/>
      <c r="S1077" s="58"/>
      <c r="T1077" s="58"/>
      <c r="U1077" s="58"/>
      <c r="V1077" s="58"/>
    </row>
    <row r="1078">
      <c r="A1078" s="7"/>
      <c r="B1078" s="46"/>
      <c r="C1078" s="54"/>
      <c r="D1078" s="46"/>
      <c r="E1078" s="46"/>
      <c r="F1078" s="46"/>
      <c r="G1078" s="46"/>
      <c r="H1078" s="46"/>
      <c r="I1078" s="46"/>
      <c r="J1078" s="46"/>
      <c r="K1078" s="55"/>
      <c r="L1078" s="56"/>
      <c r="M1078" s="57"/>
      <c r="N1078" s="57"/>
      <c r="O1078" s="57"/>
      <c r="P1078" s="57"/>
      <c r="Q1078" s="55"/>
      <c r="R1078" s="46"/>
      <c r="S1078" s="58"/>
      <c r="T1078" s="58"/>
      <c r="U1078" s="58"/>
      <c r="V1078" s="58"/>
    </row>
    <row r="1079">
      <c r="A1079" s="7"/>
      <c r="B1079" s="46"/>
      <c r="C1079" s="54"/>
      <c r="D1079" s="46"/>
      <c r="E1079" s="46"/>
      <c r="F1079" s="46"/>
      <c r="G1079" s="46"/>
      <c r="H1079" s="46"/>
      <c r="I1079" s="46"/>
      <c r="J1079" s="46"/>
      <c r="K1079" s="55"/>
      <c r="L1079" s="56"/>
      <c r="M1079" s="57"/>
      <c r="N1079" s="57"/>
      <c r="O1079" s="57"/>
      <c r="P1079" s="57"/>
      <c r="Q1079" s="55"/>
      <c r="R1079" s="46"/>
      <c r="S1079" s="58"/>
      <c r="T1079" s="58"/>
      <c r="U1079" s="58"/>
      <c r="V1079" s="58"/>
    </row>
    <row r="1080">
      <c r="A1080" s="7"/>
      <c r="B1080" s="46"/>
      <c r="C1080" s="54"/>
      <c r="D1080" s="46"/>
      <c r="E1080" s="46"/>
      <c r="F1080" s="46"/>
      <c r="G1080" s="46"/>
      <c r="H1080" s="46"/>
      <c r="I1080" s="46"/>
      <c r="J1080" s="46"/>
      <c r="K1080" s="55"/>
      <c r="L1080" s="56"/>
      <c r="M1080" s="57"/>
      <c r="N1080" s="57"/>
      <c r="O1080" s="57"/>
      <c r="P1080" s="57"/>
      <c r="Q1080" s="55"/>
      <c r="R1080" s="46"/>
      <c r="S1080" s="58"/>
      <c r="T1080" s="58"/>
      <c r="U1080" s="58"/>
      <c r="V1080" s="58"/>
    </row>
    <row r="1081">
      <c r="A1081" s="7"/>
      <c r="B1081" s="46"/>
      <c r="C1081" s="54"/>
      <c r="D1081" s="46"/>
      <c r="E1081" s="46"/>
      <c r="F1081" s="46"/>
      <c r="G1081" s="46"/>
      <c r="H1081" s="46"/>
      <c r="I1081" s="46"/>
      <c r="J1081" s="46"/>
      <c r="K1081" s="55"/>
      <c r="L1081" s="56"/>
      <c r="M1081" s="57"/>
      <c r="N1081" s="57"/>
      <c r="O1081" s="57"/>
      <c r="P1081" s="57"/>
      <c r="Q1081" s="55"/>
      <c r="R1081" s="46"/>
      <c r="S1081" s="58"/>
      <c r="T1081" s="58"/>
      <c r="U1081" s="58"/>
      <c r="V1081" s="58"/>
    </row>
    <row r="1082">
      <c r="A1082" s="7"/>
      <c r="B1082" s="46"/>
      <c r="C1082" s="54"/>
      <c r="D1082" s="46"/>
      <c r="E1082" s="46"/>
      <c r="F1082" s="46"/>
      <c r="G1082" s="46"/>
      <c r="H1082" s="46"/>
      <c r="I1082" s="46"/>
      <c r="J1082" s="46"/>
      <c r="K1082" s="55"/>
      <c r="L1082" s="56"/>
      <c r="M1082" s="57"/>
      <c r="N1082" s="57"/>
      <c r="O1082" s="57"/>
      <c r="P1082" s="57"/>
      <c r="Q1082" s="55"/>
      <c r="R1082" s="46"/>
      <c r="S1082" s="58"/>
      <c r="T1082" s="58"/>
      <c r="U1082" s="58"/>
      <c r="V1082" s="58"/>
    </row>
    <row r="1083">
      <c r="A1083" s="7"/>
      <c r="B1083" s="46"/>
      <c r="C1083" s="54"/>
      <c r="D1083" s="46"/>
      <c r="E1083" s="46"/>
      <c r="F1083" s="46"/>
      <c r="G1083" s="46"/>
      <c r="H1083" s="46"/>
      <c r="I1083" s="46"/>
      <c r="J1083" s="46"/>
      <c r="K1083" s="55"/>
      <c r="L1083" s="56"/>
      <c r="M1083" s="57"/>
      <c r="N1083" s="57"/>
      <c r="O1083" s="57"/>
      <c r="P1083" s="57"/>
      <c r="Q1083" s="55"/>
      <c r="R1083" s="46"/>
      <c r="S1083" s="58"/>
      <c r="T1083" s="58"/>
      <c r="U1083" s="58"/>
      <c r="V1083" s="58"/>
    </row>
    <row r="1084">
      <c r="A1084" s="7"/>
      <c r="B1084" s="46"/>
      <c r="C1084" s="54"/>
      <c r="D1084" s="46"/>
      <c r="E1084" s="46"/>
      <c r="F1084" s="46"/>
      <c r="G1084" s="46"/>
      <c r="H1084" s="46"/>
      <c r="I1084" s="46"/>
      <c r="J1084" s="46"/>
      <c r="K1084" s="55"/>
      <c r="L1084" s="56"/>
      <c r="M1084" s="57"/>
      <c r="N1084" s="57"/>
      <c r="O1084" s="57"/>
      <c r="P1084" s="57"/>
      <c r="Q1084" s="55"/>
      <c r="R1084" s="46"/>
      <c r="S1084" s="58"/>
      <c r="T1084" s="58"/>
      <c r="U1084" s="58"/>
      <c r="V1084" s="58"/>
    </row>
    <row r="1085">
      <c r="A1085" s="7"/>
      <c r="B1085" s="46"/>
      <c r="C1085" s="54"/>
      <c r="D1085" s="46"/>
      <c r="E1085" s="46"/>
      <c r="F1085" s="46"/>
      <c r="G1085" s="46"/>
      <c r="H1085" s="46"/>
      <c r="I1085" s="46"/>
      <c r="J1085" s="46"/>
      <c r="K1085" s="55"/>
      <c r="L1085" s="56"/>
      <c r="M1085" s="57"/>
      <c r="N1085" s="57"/>
      <c r="O1085" s="57"/>
      <c r="P1085" s="57"/>
      <c r="Q1085" s="55"/>
      <c r="R1085" s="46"/>
      <c r="S1085" s="58"/>
      <c r="T1085" s="58"/>
      <c r="U1085" s="58"/>
      <c r="V1085" s="58"/>
    </row>
    <row r="1086">
      <c r="A1086" s="7"/>
      <c r="B1086" s="46"/>
      <c r="C1086" s="54"/>
      <c r="D1086" s="46"/>
      <c r="E1086" s="46"/>
      <c r="F1086" s="46"/>
      <c r="G1086" s="46"/>
      <c r="H1086" s="46"/>
      <c r="I1086" s="46"/>
      <c r="J1086" s="46"/>
      <c r="K1086" s="55"/>
      <c r="L1086" s="56"/>
      <c r="M1086" s="57"/>
      <c r="N1086" s="57"/>
      <c r="O1086" s="57"/>
      <c r="P1086" s="57"/>
      <c r="Q1086" s="55"/>
      <c r="R1086" s="46"/>
      <c r="S1086" s="58"/>
      <c r="T1086" s="58"/>
      <c r="U1086" s="58"/>
      <c r="V1086" s="58"/>
    </row>
    <row r="1087">
      <c r="A1087" s="7"/>
      <c r="B1087" s="46"/>
      <c r="C1087" s="54"/>
      <c r="D1087" s="46"/>
      <c r="E1087" s="46"/>
      <c r="F1087" s="46"/>
      <c r="G1087" s="46"/>
      <c r="H1087" s="46"/>
      <c r="I1087" s="46"/>
      <c r="J1087" s="46"/>
      <c r="K1087" s="55"/>
      <c r="L1087" s="56"/>
      <c r="M1087" s="57"/>
      <c r="N1087" s="57"/>
      <c r="O1087" s="57"/>
      <c r="P1087" s="57"/>
      <c r="Q1087" s="55"/>
      <c r="R1087" s="46"/>
      <c r="S1087" s="58"/>
      <c r="T1087" s="58"/>
      <c r="U1087" s="58"/>
      <c r="V1087" s="58"/>
    </row>
    <row r="1088">
      <c r="A1088" s="7"/>
      <c r="B1088" s="46"/>
      <c r="C1088" s="54"/>
      <c r="D1088" s="46"/>
      <c r="E1088" s="46"/>
      <c r="F1088" s="46"/>
      <c r="G1088" s="46"/>
      <c r="H1088" s="46"/>
      <c r="I1088" s="46"/>
      <c r="J1088" s="46"/>
      <c r="K1088" s="55"/>
      <c r="L1088" s="56"/>
      <c r="M1088" s="57"/>
      <c r="N1088" s="57"/>
      <c r="O1088" s="57"/>
      <c r="P1088" s="57"/>
      <c r="Q1088" s="55"/>
      <c r="R1088" s="46"/>
      <c r="S1088" s="58"/>
      <c r="T1088" s="58"/>
      <c r="U1088" s="58"/>
      <c r="V1088" s="58"/>
    </row>
    <row r="1089">
      <c r="A1089" s="7"/>
      <c r="B1089" s="46"/>
      <c r="C1089" s="54"/>
      <c r="D1089" s="46"/>
      <c r="E1089" s="46"/>
      <c r="F1089" s="46"/>
      <c r="G1089" s="46"/>
      <c r="H1089" s="46"/>
      <c r="I1089" s="46"/>
      <c r="J1089" s="46"/>
      <c r="K1089" s="55"/>
      <c r="L1089" s="56"/>
      <c r="M1089" s="57"/>
      <c r="N1089" s="57"/>
      <c r="O1089" s="57"/>
      <c r="P1089" s="57"/>
      <c r="Q1089" s="55"/>
      <c r="R1089" s="46"/>
      <c r="S1089" s="58"/>
      <c r="T1089" s="58"/>
      <c r="U1089" s="58"/>
      <c r="V1089" s="58"/>
    </row>
    <row r="1090">
      <c r="A1090" s="7"/>
      <c r="B1090" s="46"/>
      <c r="C1090" s="54"/>
      <c r="D1090" s="46"/>
      <c r="E1090" s="46"/>
      <c r="F1090" s="46"/>
      <c r="G1090" s="46"/>
      <c r="H1090" s="46"/>
      <c r="I1090" s="46"/>
      <c r="J1090" s="46"/>
      <c r="K1090" s="55"/>
      <c r="L1090" s="56"/>
      <c r="M1090" s="57"/>
      <c r="N1090" s="57"/>
      <c r="O1090" s="57"/>
      <c r="P1090" s="57"/>
      <c r="Q1090" s="55"/>
      <c r="R1090" s="46"/>
      <c r="S1090" s="58"/>
      <c r="T1090" s="58"/>
      <c r="U1090" s="58"/>
      <c r="V1090" s="58"/>
    </row>
    <row r="1091">
      <c r="A1091" s="7"/>
      <c r="B1091" s="46"/>
      <c r="C1091" s="54"/>
      <c r="D1091" s="46"/>
      <c r="E1091" s="46"/>
      <c r="F1091" s="46"/>
      <c r="G1091" s="46"/>
      <c r="H1091" s="46"/>
      <c r="I1091" s="46"/>
      <c r="J1091" s="46"/>
      <c r="K1091" s="55"/>
      <c r="L1091" s="56"/>
      <c r="M1091" s="57"/>
      <c r="N1091" s="57"/>
      <c r="O1091" s="57"/>
      <c r="P1091" s="57"/>
      <c r="Q1091" s="55"/>
      <c r="R1091" s="46"/>
      <c r="S1091" s="58"/>
      <c r="T1091" s="58"/>
      <c r="U1091" s="58"/>
      <c r="V1091" s="58"/>
    </row>
    <row r="1092">
      <c r="A1092" s="7"/>
      <c r="B1092" s="46"/>
      <c r="C1092" s="54"/>
      <c r="D1092" s="46"/>
      <c r="E1092" s="46"/>
      <c r="F1092" s="46"/>
      <c r="G1092" s="46"/>
      <c r="H1092" s="46"/>
      <c r="I1092" s="46"/>
      <c r="J1092" s="46"/>
      <c r="K1092" s="55"/>
      <c r="L1092" s="56"/>
      <c r="M1092" s="57"/>
      <c r="N1092" s="57"/>
      <c r="O1092" s="57"/>
      <c r="P1092" s="57"/>
      <c r="Q1092" s="55"/>
      <c r="R1092" s="46"/>
      <c r="S1092" s="58"/>
      <c r="T1092" s="58"/>
      <c r="U1092" s="58"/>
      <c r="V1092" s="58"/>
    </row>
    <row r="1093">
      <c r="A1093" s="7"/>
      <c r="B1093" s="46"/>
      <c r="C1093" s="54"/>
      <c r="D1093" s="46"/>
      <c r="E1093" s="46"/>
      <c r="F1093" s="46"/>
      <c r="G1093" s="46"/>
      <c r="H1093" s="46"/>
      <c r="I1093" s="46"/>
      <c r="J1093" s="46"/>
      <c r="K1093" s="55"/>
      <c r="L1093" s="56"/>
      <c r="M1093" s="57"/>
      <c r="N1093" s="57"/>
      <c r="O1093" s="57"/>
      <c r="P1093" s="57"/>
      <c r="Q1093" s="55"/>
      <c r="R1093" s="46"/>
      <c r="S1093" s="58"/>
      <c r="T1093" s="58"/>
      <c r="U1093" s="58"/>
      <c r="V1093" s="58"/>
    </row>
    <row r="1094">
      <c r="A1094" s="7"/>
      <c r="B1094" s="46"/>
      <c r="C1094" s="54"/>
      <c r="D1094" s="46"/>
      <c r="E1094" s="46"/>
      <c r="F1094" s="46"/>
      <c r="G1094" s="46"/>
      <c r="H1094" s="46"/>
      <c r="I1094" s="46"/>
      <c r="J1094" s="46"/>
      <c r="K1094" s="55"/>
      <c r="L1094" s="56"/>
      <c r="M1094" s="57"/>
      <c r="N1094" s="57"/>
      <c r="O1094" s="57"/>
      <c r="P1094" s="57"/>
      <c r="Q1094" s="55"/>
      <c r="R1094" s="46"/>
      <c r="S1094" s="58"/>
      <c r="T1094" s="58"/>
      <c r="U1094" s="58"/>
      <c r="V1094" s="58"/>
    </row>
    <row r="1095">
      <c r="A1095" s="7"/>
      <c r="B1095" s="46"/>
      <c r="C1095" s="54"/>
      <c r="D1095" s="46"/>
      <c r="E1095" s="46"/>
      <c r="F1095" s="46"/>
      <c r="G1095" s="46"/>
      <c r="H1095" s="46"/>
      <c r="I1095" s="46"/>
      <c r="J1095" s="46"/>
      <c r="K1095" s="55"/>
      <c r="L1095" s="56"/>
      <c r="M1095" s="57"/>
      <c r="N1095" s="57"/>
      <c r="O1095" s="57"/>
      <c r="P1095" s="57"/>
      <c r="Q1095" s="55"/>
      <c r="R1095" s="46"/>
      <c r="S1095" s="58"/>
      <c r="T1095" s="58"/>
      <c r="U1095" s="58"/>
      <c r="V1095" s="58"/>
    </row>
    <row r="1096">
      <c r="A1096" s="7"/>
      <c r="B1096" s="46"/>
      <c r="C1096" s="54"/>
      <c r="D1096" s="46"/>
      <c r="E1096" s="46"/>
      <c r="F1096" s="46"/>
      <c r="G1096" s="46"/>
      <c r="H1096" s="46"/>
      <c r="I1096" s="46"/>
      <c r="J1096" s="46"/>
      <c r="K1096" s="55"/>
      <c r="L1096" s="56"/>
      <c r="M1096" s="57"/>
      <c r="N1096" s="57"/>
      <c r="O1096" s="57"/>
      <c r="P1096" s="57"/>
      <c r="Q1096" s="55"/>
      <c r="R1096" s="46"/>
      <c r="S1096" s="58"/>
      <c r="T1096" s="58"/>
      <c r="U1096" s="58"/>
      <c r="V1096" s="58"/>
    </row>
    <row r="1097">
      <c r="A1097" s="7"/>
      <c r="B1097" s="46"/>
      <c r="C1097" s="54"/>
      <c r="D1097" s="46"/>
      <c r="E1097" s="46"/>
      <c r="F1097" s="46"/>
      <c r="G1097" s="46"/>
      <c r="H1097" s="46"/>
      <c r="I1097" s="46"/>
      <c r="J1097" s="46"/>
      <c r="K1097" s="55"/>
      <c r="L1097" s="56"/>
      <c r="M1097" s="57"/>
      <c r="N1097" s="57"/>
      <c r="O1097" s="57"/>
      <c r="P1097" s="57"/>
      <c r="Q1097" s="55"/>
      <c r="R1097" s="46"/>
      <c r="S1097" s="58"/>
      <c r="T1097" s="58"/>
      <c r="U1097" s="58"/>
      <c r="V1097" s="58"/>
    </row>
    <row r="1098">
      <c r="A1098" s="7"/>
      <c r="B1098" s="46"/>
      <c r="C1098" s="54"/>
      <c r="D1098" s="46"/>
      <c r="E1098" s="46"/>
      <c r="F1098" s="46"/>
      <c r="G1098" s="46"/>
      <c r="H1098" s="46"/>
      <c r="I1098" s="46"/>
      <c r="J1098" s="46"/>
      <c r="K1098" s="55"/>
      <c r="L1098" s="56"/>
      <c r="M1098" s="57"/>
      <c r="N1098" s="57"/>
      <c r="O1098" s="57"/>
      <c r="P1098" s="57"/>
      <c r="Q1098" s="55"/>
      <c r="R1098" s="46"/>
      <c r="S1098" s="58"/>
      <c r="T1098" s="58"/>
      <c r="U1098" s="58"/>
      <c r="V1098" s="58"/>
    </row>
    <row r="1099">
      <c r="A1099" s="7"/>
      <c r="B1099" s="46"/>
      <c r="C1099" s="54"/>
      <c r="D1099" s="46"/>
      <c r="E1099" s="46"/>
      <c r="F1099" s="46"/>
      <c r="G1099" s="46"/>
      <c r="H1099" s="46"/>
      <c r="I1099" s="46"/>
      <c r="J1099" s="46"/>
      <c r="K1099" s="55"/>
      <c r="L1099" s="56"/>
      <c r="M1099" s="57"/>
      <c r="N1099" s="57"/>
      <c r="O1099" s="57"/>
      <c r="P1099" s="57"/>
      <c r="Q1099" s="55"/>
      <c r="R1099" s="46"/>
      <c r="S1099" s="58"/>
      <c r="T1099" s="58"/>
      <c r="U1099" s="58"/>
      <c r="V1099" s="58"/>
    </row>
    <row r="1100">
      <c r="A1100" s="7"/>
      <c r="B1100" s="46"/>
      <c r="C1100" s="54"/>
      <c r="D1100" s="46"/>
      <c r="E1100" s="46"/>
      <c r="F1100" s="46"/>
      <c r="G1100" s="46"/>
      <c r="H1100" s="46"/>
      <c r="I1100" s="46"/>
      <c r="J1100" s="46"/>
      <c r="K1100" s="55"/>
      <c r="L1100" s="56"/>
      <c r="M1100" s="57"/>
      <c r="N1100" s="57"/>
      <c r="O1100" s="57"/>
      <c r="P1100" s="57"/>
      <c r="Q1100" s="55"/>
      <c r="R1100" s="46"/>
      <c r="S1100" s="58"/>
      <c r="T1100" s="58"/>
      <c r="U1100" s="58"/>
      <c r="V1100" s="58"/>
    </row>
    <row r="1101">
      <c r="A1101" s="7"/>
      <c r="B1101" s="46"/>
      <c r="C1101" s="54"/>
      <c r="D1101" s="46"/>
      <c r="E1101" s="46"/>
      <c r="F1101" s="46"/>
      <c r="G1101" s="46"/>
      <c r="H1101" s="46"/>
      <c r="I1101" s="46"/>
      <c r="J1101" s="46"/>
      <c r="K1101" s="55"/>
      <c r="L1101" s="56"/>
      <c r="M1101" s="57"/>
      <c r="N1101" s="57"/>
      <c r="O1101" s="57"/>
      <c r="P1101" s="57"/>
      <c r="Q1101" s="55"/>
      <c r="R1101" s="46"/>
      <c r="S1101" s="58"/>
      <c r="T1101" s="58"/>
      <c r="U1101" s="58"/>
      <c r="V1101" s="58"/>
    </row>
    <row r="1102">
      <c r="A1102" s="7"/>
      <c r="B1102" s="46"/>
      <c r="C1102" s="54"/>
      <c r="D1102" s="46"/>
      <c r="E1102" s="46"/>
      <c r="F1102" s="46"/>
      <c r="G1102" s="46"/>
      <c r="H1102" s="46"/>
      <c r="I1102" s="46"/>
      <c r="J1102" s="46"/>
      <c r="K1102" s="55"/>
      <c r="L1102" s="56"/>
      <c r="M1102" s="57"/>
      <c r="N1102" s="57"/>
      <c r="O1102" s="57"/>
      <c r="P1102" s="57"/>
      <c r="Q1102" s="55"/>
      <c r="R1102" s="46"/>
      <c r="S1102" s="58"/>
      <c r="T1102" s="58"/>
      <c r="U1102" s="58"/>
      <c r="V1102" s="58"/>
    </row>
    <row r="1103">
      <c r="A1103" s="7"/>
      <c r="B1103" s="46"/>
      <c r="C1103" s="54"/>
      <c r="D1103" s="46"/>
      <c r="E1103" s="46"/>
      <c r="F1103" s="46"/>
      <c r="G1103" s="46"/>
      <c r="H1103" s="46"/>
      <c r="I1103" s="46"/>
      <c r="J1103" s="46"/>
      <c r="K1103" s="55"/>
      <c r="L1103" s="56"/>
      <c r="M1103" s="57"/>
      <c r="N1103" s="57"/>
      <c r="O1103" s="57"/>
      <c r="P1103" s="57"/>
      <c r="Q1103" s="55"/>
      <c r="R1103" s="46"/>
      <c r="S1103" s="58"/>
      <c r="T1103" s="58"/>
      <c r="U1103" s="58"/>
      <c r="V1103" s="58"/>
    </row>
    <row r="1104">
      <c r="A1104" s="7"/>
      <c r="B1104" s="46"/>
      <c r="C1104" s="54"/>
      <c r="D1104" s="46"/>
      <c r="E1104" s="46"/>
      <c r="F1104" s="46"/>
      <c r="G1104" s="46"/>
      <c r="H1104" s="46"/>
      <c r="I1104" s="46"/>
      <c r="J1104" s="46"/>
      <c r="K1104" s="55"/>
      <c r="L1104" s="56"/>
      <c r="M1104" s="57"/>
      <c r="N1104" s="57"/>
      <c r="O1104" s="57"/>
      <c r="P1104" s="57"/>
      <c r="Q1104" s="55"/>
      <c r="R1104" s="46"/>
      <c r="S1104" s="58"/>
      <c r="T1104" s="58"/>
      <c r="U1104" s="58"/>
      <c r="V1104" s="58"/>
    </row>
    <row r="1105">
      <c r="A1105" s="7"/>
      <c r="B1105" s="46"/>
      <c r="C1105" s="54"/>
      <c r="D1105" s="46"/>
      <c r="E1105" s="46"/>
      <c r="F1105" s="46"/>
      <c r="G1105" s="46"/>
      <c r="H1105" s="46"/>
      <c r="I1105" s="46"/>
      <c r="J1105" s="46"/>
      <c r="K1105" s="55"/>
      <c r="L1105" s="56"/>
      <c r="M1105" s="57"/>
      <c r="N1105" s="57"/>
      <c r="O1105" s="57"/>
      <c r="P1105" s="57"/>
      <c r="Q1105" s="55"/>
      <c r="R1105" s="46"/>
      <c r="S1105" s="58"/>
      <c r="T1105" s="58"/>
      <c r="U1105" s="58"/>
      <c r="V1105" s="58"/>
    </row>
    <row r="1106">
      <c r="A1106" s="7"/>
      <c r="B1106" s="46"/>
      <c r="C1106" s="54"/>
      <c r="D1106" s="46"/>
      <c r="E1106" s="46"/>
      <c r="F1106" s="46"/>
      <c r="G1106" s="46"/>
      <c r="H1106" s="46"/>
      <c r="I1106" s="46"/>
      <c r="J1106" s="46"/>
      <c r="K1106" s="55"/>
      <c r="L1106" s="56"/>
      <c r="M1106" s="57"/>
      <c r="N1106" s="57"/>
      <c r="O1106" s="57"/>
      <c r="P1106" s="57"/>
      <c r="Q1106" s="55"/>
      <c r="R1106" s="46"/>
      <c r="S1106" s="58"/>
      <c r="T1106" s="58"/>
      <c r="U1106" s="58"/>
      <c r="V1106" s="58"/>
    </row>
    <row r="1107">
      <c r="A1107" s="7"/>
      <c r="B1107" s="46"/>
      <c r="C1107" s="54"/>
      <c r="D1107" s="46"/>
      <c r="E1107" s="46"/>
      <c r="F1107" s="46"/>
      <c r="G1107" s="46"/>
      <c r="H1107" s="46"/>
      <c r="I1107" s="46"/>
      <c r="J1107" s="46"/>
      <c r="K1107" s="55"/>
      <c r="L1107" s="56"/>
      <c r="M1107" s="57"/>
      <c r="N1107" s="57"/>
      <c r="O1107" s="57"/>
      <c r="P1107" s="57"/>
      <c r="Q1107" s="55"/>
      <c r="R1107" s="46"/>
      <c r="S1107" s="58"/>
      <c r="T1107" s="58"/>
      <c r="U1107" s="58"/>
      <c r="V1107" s="58"/>
    </row>
    <row r="1108">
      <c r="A1108" s="7"/>
      <c r="B1108" s="46"/>
      <c r="C1108" s="54"/>
      <c r="D1108" s="46"/>
      <c r="E1108" s="46"/>
      <c r="F1108" s="46"/>
      <c r="G1108" s="46"/>
      <c r="H1108" s="46"/>
      <c r="I1108" s="46"/>
      <c r="J1108" s="46"/>
      <c r="K1108" s="55"/>
      <c r="L1108" s="56"/>
      <c r="M1108" s="57"/>
      <c r="N1108" s="57"/>
      <c r="O1108" s="57"/>
      <c r="P1108" s="57"/>
      <c r="Q1108" s="55"/>
      <c r="R1108" s="46"/>
      <c r="S1108" s="58"/>
      <c r="T1108" s="58"/>
      <c r="U1108" s="58"/>
      <c r="V1108" s="58"/>
    </row>
    <row r="1109">
      <c r="A1109" s="7"/>
      <c r="B1109" s="46"/>
      <c r="C1109" s="54"/>
      <c r="D1109" s="46"/>
      <c r="E1109" s="46"/>
      <c r="F1109" s="46"/>
      <c r="G1109" s="46"/>
      <c r="H1109" s="46"/>
      <c r="I1109" s="46"/>
      <c r="J1109" s="46"/>
      <c r="K1109" s="55"/>
      <c r="L1109" s="56"/>
      <c r="M1109" s="57"/>
      <c r="N1109" s="57"/>
      <c r="O1109" s="57"/>
      <c r="P1109" s="57"/>
      <c r="Q1109" s="55"/>
      <c r="R1109" s="46"/>
      <c r="S1109" s="58"/>
      <c r="T1109" s="58"/>
      <c r="U1109" s="58"/>
      <c r="V1109" s="58"/>
    </row>
    <row r="1110">
      <c r="A1110" s="7"/>
      <c r="B1110" s="46"/>
      <c r="C1110" s="54"/>
      <c r="D1110" s="46"/>
      <c r="E1110" s="46"/>
      <c r="F1110" s="46"/>
      <c r="G1110" s="46"/>
      <c r="H1110" s="46"/>
      <c r="I1110" s="46"/>
      <c r="J1110" s="46"/>
      <c r="K1110" s="55"/>
      <c r="L1110" s="56"/>
      <c r="M1110" s="57"/>
      <c r="N1110" s="57"/>
      <c r="O1110" s="57"/>
      <c r="P1110" s="57"/>
      <c r="Q1110" s="55"/>
      <c r="R1110" s="46"/>
      <c r="S1110" s="58"/>
      <c r="T1110" s="58"/>
      <c r="U1110" s="58"/>
      <c r="V1110" s="58"/>
    </row>
    <row r="1111">
      <c r="A1111" s="7"/>
      <c r="B1111" s="46"/>
      <c r="C1111" s="54"/>
      <c r="D1111" s="46"/>
      <c r="E1111" s="46"/>
      <c r="F1111" s="46"/>
      <c r="G1111" s="46"/>
      <c r="H1111" s="46"/>
      <c r="I1111" s="46"/>
      <c r="J1111" s="46"/>
      <c r="K1111" s="55"/>
      <c r="L1111" s="56"/>
      <c r="M1111" s="57"/>
      <c r="N1111" s="57"/>
      <c r="O1111" s="57"/>
      <c r="P1111" s="57"/>
      <c r="Q1111" s="55"/>
      <c r="R1111" s="46"/>
      <c r="S1111" s="58"/>
      <c r="T1111" s="58"/>
      <c r="U1111" s="58"/>
      <c r="V1111" s="58"/>
    </row>
    <row r="1112">
      <c r="A1112" s="7"/>
      <c r="B1112" s="46"/>
      <c r="C1112" s="54"/>
      <c r="D1112" s="46"/>
      <c r="E1112" s="46"/>
      <c r="F1112" s="46"/>
      <c r="G1112" s="46"/>
      <c r="H1112" s="46"/>
      <c r="I1112" s="46"/>
      <c r="J1112" s="46"/>
      <c r="K1112" s="55"/>
      <c r="L1112" s="56"/>
      <c r="M1112" s="57"/>
      <c r="N1112" s="57"/>
      <c r="O1112" s="57"/>
      <c r="P1112" s="57"/>
      <c r="Q1112" s="55"/>
      <c r="R1112" s="46"/>
      <c r="S1112" s="58"/>
      <c r="T1112" s="58"/>
      <c r="U1112" s="58"/>
      <c r="V1112" s="58"/>
    </row>
    <row r="1113">
      <c r="A1113" s="7"/>
      <c r="B1113" s="46"/>
      <c r="C1113" s="54"/>
      <c r="D1113" s="46"/>
      <c r="E1113" s="46"/>
      <c r="F1113" s="46"/>
      <c r="G1113" s="46"/>
      <c r="H1113" s="46"/>
      <c r="I1113" s="46"/>
      <c r="J1113" s="46"/>
      <c r="K1113" s="55"/>
      <c r="L1113" s="56"/>
      <c r="M1113" s="57"/>
      <c r="N1113" s="57"/>
      <c r="O1113" s="57"/>
      <c r="P1113" s="57"/>
      <c r="Q1113" s="55"/>
      <c r="R1113" s="46"/>
      <c r="S1113" s="58"/>
      <c r="T1113" s="58"/>
      <c r="U1113" s="58"/>
      <c r="V1113" s="58"/>
    </row>
    <row r="1114">
      <c r="A1114" s="7"/>
      <c r="B1114" s="46"/>
      <c r="C1114" s="54"/>
      <c r="D1114" s="46"/>
      <c r="E1114" s="46"/>
      <c r="F1114" s="46"/>
      <c r="G1114" s="46"/>
      <c r="H1114" s="46"/>
      <c r="I1114" s="46"/>
      <c r="J1114" s="46"/>
      <c r="K1114" s="55"/>
      <c r="L1114" s="56"/>
      <c r="M1114" s="57"/>
      <c r="N1114" s="57"/>
      <c r="O1114" s="57"/>
      <c r="P1114" s="57"/>
      <c r="Q1114" s="55"/>
      <c r="R1114" s="46"/>
      <c r="S1114" s="58"/>
      <c r="T1114" s="58"/>
      <c r="U1114" s="58"/>
      <c r="V1114" s="58"/>
    </row>
    <row r="1115">
      <c r="A1115" s="7"/>
      <c r="B1115" s="46"/>
      <c r="C1115" s="54"/>
      <c r="D1115" s="46"/>
      <c r="E1115" s="46"/>
      <c r="F1115" s="46"/>
      <c r="G1115" s="46"/>
      <c r="H1115" s="46"/>
      <c r="I1115" s="46"/>
      <c r="J1115" s="46"/>
      <c r="K1115" s="55"/>
      <c r="L1115" s="56"/>
      <c r="M1115" s="57"/>
      <c r="N1115" s="57"/>
      <c r="O1115" s="57"/>
      <c r="P1115" s="57"/>
      <c r="Q1115" s="55"/>
      <c r="R1115" s="46"/>
      <c r="S1115" s="58"/>
      <c r="T1115" s="58"/>
      <c r="U1115" s="58"/>
      <c r="V1115" s="58"/>
    </row>
    <row r="1116">
      <c r="A1116" s="7"/>
      <c r="B1116" s="46"/>
      <c r="C1116" s="54"/>
      <c r="D1116" s="46"/>
      <c r="E1116" s="46"/>
      <c r="F1116" s="46"/>
      <c r="G1116" s="46"/>
      <c r="H1116" s="46"/>
      <c r="I1116" s="46"/>
      <c r="J1116" s="46"/>
      <c r="K1116" s="55"/>
      <c r="L1116" s="56"/>
      <c r="M1116" s="57"/>
      <c r="N1116" s="57"/>
      <c r="O1116" s="57"/>
      <c r="P1116" s="57"/>
      <c r="Q1116" s="55"/>
      <c r="R1116" s="46"/>
      <c r="S1116" s="58"/>
      <c r="T1116" s="58"/>
      <c r="U1116" s="58"/>
      <c r="V1116" s="58"/>
    </row>
    <row r="1117">
      <c r="A1117" s="7"/>
      <c r="B1117" s="46"/>
      <c r="C1117" s="54"/>
      <c r="D1117" s="46"/>
      <c r="E1117" s="46"/>
      <c r="F1117" s="46"/>
      <c r="G1117" s="46"/>
      <c r="H1117" s="46"/>
      <c r="I1117" s="46"/>
      <c r="J1117" s="46"/>
      <c r="K1117" s="55"/>
      <c r="L1117" s="56"/>
      <c r="M1117" s="57"/>
      <c r="N1117" s="57"/>
      <c r="O1117" s="57"/>
      <c r="P1117" s="57"/>
      <c r="Q1117" s="55"/>
      <c r="R1117" s="46"/>
      <c r="S1117" s="58"/>
      <c r="T1117" s="58"/>
      <c r="U1117" s="58"/>
      <c r="V1117" s="58"/>
    </row>
    <row r="1118">
      <c r="A1118" s="7"/>
      <c r="B1118" s="46"/>
      <c r="C1118" s="54"/>
      <c r="D1118" s="46"/>
      <c r="E1118" s="46"/>
      <c r="F1118" s="46"/>
      <c r="G1118" s="46"/>
      <c r="H1118" s="46"/>
      <c r="I1118" s="46"/>
      <c r="J1118" s="46"/>
      <c r="K1118" s="55"/>
      <c r="L1118" s="56"/>
      <c r="M1118" s="57"/>
      <c r="N1118" s="57"/>
      <c r="O1118" s="57"/>
      <c r="P1118" s="57"/>
      <c r="Q1118" s="55"/>
      <c r="R1118" s="46"/>
      <c r="S1118" s="58"/>
      <c r="T1118" s="58"/>
      <c r="U1118" s="58"/>
      <c r="V1118" s="58"/>
    </row>
    <row r="1119">
      <c r="A1119" s="7"/>
      <c r="B1119" s="46"/>
      <c r="C1119" s="54"/>
      <c r="D1119" s="46"/>
      <c r="E1119" s="46"/>
      <c r="F1119" s="46"/>
      <c r="G1119" s="46"/>
      <c r="H1119" s="46"/>
      <c r="I1119" s="46"/>
      <c r="J1119" s="46"/>
      <c r="K1119" s="55"/>
      <c r="L1119" s="56"/>
      <c r="M1119" s="57"/>
      <c r="N1119" s="57"/>
      <c r="O1119" s="57"/>
      <c r="P1119" s="57"/>
      <c r="Q1119" s="55"/>
      <c r="R1119" s="46"/>
      <c r="S1119" s="58"/>
      <c r="T1119" s="58"/>
      <c r="U1119" s="58"/>
      <c r="V1119" s="58"/>
    </row>
    <row r="1120">
      <c r="A1120" s="7"/>
      <c r="B1120" s="46"/>
      <c r="C1120" s="54"/>
      <c r="D1120" s="46"/>
      <c r="E1120" s="46"/>
      <c r="F1120" s="46"/>
      <c r="G1120" s="46"/>
      <c r="H1120" s="46"/>
      <c r="I1120" s="46"/>
      <c r="J1120" s="46"/>
      <c r="K1120" s="55"/>
      <c r="L1120" s="56"/>
      <c r="M1120" s="57"/>
      <c r="N1120" s="57"/>
      <c r="O1120" s="57"/>
      <c r="P1120" s="57"/>
      <c r="Q1120" s="55"/>
      <c r="R1120" s="46"/>
      <c r="S1120" s="58"/>
      <c r="T1120" s="58"/>
      <c r="U1120" s="58"/>
      <c r="V1120" s="58"/>
    </row>
    <row r="1121">
      <c r="A1121" s="7"/>
      <c r="B1121" s="46"/>
      <c r="C1121" s="54"/>
      <c r="D1121" s="46"/>
      <c r="E1121" s="46"/>
      <c r="F1121" s="46"/>
      <c r="G1121" s="46"/>
      <c r="H1121" s="46"/>
      <c r="I1121" s="46"/>
      <c r="J1121" s="46"/>
      <c r="K1121" s="55"/>
      <c r="L1121" s="56"/>
      <c r="M1121" s="57"/>
      <c r="N1121" s="57"/>
      <c r="O1121" s="57"/>
      <c r="P1121" s="57"/>
      <c r="Q1121" s="55"/>
      <c r="R1121" s="46"/>
      <c r="S1121" s="58"/>
      <c r="T1121" s="58"/>
      <c r="U1121" s="58"/>
      <c r="V1121" s="58"/>
    </row>
    <row r="1122">
      <c r="A1122" s="7"/>
      <c r="B1122" s="46"/>
      <c r="C1122" s="54"/>
      <c r="D1122" s="46"/>
      <c r="E1122" s="46"/>
      <c r="F1122" s="46"/>
      <c r="G1122" s="46"/>
      <c r="H1122" s="46"/>
      <c r="I1122" s="46"/>
      <c r="J1122" s="46"/>
      <c r="K1122" s="55"/>
      <c r="L1122" s="56"/>
      <c r="M1122" s="57"/>
      <c r="N1122" s="57"/>
      <c r="O1122" s="57"/>
      <c r="P1122" s="57"/>
      <c r="Q1122" s="55"/>
      <c r="R1122" s="46"/>
      <c r="S1122" s="58"/>
      <c r="T1122" s="58"/>
      <c r="U1122" s="58"/>
      <c r="V1122" s="58"/>
    </row>
    <row r="1123">
      <c r="A1123" s="7"/>
      <c r="B1123" s="46"/>
      <c r="C1123" s="54"/>
      <c r="D1123" s="46"/>
      <c r="E1123" s="46"/>
      <c r="F1123" s="46"/>
      <c r="G1123" s="46"/>
      <c r="H1123" s="46"/>
      <c r="I1123" s="46"/>
      <c r="J1123" s="46"/>
      <c r="K1123" s="55"/>
      <c r="L1123" s="56"/>
      <c r="M1123" s="57"/>
      <c r="N1123" s="57"/>
      <c r="O1123" s="57"/>
      <c r="P1123" s="57"/>
      <c r="Q1123" s="55"/>
      <c r="R1123" s="46"/>
      <c r="S1123" s="58"/>
      <c r="T1123" s="58"/>
      <c r="U1123" s="58"/>
      <c r="V1123" s="58"/>
    </row>
    <row r="1124">
      <c r="A1124" s="7"/>
      <c r="B1124" s="46"/>
      <c r="C1124" s="54"/>
      <c r="D1124" s="46"/>
      <c r="E1124" s="46"/>
      <c r="F1124" s="46"/>
      <c r="G1124" s="46"/>
      <c r="H1124" s="46"/>
      <c r="I1124" s="46"/>
      <c r="J1124" s="46"/>
      <c r="K1124" s="55"/>
      <c r="L1124" s="56"/>
      <c r="M1124" s="57"/>
      <c r="N1124" s="57"/>
      <c r="O1124" s="57"/>
      <c r="P1124" s="57"/>
      <c r="Q1124" s="55"/>
      <c r="R1124" s="46"/>
      <c r="S1124" s="58"/>
      <c r="T1124" s="58"/>
      <c r="U1124" s="58"/>
      <c r="V1124" s="58"/>
    </row>
    <row r="1125">
      <c r="A1125" s="7"/>
      <c r="B1125" s="46"/>
      <c r="C1125" s="54"/>
      <c r="D1125" s="46"/>
      <c r="E1125" s="46"/>
      <c r="F1125" s="46"/>
      <c r="G1125" s="46"/>
      <c r="H1125" s="46"/>
      <c r="I1125" s="46"/>
      <c r="J1125" s="46"/>
      <c r="K1125" s="55"/>
      <c r="L1125" s="56"/>
      <c r="M1125" s="57"/>
      <c r="N1125" s="57"/>
      <c r="O1125" s="57"/>
      <c r="P1125" s="57"/>
      <c r="Q1125" s="55"/>
      <c r="R1125" s="46"/>
      <c r="S1125" s="58"/>
      <c r="T1125" s="58"/>
      <c r="U1125" s="58"/>
      <c r="V1125" s="58"/>
    </row>
    <row r="1126">
      <c r="A1126" s="7"/>
      <c r="B1126" s="46"/>
      <c r="C1126" s="54"/>
      <c r="D1126" s="46"/>
      <c r="E1126" s="46"/>
      <c r="F1126" s="46"/>
      <c r="G1126" s="46"/>
      <c r="H1126" s="46"/>
      <c r="I1126" s="46"/>
      <c r="J1126" s="46"/>
      <c r="K1126" s="55"/>
      <c r="L1126" s="56"/>
      <c r="M1126" s="57"/>
      <c r="N1126" s="57"/>
      <c r="O1126" s="57"/>
      <c r="P1126" s="57"/>
      <c r="Q1126" s="55"/>
      <c r="R1126" s="46"/>
      <c r="S1126" s="58"/>
      <c r="T1126" s="58"/>
      <c r="U1126" s="58"/>
      <c r="V1126" s="58"/>
    </row>
    <row r="1127">
      <c r="A1127" s="7"/>
      <c r="B1127" s="46"/>
      <c r="C1127" s="54"/>
      <c r="D1127" s="46"/>
      <c r="E1127" s="46"/>
      <c r="F1127" s="46"/>
      <c r="G1127" s="46"/>
      <c r="H1127" s="46"/>
      <c r="I1127" s="46"/>
      <c r="J1127" s="46"/>
      <c r="K1127" s="55"/>
      <c r="L1127" s="56"/>
      <c r="M1127" s="57"/>
      <c r="N1127" s="57"/>
      <c r="O1127" s="57"/>
      <c r="P1127" s="57"/>
      <c r="Q1127" s="55"/>
      <c r="R1127" s="46"/>
      <c r="S1127" s="58"/>
      <c r="T1127" s="58"/>
      <c r="U1127" s="58"/>
      <c r="V1127" s="58"/>
    </row>
    <row r="1128">
      <c r="A1128" s="7"/>
      <c r="B1128" s="46"/>
      <c r="C1128" s="54"/>
      <c r="D1128" s="46"/>
      <c r="E1128" s="46"/>
      <c r="F1128" s="46"/>
      <c r="G1128" s="46"/>
      <c r="H1128" s="46"/>
      <c r="I1128" s="46"/>
      <c r="J1128" s="46"/>
      <c r="K1128" s="55"/>
      <c r="L1128" s="56"/>
      <c r="M1128" s="57"/>
      <c r="N1128" s="57"/>
      <c r="O1128" s="57"/>
      <c r="P1128" s="57"/>
      <c r="Q1128" s="55"/>
      <c r="R1128" s="46"/>
      <c r="S1128" s="58"/>
      <c r="T1128" s="58"/>
      <c r="U1128" s="58"/>
      <c r="V1128" s="58"/>
    </row>
    <row r="1129">
      <c r="A1129" s="7"/>
      <c r="B1129" s="46"/>
      <c r="C1129" s="54"/>
      <c r="D1129" s="46"/>
      <c r="E1129" s="46"/>
      <c r="F1129" s="46"/>
      <c r="G1129" s="46"/>
      <c r="H1129" s="46"/>
      <c r="I1129" s="46"/>
      <c r="J1129" s="46"/>
      <c r="K1129" s="55"/>
      <c r="L1129" s="56"/>
      <c r="M1129" s="57"/>
      <c r="N1129" s="57"/>
      <c r="O1129" s="57"/>
      <c r="P1129" s="57"/>
      <c r="Q1129" s="55"/>
      <c r="R1129" s="46"/>
      <c r="S1129" s="58"/>
      <c r="T1129" s="58"/>
      <c r="U1129" s="58"/>
      <c r="V1129" s="58"/>
    </row>
    <row r="1130">
      <c r="A1130" s="7"/>
      <c r="B1130" s="46"/>
      <c r="C1130" s="54"/>
      <c r="D1130" s="46"/>
      <c r="E1130" s="46"/>
      <c r="F1130" s="46"/>
      <c r="G1130" s="46"/>
      <c r="H1130" s="46"/>
      <c r="I1130" s="46"/>
      <c r="J1130" s="46"/>
      <c r="K1130" s="55"/>
      <c r="L1130" s="56"/>
      <c r="M1130" s="57"/>
      <c r="N1130" s="57"/>
      <c r="O1130" s="57"/>
      <c r="P1130" s="57"/>
      <c r="Q1130" s="55"/>
      <c r="R1130" s="46"/>
      <c r="S1130" s="58"/>
      <c r="T1130" s="58"/>
      <c r="U1130" s="58"/>
      <c r="V1130" s="58"/>
    </row>
    <row r="1131">
      <c r="A1131" s="7"/>
      <c r="B1131" s="46"/>
      <c r="C1131" s="54"/>
      <c r="D1131" s="46"/>
      <c r="E1131" s="46"/>
      <c r="F1131" s="46"/>
      <c r="G1131" s="46"/>
      <c r="H1131" s="46"/>
      <c r="I1131" s="46"/>
      <c r="J1131" s="46"/>
      <c r="K1131" s="55"/>
      <c r="L1131" s="56"/>
      <c r="M1131" s="57"/>
      <c r="N1131" s="57"/>
      <c r="O1131" s="57"/>
      <c r="P1131" s="57"/>
      <c r="Q1131" s="55"/>
      <c r="R1131" s="46"/>
      <c r="S1131" s="58"/>
      <c r="T1131" s="58"/>
      <c r="U1131" s="58"/>
      <c r="V1131" s="58"/>
    </row>
    <row r="1132">
      <c r="A1132" s="7"/>
      <c r="B1132" s="46"/>
      <c r="C1132" s="54"/>
      <c r="D1132" s="46"/>
      <c r="E1132" s="46"/>
      <c r="F1132" s="46"/>
      <c r="G1132" s="46"/>
      <c r="H1132" s="46"/>
      <c r="I1132" s="46"/>
      <c r="J1132" s="46"/>
      <c r="K1132" s="55"/>
      <c r="L1132" s="56"/>
      <c r="M1132" s="57"/>
      <c r="N1132" s="57"/>
      <c r="O1132" s="57"/>
      <c r="P1132" s="57"/>
      <c r="Q1132" s="55"/>
      <c r="R1132" s="46"/>
      <c r="S1132" s="58"/>
      <c r="T1132" s="58"/>
      <c r="U1132" s="58"/>
      <c r="V1132" s="58"/>
    </row>
    <row r="1133">
      <c r="A1133" s="7"/>
      <c r="B1133" s="46"/>
      <c r="C1133" s="54"/>
      <c r="D1133" s="46"/>
      <c r="E1133" s="46"/>
      <c r="F1133" s="46"/>
      <c r="G1133" s="46"/>
      <c r="H1133" s="46"/>
      <c r="I1133" s="46"/>
      <c r="J1133" s="46"/>
      <c r="K1133" s="55"/>
      <c r="L1133" s="56"/>
      <c r="M1133" s="57"/>
      <c r="N1133" s="57"/>
      <c r="O1133" s="57"/>
      <c r="P1133" s="57"/>
      <c r="Q1133" s="55"/>
      <c r="R1133" s="46"/>
      <c r="S1133" s="58"/>
      <c r="T1133" s="58"/>
      <c r="U1133" s="58"/>
      <c r="V1133" s="58"/>
    </row>
    <row r="1134">
      <c r="A1134" s="7"/>
      <c r="B1134" s="46"/>
      <c r="C1134" s="54"/>
      <c r="D1134" s="46"/>
      <c r="E1134" s="46"/>
      <c r="F1134" s="46"/>
      <c r="G1134" s="46"/>
      <c r="H1134" s="46"/>
      <c r="I1134" s="46"/>
      <c r="J1134" s="46"/>
      <c r="K1134" s="55"/>
      <c r="L1134" s="56"/>
      <c r="M1134" s="57"/>
      <c r="N1134" s="57"/>
      <c r="O1134" s="57"/>
      <c r="P1134" s="57"/>
      <c r="Q1134" s="55"/>
      <c r="R1134" s="46"/>
      <c r="S1134" s="58"/>
      <c r="T1134" s="58"/>
      <c r="U1134" s="58"/>
      <c r="V1134" s="58"/>
    </row>
    <row r="1135">
      <c r="A1135" s="7"/>
      <c r="B1135" s="46"/>
      <c r="C1135" s="54"/>
      <c r="D1135" s="46"/>
      <c r="E1135" s="46"/>
      <c r="F1135" s="46"/>
      <c r="G1135" s="46"/>
      <c r="H1135" s="46"/>
      <c r="I1135" s="46"/>
      <c r="J1135" s="46"/>
      <c r="K1135" s="55"/>
      <c r="L1135" s="56"/>
      <c r="M1135" s="57"/>
      <c r="N1135" s="57"/>
      <c r="O1135" s="57"/>
      <c r="P1135" s="57"/>
      <c r="Q1135" s="55"/>
      <c r="R1135" s="46"/>
      <c r="S1135" s="58"/>
      <c r="T1135" s="58"/>
      <c r="U1135" s="58"/>
      <c r="V1135" s="58"/>
    </row>
    <row r="1136">
      <c r="A1136" s="7"/>
      <c r="B1136" s="46"/>
      <c r="C1136" s="54"/>
      <c r="D1136" s="46"/>
      <c r="E1136" s="46"/>
      <c r="F1136" s="46"/>
      <c r="G1136" s="46"/>
      <c r="H1136" s="46"/>
      <c r="I1136" s="46"/>
      <c r="J1136" s="46"/>
      <c r="K1136" s="55"/>
      <c r="L1136" s="56"/>
      <c r="M1136" s="57"/>
      <c r="N1136" s="57"/>
      <c r="O1136" s="57"/>
      <c r="P1136" s="57"/>
      <c r="Q1136" s="55"/>
      <c r="R1136" s="46"/>
      <c r="S1136" s="58"/>
      <c r="T1136" s="58"/>
      <c r="U1136" s="58"/>
      <c r="V1136" s="58"/>
    </row>
    <row r="1137">
      <c r="A1137" s="7"/>
      <c r="B1137" s="46"/>
      <c r="C1137" s="54"/>
      <c r="D1137" s="46"/>
      <c r="E1137" s="46"/>
      <c r="F1137" s="46"/>
      <c r="G1137" s="46"/>
      <c r="H1137" s="46"/>
      <c r="I1137" s="46"/>
      <c r="J1137" s="46"/>
      <c r="K1137" s="55"/>
      <c r="L1137" s="56"/>
      <c r="M1137" s="57"/>
      <c r="N1137" s="57"/>
      <c r="O1137" s="57"/>
      <c r="P1137" s="57"/>
      <c r="Q1137" s="55"/>
      <c r="R1137" s="46"/>
      <c r="S1137" s="58"/>
      <c r="T1137" s="58"/>
      <c r="U1137" s="58"/>
      <c r="V1137" s="58"/>
    </row>
    <row r="1138">
      <c r="A1138" s="7"/>
      <c r="B1138" s="46"/>
      <c r="C1138" s="54"/>
      <c r="D1138" s="46"/>
      <c r="E1138" s="46"/>
      <c r="F1138" s="46"/>
      <c r="G1138" s="46"/>
      <c r="H1138" s="46"/>
      <c r="I1138" s="46"/>
      <c r="J1138" s="46"/>
      <c r="K1138" s="55"/>
      <c r="L1138" s="56"/>
      <c r="M1138" s="57"/>
      <c r="N1138" s="57"/>
      <c r="O1138" s="57"/>
      <c r="P1138" s="57"/>
      <c r="Q1138" s="55"/>
      <c r="R1138" s="46"/>
      <c r="S1138" s="58"/>
      <c r="T1138" s="58"/>
      <c r="U1138" s="58"/>
      <c r="V1138" s="58"/>
    </row>
    <row r="1139">
      <c r="A1139" s="7"/>
      <c r="B1139" s="46"/>
      <c r="C1139" s="54"/>
      <c r="D1139" s="46"/>
      <c r="E1139" s="46"/>
      <c r="F1139" s="46"/>
      <c r="G1139" s="46"/>
      <c r="H1139" s="46"/>
      <c r="I1139" s="46"/>
      <c r="J1139" s="46"/>
      <c r="K1139" s="55"/>
      <c r="L1139" s="56"/>
      <c r="M1139" s="57"/>
      <c r="N1139" s="57"/>
      <c r="O1139" s="57"/>
      <c r="P1139" s="57"/>
      <c r="Q1139" s="55"/>
      <c r="R1139" s="46"/>
      <c r="S1139" s="58"/>
      <c r="T1139" s="58"/>
      <c r="U1139" s="58"/>
      <c r="V1139" s="58"/>
    </row>
    <row r="1140">
      <c r="A1140" s="7"/>
      <c r="B1140" s="46"/>
      <c r="C1140" s="54"/>
      <c r="D1140" s="46"/>
      <c r="E1140" s="46"/>
      <c r="F1140" s="46"/>
      <c r="G1140" s="46"/>
      <c r="H1140" s="46"/>
      <c r="I1140" s="46"/>
      <c r="J1140" s="46"/>
      <c r="K1140" s="55"/>
      <c r="L1140" s="56"/>
      <c r="M1140" s="57"/>
      <c r="N1140" s="57"/>
      <c r="O1140" s="57"/>
      <c r="P1140" s="57"/>
      <c r="Q1140" s="55"/>
      <c r="R1140" s="46"/>
      <c r="S1140" s="58"/>
      <c r="T1140" s="58"/>
      <c r="U1140" s="58"/>
      <c r="V1140" s="58"/>
    </row>
    <row r="1141">
      <c r="A1141" s="7"/>
      <c r="B1141" s="46"/>
      <c r="C1141" s="54"/>
      <c r="D1141" s="46"/>
      <c r="E1141" s="46"/>
      <c r="F1141" s="46"/>
      <c r="G1141" s="46"/>
      <c r="H1141" s="46"/>
      <c r="I1141" s="46"/>
      <c r="J1141" s="46"/>
      <c r="K1141" s="55"/>
      <c r="L1141" s="56"/>
      <c r="M1141" s="57"/>
      <c r="N1141" s="57"/>
      <c r="O1141" s="57"/>
      <c r="P1141" s="57"/>
      <c r="Q1141" s="55"/>
      <c r="R1141" s="46"/>
      <c r="S1141" s="58"/>
      <c r="T1141" s="58"/>
      <c r="U1141" s="58"/>
      <c r="V1141" s="58"/>
    </row>
    <row r="1142">
      <c r="A1142" s="7"/>
      <c r="B1142" s="46"/>
      <c r="C1142" s="54"/>
      <c r="D1142" s="46"/>
      <c r="E1142" s="46"/>
      <c r="F1142" s="46"/>
      <c r="G1142" s="46"/>
      <c r="H1142" s="46"/>
      <c r="I1142" s="46"/>
      <c r="J1142" s="46"/>
      <c r="K1142" s="55"/>
      <c r="L1142" s="56"/>
      <c r="M1142" s="57"/>
      <c r="N1142" s="57"/>
      <c r="O1142" s="57"/>
      <c r="P1142" s="57"/>
      <c r="Q1142" s="55"/>
      <c r="R1142" s="46"/>
      <c r="S1142" s="58"/>
      <c r="T1142" s="58"/>
      <c r="U1142" s="58"/>
      <c r="V1142" s="58"/>
    </row>
    <row r="1143">
      <c r="A1143" s="7"/>
      <c r="B1143" s="46"/>
      <c r="C1143" s="54"/>
      <c r="D1143" s="46"/>
      <c r="E1143" s="46"/>
      <c r="F1143" s="46"/>
      <c r="G1143" s="46"/>
      <c r="H1143" s="46"/>
      <c r="I1143" s="46"/>
      <c r="J1143" s="46"/>
      <c r="K1143" s="55"/>
      <c r="L1143" s="56"/>
      <c r="M1143" s="57"/>
      <c r="N1143" s="57"/>
      <c r="O1143" s="57"/>
      <c r="P1143" s="57"/>
      <c r="Q1143" s="55"/>
      <c r="R1143" s="46"/>
      <c r="S1143" s="58"/>
      <c r="T1143" s="58"/>
      <c r="U1143" s="58"/>
      <c r="V1143" s="58"/>
    </row>
    <row r="1144">
      <c r="A1144" s="7"/>
      <c r="B1144" s="46"/>
      <c r="C1144" s="54"/>
      <c r="D1144" s="46"/>
      <c r="E1144" s="46"/>
      <c r="F1144" s="46"/>
      <c r="G1144" s="46"/>
      <c r="H1144" s="46"/>
      <c r="I1144" s="46"/>
      <c r="J1144" s="46"/>
      <c r="K1144" s="55"/>
      <c r="L1144" s="56"/>
      <c r="M1144" s="57"/>
      <c r="N1144" s="57"/>
      <c r="O1144" s="57"/>
      <c r="P1144" s="57"/>
      <c r="Q1144" s="55"/>
      <c r="R1144" s="46"/>
      <c r="S1144" s="58"/>
      <c r="T1144" s="58"/>
      <c r="U1144" s="58"/>
      <c r="V1144" s="58"/>
    </row>
    <row r="1145">
      <c r="A1145" s="7"/>
      <c r="B1145" s="46"/>
      <c r="C1145" s="54"/>
      <c r="D1145" s="46"/>
      <c r="E1145" s="46"/>
      <c r="F1145" s="46"/>
      <c r="G1145" s="46"/>
      <c r="H1145" s="46"/>
      <c r="I1145" s="46"/>
      <c r="J1145" s="46"/>
      <c r="K1145" s="55"/>
      <c r="L1145" s="56"/>
      <c r="M1145" s="57"/>
      <c r="N1145" s="57"/>
      <c r="O1145" s="57"/>
      <c r="P1145" s="57"/>
      <c r="Q1145" s="55"/>
      <c r="R1145" s="46"/>
      <c r="S1145" s="58"/>
      <c r="T1145" s="58"/>
      <c r="U1145" s="58"/>
      <c r="V1145" s="58"/>
    </row>
    <row r="1146">
      <c r="A1146" s="7"/>
      <c r="B1146" s="46"/>
      <c r="C1146" s="54"/>
      <c r="D1146" s="46"/>
      <c r="E1146" s="46"/>
      <c r="F1146" s="46"/>
      <c r="G1146" s="46"/>
      <c r="H1146" s="46"/>
      <c r="I1146" s="46"/>
      <c r="J1146" s="46"/>
      <c r="K1146" s="55"/>
      <c r="L1146" s="56"/>
      <c r="M1146" s="57"/>
      <c r="N1146" s="57"/>
      <c r="O1146" s="57"/>
      <c r="P1146" s="57"/>
      <c r="Q1146" s="55"/>
      <c r="R1146" s="46"/>
      <c r="S1146" s="58"/>
      <c r="T1146" s="58"/>
      <c r="U1146" s="58"/>
      <c r="V1146" s="58"/>
    </row>
    <row r="1147">
      <c r="A1147" s="7"/>
      <c r="B1147" s="46"/>
      <c r="C1147" s="54"/>
      <c r="D1147" s="46"/>
      <c r="E1147" s="46"/>
      <c r="F1147" s="46"/>
      <c r="G1147" s="46"/>
      <c r="H1147" s="46"/>
      <c r="I1147" s="46"/>
      <c r="J1147" s="46"/>
      <c r="K1147" s="55"/>
      <c r="L1147" s="56"/>
      <c r="M1147" s="57"/>
      <c r="N1147" s="57"/>
      <c r="O1147" s="57"/>
      <c r="P1147" s="57"/>
      <c r="Q1147" s="55"/>
      <c r="R1147" s="46"/>
      <c r="S1147" s="58"/>
      <c r="T1147" s="58"/>
      <c r="U1147" s="58"/>
      <c r="V1147" s="58"/>
    </row>
    <row r="1148">
      <c r="A1148" s="7"/>
      <c r="B1148" s="46"/>
      <c r="C1148" s="54"/>
      <c r="D1148" s="46"/>
      <c r="E1148" s="46"/>
      <c r="F1148" s="46"/>
      <c r="G1148" s="46"/>
      <c r="H1148" s="46"/>
      <c r="I1148" s="46"/>
      <c r="J1148" s="46"/>
      <c r="K1148" s="55"/>
      <c r="L1148" s="56"/>
      <c r="M1148" s="57"/>
      <c r="N1148" s="57"/>
      <c r="O1148" s="57"/>
      <c r="P1148" s="57"/>
      <c r="Q1148" s="55"/>
      <c r="R1148" s="46"/>
      <c r="S1148" s="58"/>
      <c r="T1148" s="58"/>
      <c r="U1148" s="58"/>
      <c r="V1148" s="58"/>
    </row>
    <row r="1149">
      <c r="A1149" s="7"/>
      <c r="B1149" s="46"/>
      <c r="C1149" s="54"/>
      <c r="D1149" s="46"/>
      <c r="E1149" s="46"/>
      <c r="F1149" s="46"/>
      <c r="G1149" s="46"/>
      <c r="H1149" s="46"/>
      <c r="I1149" s="46"/>
      <c r="J1149" s="46"/>
      <c r="K1149" s="55"/>
      <c r="L1149" s="56"/>
      <c r="M1149" s="57"/>
      <c r="N1149" s="57"/>
      <c r="O1149" s="57"/>
      <c r="P1149" s="57"/>
      <c r="Q1149" s="55"/>
      <c r="R1149" s="46"/>
      <c r="S1149" s="58"/>
      <c r="T1149" s="58"/>
      <c r="U1149" s="58"/>
      <c r="V1149" s="58"/>
    </row>
    <row r="1150">
      <c r="A1150" s="7"/>
      <c r="B1150" s="46"/>
      <c r="C1150" s="54"/>
      <c r="D1150" s="46"/>
      <c r="E1150" s="46"/>
      <c r="F1150" s="46"/>
      <c r="G1150" s="46"/>
      <c r="H1150" s="46"/>
      <c r="I1150" s="46"/>
      <c r="J1150" s="46"/>
      <c r="K1150" s="55"/>
      <c r="L1150" s="56"/>
      <c r="M1150" s="57"/>
      <c r="N1150" s="57"/>
      <c r="O1150" s="57"/>
      <c r="P1150" s="57"/>
      <c r="Q1150" s="55"/>
      <c r="R1150" s="46"/>
      <c r="S1150" s="58"/>
      <c r="T1150" s="58"/>
      <c r="U1150" s="58"/>
      <c r="V1150" s="58"/>
    </row>
    <row r="1151">
      <c r="A1151" s="7"/>
      <c r="B1151" s="46"/>
      <c r="C1151" s="54"/>
      <c r="D1151" s="46"/>
      <c r="E1151" s="46"/>
      <c r="F1151" s="46"/>
      <c r="G1151" s="46"/>
      <c r="H1151" s="46"/>
      <c r="I1151" s="46"/>
      <c r="J1151" s="46"/>
      <c r="K1151" s="55"/>
      <c r="L1151" s="56"/>
      <c r="M1151" s="57"/>
      <c r="N1151" s="57"/>
      <c r="O1151" s="57"/>
      <c r="P1151" s="57"/>
      <c r="Q1151" s="55"/>
      <c r="R1151" s="46"/>
      <c r="S1151" s="58"/>
      <c r="T1151" s="58"/>
      <c r="U1151" s="58"/>
      <c r="V1151" s="58"/>
    </row>
    <row r="1152">
      <c r="A1152" s="7"/>
      <c r="B1152" s="46"/>
      <c r="C1152" s="54"/>
      <c r="D1152" s="46"/>
      <c r="E1152" s="46"/>
      <c r="F1152" s="46"/>
      <c r="G1152" s="46"/>
      <c r="H1152" s="46"/>
      <c r="I1152" s="46"/>
      <c r="J1152" s="46"/>
      <c r="K1152" s="55"/>
      <c r="L1152" s="56"/>
      <c r="M1152" s="57"/>
      <c r="N1152" s="57"/>
      <c r="O1152" s="57"/>
      <c r="P1152" s="57"/>
      <c r="Q1152" s="55"/>
      <c r="R1152" s="46"/>
      <c r="S1152" s="58"/>
      <c r="T1152" s="58"/>
      <c r="U1152" s="58"/>
      <c r="V1152" s="58"/>
    </row>
    <row r="1153">
      <c r="A1153" s="7"/>
      <c r="B1153" s="46"/>
      <c r="C1153" s="54"/>
      <c r="D1153" s="46"/>
      <c r="E1153" s="46"/>
      <c r="F1153" s="46"/>
      <c r="G1153" s="46"/>
      <c r="H1153" s="46"/>
      <c r="I1153" s="46"/>
      <c r="J1153" s="46"/>
      <c r="K1153" s="55"/>
      <c r="L1153" s="56"/>
      <c r="M1153" s="57"/>
      <c r="N1153" s="57"/>
      <c r="O1153" s="57"/>
      <c r="P1153" s="57"/>
      <c r="Q1153" s="55"/>
      <c r="R1153" s="46"/>
      <c r="S1153" s="58"/>
      <c r="T1153" s="58"/>
      <c r="U1153" s="58"/>
      <c r="V1153" s="58"/>
    </row>
    <row r="1154">
      <c r="A1154" s="7"/>
      <c r="B1154" s="46"/>
      <c r="C1154" s="54"/>
      <c r="D1154" s="46"/>
      <c r="E1154" s="46"/>
      <c r="F1154" s="46"/>
      <c r="G1154" s="46"/>
      <c r="H1154" s="46"/>
      <c r="I1154" s="46"/>
      <c r="J1154" s="46"/>
      <c r="K1154" s="55"/>
      <c r="L1154" s="56"/>
      <c r="M1154" s="57"/>
      <c r="N1154" s="57"/>
      <c r="O1154" s="57"/>
      <c r="P1154" s="57"/>
      <c r="Q1154" s="55"/>
      <c r="R1154" s="46"/>
      <c r="S1154" s="58"/>
      <c r="T1154" s="58"/>
      <c r="U1154" s="58"/>
      <c r="V1154" s="58"/>
    </row>
    <row r="1155">
      <c r="A1155" s="7"/>
      <c r="B1155" s="46"/>
      <c r="C1155" s="54"/>
      <c r="D1155" s="46"/>
      <c r="E1155" s="46"/>
      <c r="F1155" s="46"/>
      <c r="G1155" s="46"/>
      <c r="H1155" s="46"/>
      <c r="I1155" s="46"/>
      <c r="J1155" s="46"/>
      <c r="K1155" s="55"/>
      <c r="L1155" s="56"/>
      <c r="M1155" s="57"/>
      <c r="N1155" s="57"/>
      <c r="O1155" s="57"/>
      <c r="P1155" s="57"/>
      <c r="Q1155" s="55"/>
      <c r="R1155" s="46"/>
      <c r="S1155" s="58"/>
      <c r="T1155" s="58"/>
      <c r="U1155" s="58"/>
      <c r="V1155" s="58"/>
    </row>
    <row r="1156">
      <c r="A1156" s="7"/>
      <c r="B1156" s="46"/>
      <c r="C1156" s="54"/>
      <c r="D1156" s="46"/>
      <c r="E1156" s="46"/>
      <c r="F1156" s="46"/>
      <c r="G1156" s="46"/>
      <c r="H1156" s="46"/>
      <c r="I1156" s="46"/>
      <c r="J1156" s="46"/>
      <c r="K1156" s="55"/>
      <c r="L1156" s="56"/>
      <c r="M1156" s="57"/>
      <c r="N1156" s="57"/>
      <c r="O1156" s="57"/>
      <c r="P1156" s="57"/>
      <c r="Q1156" s="55"/>
      <c r="R1156" s="46"/>
      <c r="S1156" s="58"/>
      <c r="T1156" s="58"/>
      <c r="U1156" s="58"/>
      <c r="V1156" s="58"/>
    </row>
    <row r="1157">
      <c r="A1157" s="7"/>
      <c r="B1157" s="46"/>
      <c r="C1157" s="54"/>
      <c r="D1157" s="46"/>
      <c r="E1157" s="46"/>
      <c r="F1157" s="46"/>
      <c r="G1157" s="46"/>
      <c r="H1157" s="46"/>
      <c r="I1157" s="46"/>
      <c r="J1157" s="46"/>
      <c r="K1157" s="55"/>
      <c r="L1157" s="56"/>
      <c r="M1157" s="57"/>
      <c r="N1157" s="57"/>
      <c r="O1157" s="57"/>
      <c r="P1157" s="57"/>
      <c r="Q1157" s="55"/>
      <c r="R1157" s="46"/>
      <c r="S1157" s="58"/>
      <c r="T1157" s="58"/>
      <c r="U1157" s="58"/>
      <c r="V1157" s="58"/>
    </row>
    <row r="1158">
      <c r="A1158" s="7"/>
      <c r="B1158" s="46"/>
      <c r="C1158" s="54"/>
      <c r="D1158" s="46"/>
      <c r="E1158" s="46"/>
      <c r="F1158" s="46"/>
      <c r="G1158" s="46"/>
      <c r="H1158" s="46"/>
      <c r="I1158" s="46"/>
      <c r="J1158" s="46"/>
      <c r="K1158" s="55"/>
      <c r="L1158" s="56"/>
      <c r="M1158" s="57"/>
      <c r="N1158" s="57"/>
      <c r="O1158" s="57"/>
      <c r="P1158" s="57"/>
      <c r="Q1158" s="55"/>
      <c r="R1158" s="46"/>
      <c r="S1158" s="58"/>
      <c r="T1158" s="58"/>
      <c r="U1158" s="58"/>
      <c r="V1158" s="58"/>
    </row>
    <row r="1159">
      <c r="A1159" s="7"/>
      <c r="B1159" s="46"/>
      <c r="C1159" s="54"/>
      <c r="D1159" s="46"/>
      <c r="E1159" s="46"/>
      <c r="F1159" s="46"/>
      <c r="G1159" s="46"/>
      <c r="H1159" s="46"/>
      <c r="I1159" s="46"/>
      <c r="J1159" s="46"/>
      <c r="K1159" s="55"/>
      <c r="L1159" s="56"/>
      <c r="M1159" s="57"/>
      <c r="N1159" s="57"/>
      <c r="O1159" s="57"/>
      <c r="P1159" s="57"/>
      <c r="Q1159" s="55"/>
      <c r="R1159" s="46"/>
      <c r="S1159" s="58"/>
      <c r="T1159" s="58"/>
      <c r="U1159" s="58"/>
      <c r="V1159" s="58"/>
    </row>
    <row r="1160">
      <c r="A1160" s="7"/>
      <c r="B1160" s="46"/>
      <c r="C1160" s="54"/>
      <c r="D1160" s="46"/>
      <c r="E1160" s="46"/>
      <c r="F1160" s="46"/>
      <c r="G1160" s="46"/>
      <c r="H1160" s="46"/>
      <c r="I1160" s="46"/>
      <c r="J1160" s="46"/>
      <c r="K1160" s="55"/>
      <c r="L1160" s="56"/>
      <c r="M1160" s="57"/>
      <c r="N1160" s="57"/>
      <c r="O1160" s="57"/>
      <c r="P1160" s="57"/>
      <c r="Q1160" s="55"/>
      <c r="R1160" s="46"/>
      <c r="S1160" s="58"/>
      <c r="T1160" s="58"/>
      <c r="U1160" s="58"/>
      <c r="V1160" s="58"/>
    </row>
    <row r="1161">
      <c r="A1161" s="7"/>
      <c r="B1161" s="46"/>
      <c r="C1161" s="54"/>
      <c r="D1161" s="46"/>
      <c r="E1161" s="46"/>
      <c r="F1161" s="46"/>
      <c r="G1161" s="46"/>
      <c r="H1161" s="46"/>
      <c r="I1161" s="46"/>
      <c r="J1161" s="46"/>
      <c r="K1161" s="55"/>
      <c r="L1161" s="56"/>
      <c r="M1161" s="57"/>
      <c r="N1161" s="57"/>
      <c r="O1161" s="57"/>
      <c r="P1161" s="57"/>
      <c r="Q1161" s="55"/>
      <c r="R1161" s="46"/>
      <c r="S1161" s="58"/>
      <c r="T1161" s="58"/>
      <c r="U1161" s="58"/>
      <c r="V1161" s="58"/>
    </row>
    <row r="1162">
      <c r="A1162" s="7"/>
      <c r="B1162" s="46"/>
      <c r="C1162" s="54"/>
      <c r="D1162" s="46"/>
      <c r="E1162" s="46"/>
      <c r="F1162" s="46"/>
      <c r="G1162" s="46"/>
      <c r="H1162" s="46"/>
      <c r="I1162" s="46"/>
      <c r="J1162" s="46"/>
      <c r="K1162" s="55"/>
      <c r="L1162" s="56"/>
      <c r="M1162" s="57"/>
      <c r="N1162" s="57"/>
      <c r="O1162" s="57"/>
      <c r="P1162" s="57"/>
      <c r="Q1162" s="55"/>
      <c r="R1162" s="46"/>
      <c r="S1162" s="58"/>
      <c r="T1162" s="58"/>
      <c r="U1162" s="58"/>
      <c r="V1162" s="58"/>
    </row>
    <row r="1163">
      <c r="A1163" s="7"/>
      <c r="B1163" s="46"/>
      <c r="C1163" s="54"/>
      <c r="D1163" s="46"/>
      <c r="E1163" s="46"/>
      <c r="F1163" s="46"/>
      <c r="G1163" s="46"/>
      <c r="H1163" s="46"/>
      <c r="I1163" s="46"/>
      <c r="J1163" s="46"/>
      <c r="K1163" s="55"/>
      <c r="L1163" s="56"/>
      <c r="M1163" s="57"/>
      <c r="N1163" s="57"/>
      <c r="O1163" s="57"/>
      <c r="P1163" s="57"/>
      <c r="Q1163" s="55"/>
      <c r="R1163" s="46"/>
      <c r="S1163" s="58"/>
      <c r="T1163" s="58"/>
      <c r="U1163" s="58"/>
      <c r="V1163" s="58"/>
    </row>
    <row r="1164">
      <c r="A1164" s="7"/>
      <c r="B1164" s="46"/>
      <c r="C1164" s="54"/>
      <c r="D1164" s="46"/>
      <c r="E1164" s="46"/>
      <c r="F1164" s="46"/>
      <c r="G1164" s="46"/>
      <c r="H1164" s="46"/>
      <c r="I1164" s="46"/>
      <c r="J1164" s="46"/>
      <c r="K1164" s="55"/>
      <c r="L1164" s="56"/>
      <c r="M1164" s="57"/>
      <c r="N1164" s="57"/>
      <c r="O1164" s="57"/>
      <c r="P1164" s="57"/>
      <c r="Q1164" s="55"/>
      <c r="R1164" s="46"/>
      <c r="S1164" s="58"/>
      <c r="T1164" s="58"/>
      <c r="U1164" s="58"/>
      <c r="V1164" s="58"/>
    </row>
    <row r="1165">
      <c r="A1165" s="7"/>
      <c r="B1165" s="46"/>
      <c r="C1165" s="54"/>
      <c r="D1165" s="46"/>
      <c r="E1165" s="46"/>
      <c r="F1165" s="46"/>
      <c r="G1165" s="46"/>
      <c r="H1165" s="46"/>
      <c r="I1165" s="46"/>
      <c r="J1165" s="46"/>
      <c r="K1165" s="55"/>
      <c r="L1165" s="56"/>
      <c r="M1165" s="57"/>
      <c r="N1165" s="57"/>
      <c r="O1165" s="57"/>
      <c r="P1165" s="57"/>
      <c r="Q1165" s="55"/>
      <c r="R1165" s="46"/>
      <c r="S1165" s="58"/>
      <c r="T1165" s="58"/>
      <c r="U1165" s="58"/>
      <c r="V1165" s="58"/>
    </row>
    <row r="1166">
      <c r="A1166" s="7"/>
      <c r="B1166" s="46"/>
      <c r="C1166" s="54"/>
      <c r="D1166" s="46"/>
      <c r="E1166" s="46"/>
      <c r="F1166" s="46"/>
      <c r="G1166" s="46"/>
      <c r="H1166" s="46"/>
      <c r="I1166" s="46"/>
      <c r="J1166" s="46"/>
      <c r="K1166" s="55"/>
      <c r="L1166" s="56"/>
      <c r="M1166" s="57"/>
      <c r="N1166" s="57"/>
      <c r="O1166" s="57"/>
      <c r="P1166" s="57"/>
      <c r="Q1166" s="55"/>
      <c r="R1166" s="46"/>
      <c r="S1166" s="58"/>
      <c r="T1166" s="58"/>
      <c r="U1166" s="58"/>
      <c r="V1166" s="58"/>
    </row>
    <row r="1167">
      <c r="A1167" s="7"/>
      <c r="B1167" s="46"/>
      <c r="C1167" s="54"/>
      <c r="D1167" s="46"/>
      <c r="E1167" s="46"/>
      <c r="F1167" s="46"/>
      <c r="G1167" s="46"/>
      <c r="H1167" s="46"/>
      <c r="I1167" s="46"/>
      <c r="J1167" s="46"/>
      <c r="K1167" s="55"/>
      <c r="L1167" s="56"/>
      <c r="M1167" s="57"/>
      <c r="N1167" s="57"/>
      <c r="O1167" s="57"/>
      <c r="P1167" s="57"/>
      <c r="Q1167" s="55"/>
      <c r="R1167" s="46"/>
      <c r="S1167" s="58"/>
      <c r="T1167" s="58"/>
      <c r="U1167" s="58"/>
      <c r="V1167" s="58"/>
    </row>
    <row r="1168">
      <c r="A1168" s="7"/>
      <c r="B1168" s="46"/>
      <c r="C1168" s="54"/>
      <c r="D1168" s="46"/>
      <c r="E1168" s="46"/>
      <c r="F1168" s="46"/>
      <c r="G1168" s="46"/>
      <c r="H1168" s="46"/>
      <c r="I1168" s="46"/>
      <c r="J1168" s="46"/>
      <c r="K1168" s="55"/>
      <c r="L1168" s="56"/>
      <c r="M1168" s="57"/>
      <c r="N1168" s="57"/>
      <c r="O1168" s="57"/>
      <c r="P1168" s="57"/>
      <c r="Q1168" s="55"/>
      <c r="R1168" s="46"/>
      <c r="S1168" s="58"/>
      <c r="T1168" s="58"/>
      <c r="U1168" s="58"/>
      <c r="V1168" s="58"/>
    </row>
    <row r="1169">
      <c r="A1169" s="7"/>
      <c r="B1169" s="46"/>
      <c r="C1169" s="54"/>
      <c r="D1169" s="46"/>
      <c r="E1169" s="46"/>
      <c r="F1169" s="46"/>
      <c r="G1169" s="46"/>
      <c r="H1169" s="46"/>
      <c r="I1169" s="46"/>
      <c r="J1169" s="46"/>
      <c r="K1169" s="55"/>
      <c r="L1169" s="56"/>
      <c r="M1169" s="57"/>
      <c r="N1169" s="57"/>
      <c r="O1169" s="57"/>
      <c r="P1169" s="57"/>
      <c r="Q1169" s="55"/>
      <c r="R1169" s="46"/>
      <c r="S1169" s="58"/>
      <c r="T1169" s="58"/>
      <c r="U1169" s="58"/>
      <c r="V1169" s="58"/>
    </row>
    <row r="1170">
      <c r="A1170" s="7"/>
      <c r="B1170" s="46"/>
      <c r="C1170" s="54"/>
      <c r="D1170" s="46"/>
      <c r="E1170" s="46"/>
      <c r="F1170" s="46"/>
      <c r="G1170" s="46"/>
      <c r="H1170" s="46"/>
      <c r="I1170" s="46"/>
      <c r="J1170" s="46"/>
      <c r="K1170" s="55"/>
      <c r="L1170" s="56"/>
      <c r="M1170" s="57"/>
      <c r="N1170" s="57"/>
      <c r="O1170" s="57"/>
      <c r="P1170" s="57"/>
      <c r="Q1170" s="55"/>
      <c r="R1170" s="46"/>
      <c r="S1170" s="58"/>
      <c r="T1170" s="58"/>
      <c r="U1170" s="58"/>
      <c r="V1170" s="58"/>
    </row>
    <row r="1171">
      <c r="A1171" s="7"/>
      <c r="B1171" s="46"/>
      <c r="C1171" s="54"/>
      <c r="D1171" s="46"/>
      <c r="E1171" s="46"/>
      <c r="F1171" s="46"/>
      <c r="G1171" s="46"/>
      <c r="H1171" s="46"/>
      <c r="I1171" s="46"/>
      <c r="J1171" s="46"/>
      <c r="K1171" s="55"/>
      <c r="L1171" s="56"/>
      <c r="M1171" s="57"/>
      <c r="N1171" s="57"/>
      <c r="O1171" s="57"/>
      <c r="P1171" s="57"/>
      <c r="Q1171" s="55"/>
      <c r="R1171" s="46"/>
      <c r="S1171" s="58"/>
      <c r="T1171" s="58"/>
      <c r="U1171" s="58"/>
      <c r="V1171" s="58"/>
    </row>
    <row r="1172">
      <c r="A1172" s="7"/>
      <c r="B1172" s="46"/>
      <c r="C1172" s="54"/>
      <c r="D1172" s="46"/>
      <c r="E1172" s="46"/>
      <c r="F1172" s="46"/>
      <c r="G1172" s="46"/>
      <c r="H1172" s="46"/>
      <c r="I1172" s="46"/>
      <c r="J1172" s="46"/>
      <c r="K1172" s="55"/>
      <c r="L1172" s="56"/>
      <c r="M1172" s="57"/>
      <c r="N1172" s="57"/>
      <c r="O1172" s="57"/>
      <c r="P1172" s="57"/>
      <c r="Q1172" s="55"/>
      <c r="R1172" s="46"/>
      <c r="S1172" s="58"/>
      <c r="T1172" s="58"/>
      <c r="U1172" s="58"/>
      <c r="V1172" s="58"/>
    </row>
    <row r="1173">
      <c r="A1173" s="7"/>
      <c r="B1173" s="46"/>
      <c r="C1173" s="54"/>
      <c r="D1173" s="46"/>
      <c r="E1173" s="46"/>
      <c r="F1173" s="46"/>
      <c r="G1173" s="46"/>
      <c r="H1173" s="46"/>
      <c r="I1173" s="46"/>
      <c r="J1173" s="46"/>
      <c r="K1173" s="55"/>
      <c r="L1173" s="56"/>
      <c r="M1173" s="57"/>
      <c r="N1173" s="57"/>
      <c r="O1173" s="57"/>
      <c r="P1173" s="57"/>
      <c r="Q1173" s="55"/>
      <c r="R1173" s="46"/>
      <c r="S1173" s="58"/>
      <c r="T1173" s="58"/>
      <c r="U1173" s="58"/>
      <c r="V1173" s="58"/>
    </row>
    <row r="1174">
      <c r="A1174" s="7"/>
      <c r="B1174" s="46"/>
      <c r="C1174" s="54"/>
      <c r="D1174" s="46"/>
      <c r="E1174" s="46"/>
      <c r="F1174" s="46"/>
      <c r="G1174" s="46"/>
      <c r="H1174" s="46"/>
      <c r="I1174" s="46"/>
      <c r="J1174" s="46"/>
      <c r="K1174" s="55"/>
      <c r="L1174" s="56"/>
      <c r="M1174" s="57"/>
      <c r="N1174" s="57"/>
      <c r="O1174" s="57"/>
      <c r="P1174" s="57"/>
      <c r="Q1174" s="55"/>
      <c r="R1174" s="46"/>
      <c r="S1174" s="58"/>
      <c r="T1174" s="58"/>
      <c r="U1174" s="58"/>
      <c r="V1174" s="58"/>
    </row>
    <row r="1175">
      <c r="A1175" s="7"/>
      <c r="B1175" s="46"/>
      <c r="C1175" s="54"/>
      <c r="D1175" s="46"/>
      <c r="E1175" s="46"/>
      <c r="F1175" s="46"/>
      <c r="G1175" s="46"/>
      <c r="H1175" s="46"/>
      <c r="I1175" s="46"/>
      <c r="J1175" s="46"/>
      <c r="K1175" s="55"/>
      <c r="L1175" s="56"/>
      <c r="M1175" s="57"/>
      <c r="N1175" s="57"/>
      <c r="O1175" s="57"/>
      <c r="P1175" s="57"/>
      <c r="Q1175" s="55"/>
      <c r="R1175" s="46"/>
      <c r="S1175" s="58"/>
      <c r="T1175" s="58"/>
      <c r="U1175" s="58"/>
      <c r="V1175" s="58"/>
    </row>
    <row r="1176">
      <c r="A1176" s="7"/>
      <c r="B1176" s="46"/>
      <c r="C1176" s="54"/>
      <c r="D1176" s="46"/>
      <c r="E1176" s="46"/>
      <c r="F1176" s="46"/>
      <c r="G1176" s="46"/>
      <c r="H1176" s="46"/>
      <c r="I1176" s="46"/>
      <c r="J1176" s="46"/>
      <c r="K1176" s="55"/>
      <c r="L1176" s="56"/>
      <c r="M1176" s="57"/>
      <c r="N1176" s="57"/>
      <c r="O1176" s="57"/>
      <c r="P1176" s="57"/>
      <c r="Q1176" s="55"/>
      <c r="R1176" s="46"/>
      <c r="S1176" s="58"/>
      <c r="T1176" s="58"/>
      <c r="U1176" s="58"/>
      <c r="V1176" s="58"/>
    </row>
    <row r="1177">
      <c r="A1177" s="7"/>
      <c r="B1177" s="46"/>
      <c r="C1177" s="54"/>
      <c r="D1177" s="46"/>
      <c r="E1177" s="46"/>
      <c r="F1177" s="46"/>
      <c r="G1177" s="46"/>
      <c r="H1177" s="46"/>
      <c r="I1177" s="46"/>
      <c r="J1177" s="46"/>
      <c r="K1177" s="55"/>
      <c r="L1177" s="56"/>
      <c r="M1177" s="57"/>
      <c r="N1177" s="57"/>
      <c r="O1177" s="57"/>
      <c r="P1177" s="57"/>
      <c r="Q1177" s="55"/>
      <c r="R1177" s="46"/>
      <c r="S1177" s="58"/>
      <c r="T1177" s="58"/>
      <c r="U1177" s="58"/>
      <c r="V1177" s="58"/>
    </row>
    <row r="1178">
      <c r="A1178" s="7"/>
      <c r="B1178" s="46"/>
      <c r="C1178" s="54"/>
      <c r="D1178" s="46"/>
      <c r="E1178" s="46"/>
      <c r="F1178" s="46"/>
      <c r="G1178" s="46"/>
      <c r="H1178" s="46"/>
      <c r="I1178" s="46"/>
      <c r="J1178" s="46"/>
      <c r="K1178" s="55"/>
      <c r="L1178" s="56"/>
      <c r="M1178" s="57"/>
      <c r="N1178" s="57"/>
      <c r="O1178" s="57"/>
      <c r="P1178" s="57"/>
      <c r="Q1178" s="55"/>
      <c r="R1178" s="46"/>
      <c r="S1178" s="58"/>
      <c r="T1178" s="58"/>
      <c r="U1178" s="58"/>
      <c r="V1178" s="58"/>
    </row>
    <row r="1179">
      <c r="A1179" s="7"/>
      <c r="B1179" s="46"/>
      <c r="C1179" s="54"/>
      <c r="D1179" s="46"/>
      <c r="E1179" s="46"/>
      <c r="F1179" s="46"/>
      <c r="G1179" s="46"/>
      <c r="H1179" s="46"/>
      <c r="I1179" s="46"/>
      <c r="J1179" s="46"/>
      <c r="K1179" s="55"/>
      <c r="L1179" s="56"/>
      <c r="M1179" s="57"/>
      <c r="N1179" s="57"/>
      <c r="O1179" s="57"/>
      <c r="P1179" s="57"/>
      <c r="Q1179" s="55"/>
      <c r="R1179" s="46"/>
      <c r="S1179" s="58"/>
      <c r="T1179" s="58"/>
      <c r="U1179" s="58"/>
      <c r="V1179" s="58"/>
    </row>
    <row r="1180">
      <c r="A1180" s="7"/>
      <c r="B1180" s="46"/>
      <c r="C1180" s="54"/>
      <c r="D1180" s="46"/>
      <c r="E1180" s="46"/>
      <c r="F1180" s="46"/>
      <c r="G1180" s="46"/>
      <c r="H1180" s="46"/>
      <c r="I1180" s="46"/>
      <c r="J1180" s="46"/>
      <c r="K1180" s="55"/>
      <c r="L1180" s="56"/>
      <c r="M1180" s="57"/>
      <c r="N1180" s="57"/>
      <c r="O1180" s="57"/>
      <c r="P1180" s="57"/>
      <c r="Q1180" s="55"/>
      <c r="R1180" s="46"/>
      <c r="S1180" s="58"/>
      <c r="T1180" s="58"/>
      <c r="U1180" s="58"/>
      <c r="V1180" s="58"/>
    </row>
    <row r="1181">
      <c r="A1181" s="7"/>
      <c r="B1181" s="46"/>
      <c r="C1181" s="54"/>
      <c r="D1181" s="46"/>
      <c r="E1181" s="46"/>
      <c r="F1181" s="46"/>
      <c r="G1181" s="46"/>
      <c r="H1181" s="46"/>
      <c r="I1181" s="46"/>
      <c r="J1181" s="46"/>
      <c r="K1181" s="55"/>
      <c r="L1181" s="56"/>
      <c r="M1181" s="57"/>
      <c r="N1181" s="57"/>
      <c r="O1181" s="57"/>
      <c r="P1181" s="57"/>
      <c r="Q1181" s="55"/>
      <c r="R1181" s="46"/>
      <c r="S1181" s="58"/>
      <c r="T1181" s="58"/>
      <c r="U1181" s="58"/>
      <c r="V1181" s="58"/>
    </row>
    <row r="1182">
      <c r="A1182" s="7"/>
      <c r="B1182" s="46"/>
      <c r="C1182" s="54"/>
      <c r="D1182" s="46"/>
      <c r="E1182" s="46"/>
      <c r="F1182" s="46"/>
      <c r="G1182" s="46"/>
      <c r="H1182" s="46"/>
      <c r="I1182" s="46"/>
      <c r="J1182" s="46"/>
      <c r="K1182" s="55"/>
      <c r="L1182" s="56"/>
      <c r="M1182" s="57"/>
      <c r="N1182" s="57"/>
      <c r="O1182" s="57"/>
      <c r="P1182" s="57"/>
      <c r="Q1182" s="55"/>
      <c r="R1182" s="46"/>
      <c r="S1182" s="58"/>
      <c r="T1182" s="58"/>
      <c r="U1182" s="58"/>
      <c r="V1182" s="58"/>
    </row>
    <row r="1183">
      <c r="A1183" s="7"/>
      <c r="B1183" s="46"/>
      <c r="C1183" s="54"/>
      <c r="D1183" s="46"/>
      <c r="E1183" s="46"/>
      <c r="F1183" s="46"/>
      <c r="G1183" s="46"/>
      <c r="H1183" s="46"/>
      <c r="I1183" s="46"/>
      <c r="J1183" s="46"/>
      <c r="K1183" s="55"/>
      <c r="L1183" s="56"/>
      <c r="M1183" s="57"/>
      <c r="N1183" s="57"/>
      <c r="O1183" s="57"/>
      <c r="P1183" s="57"/>
      <c r="Q1183" s="55"/>
      <c r="R1183" s="46"/>
      <c r="S1183" s="58"/>
      <c r="T1183" s="58"/>
      <c r="U1183" s="58"/>
      <c r="V1183" s="58"/>
    </row>
    <row r="1184">
      <c r="A1184" s="7"/>
      <c r="B1184" s="46"/>
      <c r="C1184" s="54"/>
      <c r="D1184" s="46"/>
      <c r="E1184" s="46"/>
      <c r="F1184" s="46"/>
      <c r="G1184" s="46"/>
      <c r="H1184" s="46"/>
      <c r="I1184" s="46"/>
      <c r="J1184" s="46"/>
      <c r="K1184" s="55"/>
      <c r="L1184" s="56"/>
      <c r="M1184" s="57"/>
      <c r="N1184" s="57"/>
      <c r="O1184" s="57"/>
      <c r="P1184" s="57"/>
      <c r="Q1184" s="55"/>
      <c r="R1184" s="46"/>
      <c r="S1184" s="58"/>
      <c r="T1184" s="58"/>
      <c r="U1184" s="58"/>
      <c r="V1184" s="58"/>
    </row>
    <row r="1185">
      <c r="A1185" s="7"/>
      <c r="B1185" s="46"/>
      <c r="C1185" s="54"/>
      <c r="D1185" s="46"/>
      <c r="E1185" s="46"/>
      <c r="F1185" s="46"/>
      <c r="G1185" s="46"/>
      <c r="H1185" s="46"/>
      <c r="I1185" s="46"/>
      <c r="J1185" s="46"/>
      <c r="K1185" s="55"/>
      <c r="L1185" s="56"/>
      <c r="M1185" s="57"/>
      <c r="N1185" s="57"/>
      <c r="O1185" s="57"/>
      <c r="P1185" s="57"/>
      <c r="Q1185" s="55"/>
      <c r="R1185" s="46"/>
      <c r="S1185" s="58"/>
      <c r="T1185" s="58"/>
      <c r="U1185" s="58"/>
      <c r="V1185" s="58"/>
    </row>
    <row r="1186">
      <c r="A1186" s="7"/>
      <c r="B1186" s="46"/>
      <c r="C1186" s="54"/>
      <c r="D1186" s="46"/>
      <c r="E1186" s="46"/>
      <c r="F1186" s="46"/>
      <c r="G1186" s="46"/>
      <c r="H1186" s="46"/>
      <c r="I1186" s="46"/>
      <c r="J1186" s="46"/>
      <c r="K1186" s="55"/>
      <c r="L1186" s="56"/>
      <c r="M1186" s="57"/>
      <c r="N1186" s="57"/>
      <c r="O1186" s="57"/>
      <c r="P1186" s="57"/>
      <c r="Q1186" s="55"/>
      <c r="R1186" s="46"/>
      <c r="S1186" s="58"/>
      <c r="T1186" s="58"/>
      <c r="U1186" s="58"/>
      <c r="V1186" s="58"/>
    </row>
    <row r="1187">
      <c r="A1187" s="7"/>
      <c r="B1187" s="46"/>
      <c r="C1187" s="54"/>
      <c r="D1187" s="46"/>
      <c r="E1187" s="46"/>
      <c r="F1187" s="46"/>
      <c r="G1187" s="46"/>
      <c r="H1187" s="46"/>
      <c r="I1187" s="46"/>
      <c r="J1187" s="46"/>
      <c r="K1187" s="55"/>
      <c r="L1187" s="56"/>
      <c r="M1187" s="57"/>
      <c r="N1187" s="57"/>
      <c r="O1187" s="57"/>
      <c r="P1187" s="57"/>
      <c r="Q1187" s="55"/>
      <c r="R1187" s="46"/>
      <c r="S1187" s="58"/>
      <c r="T1187" s="58"/>
      <c r="U1187" s="58"/>
      <c r="V1187" s="58"/>
    </row>
    <row r="1188">
      <c r="A1188" s="7"/>
      <c r="B1188" s="46"/>
      <c r="C1188" s="54"/>
      <c r="D1188" s="46"/>
      <c r="E1188" s="46"/>
      <c r="F1188" s="46"/>
      <c r="G1188" s="46"/>
      <c r="H1188" s="46"/>
      <c r="I1188" s="46"/>
      <c r="J1188" s="46"/>
      <c r="K1188" s="55"/>
      <c r="L1188" s="56"/>
      <c r="M1188" s="57"/>
      <c r="N1188" s="57"/>
      <c r="O1188" s="57"/>
      <c r="P1188" s="57"/>
      <c r="Q1188" s="55"/>
      <c r="R1188" s="46"/>
      <c r="S1188" s="58"/>
      <c r="T1188" s="58"/>
      <c r="U1188" s="58"/>
      <c r="V1188" s="58"/>
    </row>
    <row r="1189">
      <c r="A1189" s="7"/>
      <c r="B1189" s="46"/>
      <c r="C1189" s="54"/>
      <c r="D1189" s="46"/>
      <c r="E1189" s="46"/>
      <c r="F1189" s="46"/>
      <c r="G1189" s="46"/>
      <c r="H1189" s="46"/>
      <c r="I1189" s="46"/>
      <c r="J1189" s="46"/>
      <c r="K1189" s="55"/>
      <c r="L1189" s="56"/>
      <c r="M1189" s="57"/>
      <c r="N1189" s="57"/>
      <c r="O1189" s="57"/>
      <c r="P1189" s="57"/>
      <c r="Q1189" s="55"/>
      <c r="R1189" s="46"/>
      <c r="S1189" s="58"/>
      <c r="T1189" s="58"/>
      <c r="U1189" s="58"/>
      <c r="V1189" s="58"/>
    </row>
    <row r="1190">
      <c r="A1190" s="7"/>
      <c r="B1190" s="46"/>
      <c r="C1190" s="54"/>
      <c r="D1190" s="46"/>
      <c r="E1190" s="46"/>
      <c r="F1190" s="46"/>
      <c r="G1190" s="46"/>
      <c r="H1190" s="46"/>
      <c r="I1190" s="46"/>
      <c r="J1190" s="46"/>
      <c r="K1190" s="55"/>
      <c r="L1190" s="56"/>
      <c r="M1190" s="57"/>
      <c r="N1190" s="57"/>
      <c r="O1190" s="57"/>
      <c r="P1190" s="57"/>
      <c r="Q1190" s="55"/>
      <c r="R1190" s="46"/>
      <c r="S1190" s="58"/>
      <c r="T1190" s="58"/>
      <c r="U1190" s="58"/>
      <c r="V1190" s="58"/>
    </row>
    <row r="1191">
      <c r="A1191" s="7"/>
      <c r="B1191" s="46"/>
      <c r="C1191" s="54"/>
      <c r="D1191" s="46"/>
      <c r="E1191" s="46"/>
      <c r="F1191" s="46"/>
      <c r="G1191" s="46"/>
      <c r="H1191" s="46"/>
      <c r="I1191" s="46"/>
      <c r="J1191" s="46"/>
      <c r="K1191" s="55"/>
      <c r="L1191" s="56"/>
      <c r="M1191" s="57"/>
      <c r="N1191" s="57"/>
      <c r="O1191" s="57"/>
      <c r="P1191" s="57"/>
      <c r="Q1191" s="55"/>
      <c r="R1191" s="46"/>
      <c r="S1191" s="58"/>
      <c r="T1191" s="58"/>
      <c r="U1191" s="58"/>
      <c r="V1191" s="58"/>
    </row>
    <row r="1192">
      <c r="A1192" s="7"/>
      <c r="B1192" s="46"/>
      <c r="C1192" s="54"/>
      <c r="D1192" s="46"/>
      <c r="E1192" s="46"/>
      <c r="F1192" s="46"/>
      <c r="G1192" s="46"/>
      <c r="H1192" s="46"/>
      <c r="I1192" s="46"/>
      <c r="J1192" s="46"/>
      <c r="K1192" s="55"/>
      <c r="L1192" s="56"/>
      <c r="M1192" s="57"/>
      <c r="N1192" s="57"/>
      <c r="O1192" s="57"/>
      <c r="P1192" s="57"/>
      <c r="Q1192" s="55"/>
      <c r="R1192" s="46"/>
      <c r="S1192" s="58"/>
      <c r="T1192" s="58"/>
      <c r="U1192" s="58"/>
      <c r="V1192" s="58"/>
    </row>
    <row r="1193">
      <c r="A1193" s="7"/>
      <c r="B1193" s="46"/>
      <c r="C1193" s="54"/>
      <c r="D1193" s="46"/>
      <c r="E1193" s="46"/>
      <c r="F1193" s="46"/>
      <c r="G1193" s="46"/>
      <c r="H1193" s="46"/>
      <c r="I1193" s="46"/>
      <c r="J1193" s="46"/>
      <c r="K1193" s="55"/>
      <c r="L1193" s="56"/>
      <c r="M1193" s="57"/>
      <c r="N1193" s="57"/>
      <c r="O1193" s="57"/>
      <c r="P1193" s="57"/>
      <c r="Q1193" s="55"/>
      <c r="R1193" s="46"/>
      <c r="S1193" s="58"/>
      <c r="T1193" s="58"/>
      <c r="U1193" s="58"/>
      <c r="V1193" s="58"/>
    </row>
    <row r="1194">
      <c r="A1194" s="7"/>
      <c r="B1194" s="46"/>
      <c r="C1194" s="54"/>
      <c r="D1194" s="46"/>
      <c r="E1194" s="46"/>
      <c r="F1194" s="46"/>
      <c r="G1194" s="46"/>
      <c r="H1194" s="46"/>
      <c r="I1194" s="46"/>
      <c r="J1194" s="46"/>
      <c r="K1194" s="55"/>
      <c r="L1194" s="56"/>
      <c r="M1194" s="57"/>
      <c r="N1194" s="57"/>
      <c r="O1194" s="57"/>
      <c r="P1194" s="57"/>
      <c r="Q1194" s="55"/>
      <c r="R1194" s="46"/>
      <c r="S1194" s="58"/>
      <c r="T1194" s="58"/>
      <c r="U1194" s="58"/>
      <c r="V1194" s="58"/>
    </row>
    <row r="1195">
      <c r="A1195" s="7"/>
      <c r="B1195" s="46"/>
      <c r="C1195" s="54"/>
      <c r="D1195" s="46"/>
      <c r="E1195" s="46"/>
      <c r="F1195" s="46"/>
      <c r="G1195" s="46"/>
      <c r="H1195" s="46"/>
      <c r="I1195" s="46"/>
      <c r="J1195" s="46"/>
      <c r="K1195" s="55"/>
      <c r="L1195" s="56"/>
      <c r="M1195" s="57"/>
      <c r="N1195" s="57"/>
      <c r="O1195" s="57"/>
      <c r="P1195" s="57"/>
      <c r="Q1195" s="55"/>
      <c r="R1195" s="46"/>
      <c r="S1195" s="58"/>
      <c r="T1195" s="58"/>
      <c r="U1195" s="58"/>
      <c r="V1195" s="58"/>
    </row>
    <row r="1196">
      <c r="A1196" s="7"/>
      <c r="B1196" s="46"/>
      <c r="C1196" s="54"/>
      <c r="D1196" s="46"/>
      <c r="E1196" s="46"/>
      <c r="F1196" s="46"/>
      <c r="G1196" s="46"/>
      <c r="H1196" s="46"/>
      <c r="I1196" s="46"/>
      <c r="J1196" s="46"/>
      <c r="K1196" s="55"/>
      <c r="L1196" s="56"/>
      <c r="M1196" s="57"/>
      <c r="N1196" s="57"/>
      <c r="O1196" s="57"/>
      <c r="P1196" s="57"/>
      <c r="Q1196" s="55"/>
      <c r="R1196" s="46"/>
      <c r="S1196" s="58"/>
      <c r="T1196" s="58"/>
      <c r="U1196" s="58"/>
      <c r="V1196" s="58"/>
    </row>
    <row r="1197">
      <c r="A1197" s="7"/>
      <c r="B1197" s="46"/>
      <c r="C1197" s="54"/>
      <c r="D1197" s="46"/>
      <c r="E1197" s="46"/>
      <c r="F1197" s="46"/>
      <c r="G1197" s="46"/>
      <c r="H1197" s="46"/>
      <c r="I1197" s="46"/>
      <c r="J1197" s="46"/>
      <c r="K1197" s="55"/>
      <c r="L1197" s="56"/>
      <c r="M1197" s="57"/>
      <c r="N1197" s="57"/>
      <c r="O1197" s="57"/>
      <c r="P1197" s="57"/>
      <c r="Q1197" s="55"/>
      <c r="R1197" s="46"/>
      <c r="S1197" s="58"/>
      <c r="T1197" s="58"/>
      <c r="U1197" s="58"/>
      <c r="V1197" s="58"/>
    </row>
    <row r="1198">
      <c r="A1198" s="7"/>
      <c r="B1198" s="46"/>
      <c r="C1198" s="54"/>
      <c r="D1198" s="46"/>
      <c r="E1198" s="46"/>
      <c r="F1198" s="46"/>
      <c r="G1198" s="46"/>
      <c r="H1198" s="46"/>
      <c r="I1198" s="46"/>
      <c r="J1198" s="46"/>
      <c r="K1198" s="55"/>
      <c r="L1198" s="56"/>
      <c r="M1198" s="57"/>
      <c r="N1198" s="57"/>
      <c r="O1198" s="57"/>
      <c r="P1198" s="57"/>
      <c r="Q1198" s="55"/>
      <c r="R1198" s="46"/>
      <c r="S1198" s="58"/>
      <c r="T1198" s="58"/>
      <c r="U1198" s="58"/>
      <c r="V1198" s="58"/>
    </row>
    <row r="1199">
      <c r="A1199" s="7"/>
      <c r="B1199" s="46"/>
      <c r="C1199" s="54"/>
      <c r="D1199" s="46"/>
      <c r="E1199" s="46"/>
      <c r="F1199" s="46"/>
      <c r="G1199" s="46"/>
      <c r="H1199" s="46"/>
      <c r="I1199" s="46"/>
      <c r="J1199" s="46"/>
      <c r="K1199" s="55"/>
      <c r="L1199" s="56"/>
      <c r="M1199" s="57"/>
      <c r="N1199" s="57"/>
      <c r="O1199" s="57"/>
      <c r="P1199" s="57"/>
      <c r="Q1199" s="55"/>
      <c r="R1199" s="46"/>
      <c r="S1199" s="58"/>
      <c r="T1199" s="58"/>
      <c r="U1199" s="58"/>
      <c r="V1199" s="58"/>
    </row>
    <row r="1200">
      <c r="A1200" s="7"/>
      <c r="B1200" s="46"/>
      <c r="C1200" s="54"/>
      <c r="D1200" s="46"/>
      <c r="E1200" s="46"/>
      <c r="F1200" s="46"/>
      <c r="G1200" s="46"/>
      <c r="H1200" s="46"/>
      <c r="I1200" s="46"/>
      <c r="J1200" s="46"/>
      <c r="K1200" s="55"/>
      <c r="L1200" s="56"/>
      <c r="M1200" s="57"/>
      <c r="N1200" s="57"/>
      <c r="O1200" s="57"/>
      <c r="P1200" s="57"/>
      <c r="Q1200" s="55"/>
      <c r="R1200" s="46"/>
      <c r="S1200" s="58"/>
      <c r="T1200" s="58"/>
      <c r="U1200" s="58"/>
      <c r="V1200" s="58"/>
    </row>
    <row r="1201">
      <c r="A1201" s="7"/>
      <c r="B1201" s="46"/>
      <c r="C1201" s="54"/>
      <c r="D1201" s="46"/>
      <c r="E1201" s="46"/>
      <c r="F1201" s="46"/>
      <c r="G1201" s="46"/>
      <c r="H1201" s="46"/>
      <c r="I1201" s="46"/>
      <c r="J1201" s="46"/>
      <c r="K1201" s="55"/>
      <c r="L1201" s="56"/>
      <c r="M1201" s="57"/>
      <c r="N1201" s="57"/>
      <c r="O1201" s="57"/>
      <c r="P1201" s="57"/>
      <c r="Q1201" s="55"/>
      <c r="R1201" s="46"/>
      <c r="S1201" s="58"/>
      <c r="T1201" s="58"/>
      <c r="U1201" s="58"/>
      <c r="V1201" s="58"/>
    </row>
    <row r="1202">
      <c r="A1202" s="7"/>
      <c r="B1202" s="46"/>
      <c r="C1202" s="54"/>
      <c r="D1202" s="46"/>
      <c r="E1202" s="46"/>
      <c r="F1202" s="46"/>
      <c r="G1202" s="46"/>
      <c r="H1202" s="46"/>
      <c r="I1202" s="46"/>
      <c r="J1202" s="46"/>
      <c r="K1202" s="55"/>
      <c r="L1202" s="56"/>
      <c r="M1202" s="57"/>
      <c r="N1202" s="57"/>
      <c r="O1202" s="57"/>
      <c r="P1202" s="57"/>
      <c r="Q1202" s="55"/>
      <c r="R1202" s="46"/>
      <c r="S1202" s="58"/>
      <c r="T1202" s="58"/>
      <c r="U1202" s="58"/>
      <c r="V1202" s="58"/>
    </row>
    <row r="1203">
      <c r="A1203" s="7"/>
      <c r="B1203" s="46"/>
      <c r="C1203" s="54"/>
      <c r="D1203" s="46"/>
      <c r="E1203" s="46"/>
      <c r="F1203" s="46"/>
      <c r="G1203" s="46"/>
      <c r="H1203" s="46"/>
      <c r="I1203" s="46"/>
      <c r="J1203" s="46"/>
      <c r="K1203" s="55"/>
      <c r="L1203" s="56"/>
      <c r="M1203" s="57"/>
      <c r="N1203" s="57"/>
      <c r="O1203" s="57"/>
      <c r="P1203" s="57"/>
      <c r="Q1203" s="55"/>
      <c r="R1203" s="46"/>
      <c r="S1203" s="58"/>
      <c r="T1203" s="58"/>
      <c r="U1203" s="58"/>
      <c r="V1203" s="58"/>
    </row>
    <row r="1204">
      <c r="A1204" s="7"/>
      <c r="B1204" s="46"/>
      <c r="C1204" s="54"/>
      <c r="D1204" s="46"/>
      <c r="E1204" s="46"/>
      <c r="F1204" s="46"/>
      <c r="G1204" s="46"/>
      <c r="H1204" s="46"/>
      <c r="I1204" s="46"/>
      <c r="J1204" s="46"/>
      <c r="K1204" s="55"/>
      <c r="L1204" s="56"/>
      <c r="M1204" s="57"/>
      <c r="N1204" s="57"/>
      <c r="O1204" s="57"/>
      <c r="P1204" s="57"/>
      <c r="Q1204" s="55"/>
      <c r="R1204" s="46"/>
      <c r="S1204" s="58"/>
      <c r="T1204" s="58"/>
      <c r="U1204" s="58"/>
      <c r="V1204" s="58"/>
    </row>
    <row r="1205">
      <c r="A1205" s="7"/>
      <c r="B1205" s="46"/>
      <c r="C1205" s="54"/>
      <c r="D1205" s="46"/>
      <c r="E1205" s="46"/>
      <c r="F1205" s="46"/>
      <c r="G1205" s="46"/>
      <c r="H1205" s="46"/>
      <c r="I1205" s="46"/>
      <c r="J1205" s="46"/>
      <c r="K1205" s="55"/>
      <c r="L1205" s="56"/>
      <c r="M1205" s="57"/>
      <c r="N1205" s="57"/>
      <c r="O1205" s="57"/>
      <c r="P1205" s="57"/>
      <c r="Q1205" s="55"/>
      <c r="R1205" s="46"/>
      <c r="S1205" s="58"/>
      <c r="T1205" s="58"/>
      <c r="U1205" s="58"/>
      <c r="V1205" s="58"/>
    </row>
    <row r="1206">
      <c r="A1206" s="7"/>
      <c r="B1206" s="46"/>
      <c r="C1206" s="54"/>
      <c r="D1206" s="46"/>
      <c r="E1206" s="46"/>
      <c r="F1206" s="46"/>
      <c r="G1206" s="46"/>
      <c r="H1206" s="46"/>
      <c r="I1206" s="46"/>
      <c r="J1206" s="46"/>
      <c r="K1206" s="55"/>
      <c r="L1206" s="56"/>
      <c r="M1206" s="57"/>
      <c r="N1206" s="57"/>
      <c r="O1206" s="57"/>
      <c r="P1206" s="57"/>
      <c r="Q1206" s="55"/>
      <c r="R1206" s="46"/>
      <c r="S1206" s="58"/>
      <c r="T1206" s="58"/>
      <c r="U1206" s="58"/>
      <c r="V1206" s="58"/>
    </row>
    <row r="1207">
      <c r="A1207" s="7"/>
      <c r="B1207" s="46"/>
      <c r="C1207" s="54"/>
      <c r="D1207" s="46"/>
      <c r="E1207" s="46"/>
      <c r="F1207" s="46"/>
      <c r="G1207" s="46"/>
      <c r="H1207" s="46"/>
      <c r="I1207" s="46"/>
      <c r="J1207" s="46"/>
      <c r="K1207" s="55"/>
      <c r="L1207" s="56"/>
      <c r="M1207" s="57"/>
      <c r="N1207" s="57"/>
      <c r="O1207" s="57"/>
      <c r="P1207" s="57"/>
      <c r="Q1207" s="55"/>
      <c r="R1207" s="46"/>
      <c r="S1207" s="58"/>
      <c r="T1207" s="58"/>
      <c r="U1207" s="58"/>
      <c r="V1207" s="58"/>
    </row>
    <row r="1208">
      <c r="A1208" s="7"/>
      <c r="B1208" s="46"/>
      <c r="C1208" s="54"/>
      <c r="D1208" s="46"/>
      <c r="E1208" s="46"/>
      <c r="F1208" s="46"/>
      <c r="G1208" s="46"/>
      <c r="H1208" s="46"/>
      <c r="I1208" s="46"/>
      <c r="J1208" s="46"/>
      <c r="K1208" s="55"/>
      <c r="L1208" s="56"/>
      <c r="M1208" s="57"/>
      <c r="N1208" s="57"/>
      <c r="O1208" s="57"/>
      <c r="P1208" s="57"/>
      <c r="Q1208" s="55"/>
      <c r="R1208" s="46"/>
      <c r="S1208" s="58"/>
      <c r="T1208" s="58"/>
      <c r="U1208" s="58"/>
      <c r="V1208" s="58"/>
    </row>
    <row r="1209">
      <c r="A1209" s="7"/>
      <c r="B1209" s="46"/>
      <c r="C1209" s="54"/>
      <c r="D1209" s="46"/>
      <c r="E1209" s="46"/>
      <c r="F1209" s="46"/>
      <c r="G1209" s="46"/>
      <c r="H1209" s="46"/>
      <c r="I1209" s="46"/>
      <c r="J1209" s="46"/>
      <c r="K1209" s="55"/>
      <c r="L1209" s="56"/>
      <c r="M1209" s="57"/>
      <c r="N1209" s="57"/>
      <c r="O1209" s="57"/>
      <c r="P1209" s="57"/>
      <c r="Q1209" s="55"/>
      <c r="R1209" s="46"/>
      <c r="S1209" s="58"/>
      <c r="T1209" s="58"/>
      <c r="U1209" s="58"/>
      <c r="V1209" s="58"/>
    </row>
    <row r="1210">
      <c r="A1210" s="7"/>
      <c r="B1210" s="46"/>
      <c r="C1210" s="54"/>
      <c r="D1210" s="46"/>
      <c r="E1210" s="46"/>
      <c r="F1210" s="46"/>
      <c r="G1210" s="46"/>
      <c r="H1210" s="46"/>
      <c r="I1210" s="46"/>
      <c r="J1210" s="46"/>
      <c r="K1210" s="55"/>
      <c r="L1210" s="56"/>
      <c r="M1210" s="57"/>
      <c r="N1210" s="57"/>
      <c r="O1210" s="57"/>
      <c r="P1210" s="57"/>
      <c r="Q1210" s="55"/>
      <c r="R1210" s="46"/>
      <c r="S1210" s="58"/>
      <c r="T1210" s="58"/>
      <c r="U1210" s="58"/>
      <c r="V1210" s="58"/>
    </row>
    <row r="1211">
      <c r="A1211" s="7"/>
      <c r="B1211" s="46"/>
      <c r="C1211" s="54"/>
      <c r="D1211" s="46"/>
      <c r="E1211" s="46"/>
      <c r="F1211" s="46"/>
      <c r="G1211" s="46"/>
      <c r="H1211" s="46"/>
      <c r="I1211" s="46"/>
      <c r="J1211" s="46"/>
      <c r="K1211" s="55"/>
      <c r="L1211" s="56"/>
      <c r="M1211" s="57"/>
      <c r="N1211" s="57"/>
      <c r="O1211" s="57"/>
      <c r="P1211" s="57"/>
      <c r="Q1211" s="55"/>
      <c r="R1211" s="46"/>
      <c r="S1211" s="58"/>
      <c r="T1211" s="58"/>
      <c r="U1211" s="58"/>
      <c r="V1211" s="58"/>
    </row>
    <row r="1212">
      <c r="A1212" s="7"/>
      <c r="B1212" s="46"/>
      <c r="C1212" s="54"/>
      <c r="D1212" s="46"/>
      <c r="E1212" s="46"/>
      <c r="F1212" s="46"/>
      <c r="G1212" s="46"/>
      <c r="H1212" s="46"/>
      <c r="I1212" s="46"/>
      <c r="J1212" s="46"/>
      <c r="K1212" s="55"/>
      <c r="L1212" s="56"/>
      <c r="M1212" s="57"/>
      <c r="N1212" s="57"/>
      <c r="O1212" s="57"/>
      <c r="P1212" s="57"/>
      <c r="Q1212" s="55"/>
      <c r="R1212" s="46"/>
      <c r="S1212" s="58"/>
      <c r="T1212" s="58"/>
      <c r="U1212" s="58"/>
      <c r="V1212" s="58"/>
    </row>
    <row r="1213">
      <c r="A1213" s="7"/>
      <c r="B1213" s="46"/>
      <c r="C1213" s="54"/>
      <c r="D1213" s="46"/>
      <c r="E1213" s="46"/>
      <c r="F1213" s="46"/>
      <c r="G1213" s="46"/>
      <c r="H1213" s="46"/>
      <c r="I1213" s="46"/>
      <c r="J1213" s="46"/>
      <c r="K1213" s="55"/>
      <c r="L1213" s="56"/>
      <c r="M1213" s="57"/>
      <c r="N1213" s="57"/>
      <c r="O1213" s="57"/>
      <c r="P1213" s="57"/>
      <c r="Q1213" s="55"/>
      <c r="R1213" s="46"/>
      <c r="S1213" s="58"/>
      <c r="T1213" s="58"/>
      <c r="U1213" s="58"/>
      <c r="V1213" s="58"/>
    </row>
    <row r="1214">
      <c r="A1214" s="7"/>
      <c r="B1214" s="46"/>
      <c r="C1214" s="54"/>
      <c r="D1214" s="46"/>
      <c r="E1214" s="46"/>
      <c r="F1214" s="46"/>
      <c r="G1214" s="46"/>
      <c r="H1214" s="46"/>
      <c r="I1214" s="46"/>
      <c r="J1214" s="46"/>
      <c r="K1214" s="55"/>
      <c r="L1214" s="56"/>
      <c r="M1214" s="57"/>
      <c r="N1214" s="57"/>
      <c r="O1214" s="57"/>
      <c r="P1214" s="57"/>
      <c r="Q1214" s="55"/>
      <c r="R1214" s="46"/>
      <c r="S1214" s="58"/>
      <c r="T1214" s="58"/>
      <c r="U1214" s="58"/>
      <c r="V1214" s="58"/>
    </row>
    <row r="1215">
      <c r="A1215" s="7"/>
      <c r="B1215" s="46"/>
      <c r="C1215" s="54"/>
      <c r="D1215" s="46"/>
      <c r="E1215" s="46"/>
      <c r="F1215" s="46"/>
      <c r="G1215" s="46"/>
      <c r="H1215" s="46"/>
      <c r="I1215" s="46"/>
      <c r="J1215" s="46"/>
      <c r="K1215" s="55"/>
      <c r="L1215" s="56"/>
      <c r="M1215" s="57"/>
      <c r="N1215" s="57"/>
      <c r="O1215" s="57"/>
      <c r="P1215" s="57"/>
      <c r="Q1215" s="55"/>
      <c r="R1215" s="46"/>
      <c r="S1215" s="58"/>
      <c r="T1215" s="58"/>
      <c r="U1215" s="58"/>
      <c r="V1215" s="58"/>
    </row>
    <row r="1216">
      <c r="A1216" s="7"/>
      <c r="B1216" s="46"/>
      <c r="C1216" s="54"/>
      <c r="D1216" s="46"/>
      <c r="E1216" s="46"/>
      <c r="F1216" s="46"/>
      <c r="G1216" s="46"/>
      <c r="H1216" s="46"/>
      <c r="I1216" s="46"/>
      <c r="J1216" s="46"/>
      <c r="K1216" s="55"/>
      <c r="L1216" s="56"/>
      <c r="M1216" s="57"/>
      <c r="N1216" s="57"/>
      <c r="O1216" s="57"/>
      <c r="P1216" s="57"/>
      <c r="Q1216" s="55"/>
      <c r="R1216" s="46"/>
      <c r="S1216" s="58"/>
      <c r="T1216" s="58"/>
      <c r="U1216" s="58"/>
      <c r="V1216" s="58"/>
    </row>
    <row r="1217">
      <c r="A1217" s="7"/>
      <c r="B1217" s="46"/>
      <c r="C1217" s="54"/>
      <c r="D1217" s="46"/>
      <c r="E1217" s="46"/>
      <c r="F1217" s="46"/>
      <c r="G1217" s="46"/>
      <c r="H1217" s="46"/>
      <c r="I1217" s="46"/>
      <c r="J1217" s="46"/>
      <c r="K1217" s="55"/>
      <c r="L1217" s="56"/>
      <c r="M1217" s="57"/>
      <c r="N1217" s="57"/>
      <c r="O1217" s="57"/>
      <c r="P1217" s="57"/>
      <c r="Q1217" s="55"/>
      <c r="R1217" s="46"/>
      <c r="S1217" s="58"/>
      <c r="T1217" s="58"/>
      <c r="U1217" s="58"/>
      <c r="V1217" s="58"/>
    </row>
    <row r="1218">
      <c r="A1218" s="7"/>
      <c r="B1218" s="46"/>
      <c r="C1218" s="54"/>
      <c r="D1218" s="46"/>
      <c r="E1218" s="46"/>
      <c r="F1218" s="46"/>
      <c r="G1218" s="46"/>
      <c r="H1218" s="46"/>
      <c r="I1218" s="46"/>
      <c r="J1218" s="46"/>
      <c r="K1218" s="55"/>
      <c r="L1218" s="56"/>
      <c r="M1218" s="57"/>
      <c r="N1218" s="57"/>
      <c r="O1218" s="57"/>
      <c r="P1218" s="57"/>
      <c r="Q1218" s="55"/>
      <c r="R1218" s="46"/>
      <c r="S1218" s="58"/>
      <c r="T1218" s="58"/>
      <c r="U1218" s="58"/>
      <c r="V1218" s="58"/>
    </row>
    <row r="1219">
      <c r="A1219" s="7"/>
      <c r="B1219" s="46"/>
      <c r="C1219" s="54"/>
      <c r="D1219" s="46"/>
      <c r="E1219" s="46"/>
      <c r="F1219" s="46"/>
      <c r="G1219" s="46"/>
      <c r="H1219" s="46"/>
      <c r="I1219" s="46"/>
      <c r="J1219" s="46"/>
      <c r="K1219" s="55"/>
      <c r="L1219" s="56"/>
      <c r="M1219" s="57"/>
      <c r="N1219" s="57"/>
      <c r="O1219" s="57"/>
      <c r="P1219" s="57"/>
      <c r="Q1219" s="55"/>
      <c r="R1219" s="46"/>
      <c r="S1219" s="58"/>
      <c r="T1219" s="58"/>
      <c r="U1219" s="58"/>
      <c r="V1219" s="58"/>
    </row>
    <row r="1220">
      <c r="A1220" s="7"/>
      <c r="B1220" s="46"/>
      <c r="C1220" s="54"/>
      <c r="D1220" s="46"/>
      <c r="E1220" s="46"/>
      <c r="F1220" s="46"/>
      <c r="G1220" s="46"/>
      <c r="H1220" s="46"/>
      <c r="I1220" s="46"/>
      <c r="J1220" s="46"/>
      <c r="K1220" s="55"/>
      <c r="L1220" s="56"/>
      <c r="M1220" s="57"/>
      <c r="N1220" s="57"/>
      <c r="O1220" s="57"/>
      <c r="P1220" s="57"/>
      <c r="Q1220" s="55"/>
      <c r="R1220" s="46"/>
      <c r="S1220" s="58"/>
      <c r="T1220" s="58"/>
      <c r="U1220" s="58"/>
      <c r="V1220" s="58"/>
    </row>
    <row r="1221">
      <c r="A1221" s="7"/>
      <c r="B1221" s="46"/>
      <c r="C1221" s="54"/>
      <c r="D1221" s="46"/>
      <c r="E1221" s="46"/>
      <c r="F1221" s="46"/>
      <c r="G1221" s="46"/>
      <c r="H1221" s="46"/>
      <c r="I1221" s="46"/>
      <c r="J1221" s="46"/>
      <c r="K1221" s="55"/>
      <c r="L1221" s="56"/>
      <c r="M1221" s="57"/>
      <c r="N1221" s="57"/>
      <c r="O1221" s="57"/>
      <c r="P1221" s="57"/>
      <c r="Q1221" s="55"/>
      <c r="R1221" s="46"/>
      <c r="S1221" s="58"/>
      <c r="T1221" s="58"/>
      <c r="U1221" s="58"/>
      <c r="V1221" s="58"/>
    </row>
    <row r="1222">
      <c r="A1222" s="7"/>
      <c r="B1222" s="46"/>
      <c r="C1222" s="54"/>
      <c r="D1222" s="46"/>
      <c r="E1222" s="46"/>
      <c r="F1222" s="46"/>
      <c r="G1222" s="46"/>
      <c r="H1222" s="46"/>
      <c r="I1222" s="46"/>
      <c r="J1222" s="46"/>
      <c r="K1222" s="55"/>
      <c r="L1222" s="56"/>
      <c r="M1222" s="57"/>
      <c r="N1222" s="57"/>
      <c r="O1222" s="57"/>
      <c r="P1222" s="57"/>
      <c r="Q1222" s="55"/>
      <c r="R1222" s="46"/>
      <c r="S1222" s="58"/>
      <c r="T1222" s="58"/>
      <c r="U1222" s="58"/>
      <c r="V1222" s="58"/>
    </row>
    <row r="1223">
      <c r="A1223" s="7"/>
      <c r="B1223" s="46"/>
      <c r="C1223" s="54"/>
      <c r="D1223" s="46"/>
      <c r="E1223" s="46"/>
      <c r="F1223" s="46"/>
      <c r="G1223" s="46"/>
      <c r="H1223" s="46"/>
      <c r="I1223" s="46"/>
      <c r="J1223" s="46"/>
      <c r="K1223" s="55"/>
      <c r="L1223" s="56"/>
      <c r="M1223" s="57"/>
      <c r="N1223" s="57"/>
      <c r="O1223" s="57"/>
      <c r="P1223" s="57"/>
      <c r="Q1223" s="55"/>
      <c r="R1223" s="46"/>
      <c r="S1223" s="58"/>
      <c r="T1223" s="58"/>
      <c r="U1223" s="58"/>
      <c r="V1223" s="58"/>
    </row>
    <row r="1224">
      <c r="A1224" s="7"/>
      <c r="B1224" s="46"/>
      <c r="C1224" s="54"/>
      <c r="D1224" s="46"/>
      <c r="E1224" s="46"/>
      <c r="F1224" s="46"/>
      <c r="G1224" s="46"/>
      <c r="H1224" s="46"/>
      <c r="I1224" s="46"/>
      <c r="J1224" s="46"/>
      <c r="K1224" s="55"/>
      <c r="L1224" s="56"/>
      <c r="M1224" s="57"/>
      <c r="N1224" s="57"/>
      <c r="O1224" s="57"/>
      <c r="P1224" s="57"/>
      <c r="Q1224" s="55"/>
      <c r="R1224" s="46"/>
      <c r="S1224" s="58"/>
      <c r="T1224" s="58"/>
      <c r="U1224" s="58"/>
      <c r="V1224" s="58"/>
    </row>
    <row r="1225">
      <c r="A1225" s="7"/>
      <c r="B1225" s="46"/>
      <c r="C1225" s="54"/>
      <c r="D1225" s="46"/>
      <c r="E1225" s="46"/>
      <c r="F1225" s="46"/>
      <c r="G1225" s="46"/>
      <c r="H1225" s="46"/>
      <c r="I1225" s="46"/>
      <c r="J1225" s="46"/>
      <c r="K1225" s="55"/>
      <c r="L1225" s="56"/>
      <c r="M1225" s="57"/>
      <c r="N1225" s="57"/>
      <c r="O1225" s="57"/>
      <c r="P1225" s="57"/>
      <c r="Q1225" s="55"/>
      <c r="R1225" s="46"/>
      <c r="S1225" s="58"/>
      <c r="T1225" s="58"/>
      <c r="U1225" s="58"/>
      <c r="V1225" s="58"/>
    </row>
    <row r="1226">
      <c r="A1226" s="7"/>
      <c r="B1226" s="46"/>
      <c r="C1226" s="54"/>
      <c r="D1226" s="46"/>
      <c r="E1226" s="46"/>
      <c r="F1226" s="46"/>
      <c r="G1226" s="46"/>
      <c r="H1226" s="46"/>
      <c r="I1226" s="46"/>
      <c r="J1226" s="46"/>
      <c r="K1226" s="55"/>
      <c r="L1226" s="56"/>
      <c r="M1226" s="57"/>
      <c r="N1226" s="57"/>
      <c r="O1226" s="57"/>
      <c r="P1226" s="57"/>
      <c r="Q1226" s="55"/>
      <c r="R1226" s="46"/>
      <c r="S1226" s="58"/>
      <c r="T1226" s="58"/>
      <c r="U1226" s="58"/>
      <c r="V1226" s="58"/>
    </row>
    <row r="1227">
      <c r="A1227" s="7"/>
      <c r="B1227" s="46"/>
      <c r="C1227" s="54"/>
      <c r="D1227" s="46"/>
      <c r="E1227" s="46"/>
      <c r="F1227" s="46"/>
      <c r="G1227" s="46"/>
      <c r="H1227" s="46"/>
      <c r="I1227" s="46"/>
      <c r="J1227" s="46"/>
      <c r="K1227" s="55"/>
      <c r="L1227" s="56"/>
      <c r="M1227" s="57"/>
      <c r="N1227" s="57"/>
      <c r="O1227" s="57"/>
      <c r="P1227" s="57"/>
      <c r="Q1227" s="55"/>
      <c r="R1227" s="46"/>
      <c r="S1227" s="58"/>
      <c r="T1227" s="58"/>
      <c r="U1227" s="58"/>
      <c r="V1227" s="58"/>
    </row>
    <row r="1228">
      <c r="A1228" s="7"/>
      <c r="B1228" s="46"/>
      <c r="C1228" s="54"/>
      <c r="D1228" s="46"/>
      <c r="E1228" s="46"/>
      <c r="F1228" s="46"/>
      <c r="G1228" s="46"/>
      <c r="H1228" s="46"/>
      <c r="I1228" s="46"/>
      <c r="J1228" s="46"/>
      <c r="K1228" s="55"/>
      <c r="L1228" s="56"/>
      <c r="M1228" s="57"/>
      <c r="N1228" s="57"/>
      <c r="O1228" s="57"/>
      <c r="P1228" s="57"/>
      <c r="Q1228" s="55"/>
      <c r="R1228" s="46"/>
      <c r="S1228" s="58"/>
      <c r="T1228" s="58"/>
      <c r="U1228" s="58"/>
      <c r="V1228" s="58"/>
    </row>
    <row r="1229">
      <c r="A1229" s="7"/>
      <c r="B1229" s="46"/>
      <c r="C1229" s="54"/>
      <c r="D1229" s="46"/>
      <c r="E1229" s="46"/>
      <c r="F1229" s="46"/>
      <c r="G1229" s="46"/>
      <c r="H1229" s="46"/>
      <c r="I1229" s="46"/>
      <c r="J1229" s="46"/>
      <c r="K1229" s="55"/>
      <c r="L1229" s="56"/>
      <c r="M1229" s="57"/>
      <c r="N1229" s="57"/>
      <c r="O1229" s="57"/>
      <c r="P1229" s="57"/>
      <c r="Q1229" s="55"/>
      <c r="R1229" s="46"/>
      <c r="S1229" s="58"/>
      <c r="T1229" s="58"/>
      <c r="U1229" s="58"/>
      <c r="V1229" s="58"/>
    </row>
    <row r="1230">
      <c r="A1230" s="7"/>
      <c r="B1230" s="46"/>
      <c r="C1230" s="54"/>
      <c r="D1230" s="46"/>
      <c r="E1230" s="46"/>
      <c r="F1230" s="46"/>
      <c r="G1230" s="46"/>
      <c r="H1230" s="46"/>
      <c r="I1230" s="46"/>
      <c r="J1230" s="46"/>
      <c r="K1230" s="55"/>
      <c r="L1230" s="56"/>
      <c r="M1230" s="57"/>
      <c r="N1230" s="57"/>
      <c r="O1230" s="57"/>
      <c r="P1230" s="57"/>
      <c r="Q1230" s="55"/>
      <c r="R1230" s="46"/>
      <c r="S1230" s="58"/>
      <c r="T1230" s="58"/>
      <c r="U1230" s="58"/>
      <c r="V1230" s="58"/>
    </row>
    <row r="1231">
      <c r="A1231" s="7"/>
      <c r="B1231" s="46"/>
      <c r="C1231" s="54"/>
      <c r="D1231" s="46"/>
      <c r="E1231" s="46"/>
      <c r="F1231" s="46"/>
      <c r="G1231" s="46"/>
      <c r="H1231" s="46"/>
      <c r="I1231" s="46"/>
      <c r="J1231" s="46"/>
      <c r="K1231" s="55"/>
      <c r="L1231" s="56"/>
      <c r="M1231" s="57"/>
      <c r="N1231" s="57"/>
      <c r="O1231" s="57"/>
      <c r="P1231" s="57"/>
      <c r="Q1231" s="55"/>
      <c r="R1231" s="46"/>
      <c r="S1231" s="58"/>
      <c r="T1231" s="58"/>
      <c r="U1231" s="58"/>
      <c r="V1231" s="58"/>
    </row>
    <row r="1232">
      <c r="A1232" s="7"/>
      <c r="B1232" s="46"/>
      <c r="C1232" s="54"/>
      <c r="D1232" s="46"/>
      <c r="E1232" s="46"/>
      <c r="F1232" s="46"/>
      <c r="G1232" s="46"/>
      <c r="H1232" s="46"/>
      <c r="I1232" s="46"/>
      <c r="J1232" s="46"/>
      <c r="K1232" s="55"/>
      <c r="L1232" s="56"/>
      <c r="M1232" s="57"/>
      <c r="N1232" s="57"/>
      <c r="O1232" s="57"/>
      <c r="P1232" s="57"/>
      <c r="Q1232" s="55"/>
      <c r="R1232" s="46"/>
      <c r="S1232" s="58"/>
      <c r="T1232" s="58"/>
      <c r="U1232" s="58"/>
      <c r="V1232" s="58"/>
    </row>
    <row r="1233">
      <c r="A1233" s="7"/>
      <c r="B1233" s="46"/>
      <c r="C1233" s="54"/>
      <c r="D1233" s="46"/>
      <c r="E1233" s="46"/>
      <c r="F1233" s="46"/>
      <c r="G1233" s="46"/>
      <c r="H1233" s="46"/>
      <c r="I1233" s="46"/>
      <c r="J1233" s="46"/>
      <c r="K1233" s="55"/>
      <c r="L1233" s="56"/>
      <c r="M1233" s="57"/>
      <c r="N1233" s="57"/>
      <c r="O1233" s="57"/>
      <c r="P1233" s="57"/>
      <c r="Q1233" s="55"/>
      <c r="R1233" s="46"/>
      <c r="S1233" s="58"/>
      <c r="T1233" s="58"/>
      <c r="U1233" s="58"/>
      <c r="V1233" s="58"/>
    </row>
    <row r="1234">
      <c r="A1234" s="7"/>
      <c r="B1234" s="46"/>
      <c r="C1234" s="54"/>
      <c r="D1234" s="46"/>
      <c r="E1234" s="46"/>
      <c r="F1234" s="46"/>
      <c r="G1234" s="46"/>
      <c r="H1234" s="46"/>
      <c r="I1234" s="46"/>
      <c r="J1234" s="46"/>
      <c r="K1234" s="55"/>
      <c r="L1234" s="56"/>
      <c r="M1234" s="57"/>
      <c r="N1234" s="57"/>
      <c r="O1234" s="57"/>
      <c r="P1234" s="57"/>
      <c r="Q1234" s="55"/>
      <c r="R1234" s="46"/>
      <c r="S1234" s="58"/>
      <c r="T1234" s="58"/>
      <c r="U1234" s="58"/>
      <c r="V1234" s="58"/>
    </row>
    <row r="1235">
      <c r="A1235" s="7"/>
      <c r="B1235" s="46"/>
      <c r="C1235" s="54"/>
      <c r="D1235" s="46"/>
      <c r="E1235" s="46"/>
      <c r="F1235" s="46"/>
      <c r="G1235" s="46"/>
      <c r="H1235" s="46"/>
      <c r="I1235" s="46"/>
      <c r="J1235" s="46"/>
      <c r="K1235" s="55"/>
      <c r="L1235" s="56"/>
      <c r="M1235" s="57"/>
      <c r="N1235" s="57"/>
      <c r="O1235" s="57"/>
      <c r="P1235" s="57"/>
      <c r="Q1235" s="55"/>
      <c r="R1235" s="46"/>
      <c r="S1235" s="58"/>
      <c r="T1235" s="58"/>
      <c r="U1235" s="58"/>
      <c r="V1235" s="58"/>
    </row>
    <row r="1236">
      <c r="A1236" s="7"/>
      <c r="B1236" s="46"/>
      <c r="C1236" s="54"/>
      <c r="D1236" s="46"/>
      <c r="E1236" s="46"/>
      <c r="F1236" s="46"/>
      <c r="G1236" s="46"/>
      <c r="H1236" s="46"/>
      <c r="I1236" s="46"/>
      <c r="J1236" s="46"/>
      <c r="K1236" s="55"/>
      <c r="L1236" s="56"/>
      <c r="M1236" s="57"/>
      <c r="N1236" s="57"/>
      <c r="O1236" s="57"/>
      <c r="P1236" s="57"/>
      <c r="Q1236" s="55"/>
      <c r="R1236" s="46"/>
      <c r="S1236" s="58"/>
      <c r="T1236" s="58"/>
      <c r="U1236" s="58"/>
      <c r="V1236" s="58"/>
    </row>
    <row r="1237">
      <c r="A1237" s="7"/>
      <c r="B1237" s="46"/>
      <c r="C1237" s="54"/>
      <c r="D1237" s="46"/>
      <c r="E1237" s="46"/>
      <c r="F1237" s="46"/>
      <c r="G1237" s="46"/>
      <c r="H1237" s="46"/>
      <c r="I1237" s="46"/>
      <c r="J1237" s="46"/>
      <c r="K1237" s="55"/>
      <c r="L1237" s="56"/>
      <c r="M1237" s="57"/>
      <c r="N1237" s="57"/>
      <c r="O1237" s="57"/>
      <c r="P1237" s="57"/>
      <c r="Q1237" s="55"/>
      <c r="R1237" s="46"/>
      <c r="S1237" s="58"/>
      <c r="T1237" s="58"/>
      <c r="U1237" s="58"/>
      <c r="V1237" s="58"/>
    </row>
    <row r="1238">
      <c r="A1238" s="7"/>
      <c r="B1238" s="46"/>
      <c r="C1238" s="54"/>
      <c r="D1238" s="46"/>
      <c r="E1238" s="46"/>
      <c r="F1238" s="46"/>
      <c r="G1238" s="46"/>
      <c r="H1238" s="46"/>
      <c r="I1238" s="46"/>
      <c r="J1238" s="46"/>
      <c r="K1238" s="55"/>
      <c r="L1238" s="56"/>
      <c r="M1238" s="57"/>
      <c r="N1238" s="57"/>
      <c r="O1238" s="57"/>
      <c r="P1238" s="57"/>
      <c r="Q1238" s="55"/>
      <c r="R1238" s="46"/>
      <c r="S1238" s="58"/>
      <c r="T1238" s="58"/>
      <c r="U1238" s="58"/>
      <c r="V1238" s="58"/>
    </row>
    <row r="1239">
      <c r="A1239" s="7"/>
      <c r="B1239" s="46"/>
      <c r="C1239" s="54"/>
      <c r="D1239" s="46"/>
      <c r="E1239" s="46"/>
      <c r="F1239" s="46"/>
      <c r="G1239" s="46"/>
      <c r="H1239" s="46"/>
      <c r="I1239" s="46"/>
      <c r="J1239" s="46"/>
      <c r="K1239" s="55"/>
      <c r="L1239" s="56"/>
      <c r="M1239" s="57"/>
      <c r="N1239" s="57"/>
      <c r="O1239" s="57"/>
      <c r="P1239" s="57"/>
      <c r="Q1239" s="55"/>
      <c r="R1239" s="46"/>
      <c r="S1239" s="58"/>
      <c r="T1239" s="58"/>
      <c r="U1239" s="58"/>
      <c r="V1239" s="58"/>
    </row>
    <row r="1240">
      <c r="A1240" s="7"/>
      <c r="B1240" s="46"/>
      <c r="C1240" s="54"/>
      <c r="D1240" s="46"/>
      <c r="E1240" s="46"/>
      <c r="F1240" s="46"/>
      <c r="G1240" s="46"/>
      <c r="H1240" s="46"/>
      <c r="I1240" s="46"/>
      <c r="J1240" s="46"/>
      <c r="K1240" s="55"/>
      <c r="L1240" s="56"/>
      <c r="M1240" s="57"/>
      <c r="N1240" s="57"/>
      <c r="O1240" s="57"/>
      <c r="P1240" s="57"/>
      <c r="Q1240" s="55"/>
      <c r="R1240" s="46"/>
      <c r="S1240" s="58"/>
      <c r="T1240" s="58"/>
      <c r="U1240" s="58"/>
      <c r="V1240" s="58"/>
    </row>
    <row r="1241">
      <c r="A1241" s="7"/>
      <c r="B1241" s="46"/>
      <c r="C1241" s="54"/>
      <c r="D1241" s="46"/>
      <c r="E1241" s="46"/>
      <c r="F1241" s="46"/>
      <c r="G1241" s="46"/>
      <c r="H1241" s="46"/>
      <c r="I1241" s="46"/>
      <c r="J1241" s="46"/>
      <c r="K1241" s="55"/>
      <c r="L1241" s="56"/>
      <c r="M1241" s="57"/>
      <c r="N1241" s="57"/>
      <c r="O1241" s="57"/>
      <c r="P1241" s="57"/>
      <c r="Q1241" s="55"/>
      <c r="R1241" s="46"/>
      <c r="S1241" s="58"/>
      <c r="T1241" s="58"/>
      <c r="U1241" s="58"/>
      <c r="V1241" s="58"/>
    </row>
    <row r="1242">
      <c r="A1242" s="7"/>
      <c r="B1242" s="46"/>
      <c r="C1242" s="54"/>
      <c r="D1242" s="46"/>
      <c r="E1242" s="46"/>
      <c r="F1242" s="46"/>
      <c r="G1242" s="46"/>
      <c r="H1242" s="46"/>
      <c r="I1242" s="46"/>
      <c r="J1242" s="46"/>
      <c r="K1242" s="55"/>
      <c r="L1242" s="56"/>
      <c r="M1242" s="57"/>
      <c r="N1242" s="57"/>
      <c r="O1242" s="57"/>
      <c r="P1242" s="57"/>
      <c r="Q1242" s="55"/>
      <c r="R1242" s="46"/>
      <c r="S1242" s="58"/>
      <c r="T1242" s="58"/>
      <c r="U1242" s="58"/>
      <c r="V1242" s="58"/>
    </row>
    <row r="1243">
      <c r="A1243" s="7"/>
      <c r="B1243" s="46"/>
      <c r="C1243" s="54"/>
      <c r="D1243" s="46"/>
      <c r="E1243" s="46"/>
      <c r="F1243" s="46"/>
      <c r="G1243" s="46"/>
      <c r="H1243" s="46"/>
      <c r="I1243" s="46"/>
      <c r="J1243" s="46"/>
      <c r="K1243" s="55"/>
      <c r="L1243" s="56"/>
      <c r="M1243" s="57"/>
      <c r="N1243" s="57"/>
      <c r="O1243" s="57"/>
      <c r="P1243" s="57"/>
      <c r="Q1243" s="55"/>
      <c r="R1243" s="46"/>
      <c r="S1243" s="58"/>
      <c r="T1243" s="58"/>
      <c r="U1243" s="58"/>
      <c r="V1243" s="58"/>
    </row>
    <row r="1244">
      <c r="A1244" s="7"/>
      <c r="B1244" s="46"/>
      <c r="C1244" s="54"/>
      <c r="D1244" s="46"/>
      <c r="E1244" s="46"/>
      <c r="F1244" s="46"/>
      <c r="G1244" s="46"/>
      <c r="H1244" s="46"/>
      <c r="I1244" s="46"/>
      <c r="J1244" s="46"/>
      <c r="K1244" s="55"/>
      <c r="L1244" s="56"/>
      <c r="M1244" s="57"/>
      <c r="N1244" s="57"/>
      <c r="O1244" s="57"/>
      <c r="P1244" s="57"/>
      <c r="Q1244" s="55"/>
      <c r="R1244" s="46"/>
      <c r="S1244" s="58"/>
      <c r="T1244" s="58"/>
      <c r="U1244" s="58"/>
      <c r="V1244" s="58"/>
    </row>
    <row r="1245">
      <c r="A1245" s="7"/>
      <c r="B1245" s="46"/>
      <c r="C1245" s="54"/>
      <c r="D1245" s="46"/>
      <c r="E1245" s="46"/>
      <c r="F1245" s="46"/>
      <c r="G1245" s="46"/>
      <c r="H1245" s="46"/>
      <c r="I1245" s="46"/>
      <c r="J1245" s="46"/>
      <c r="K1245" s="55"/>
      <c r="L1245" s="56"/>
      <c r="M1245" s="57"/>
      <c r="N1245" s="57"/>
      <c r="O1245" s="57"/>
      <c r="P1245" s="57"/>
      <c r="Q1245" s="55"/>
      <c r="R1245" s="46"/>
      <c r="S1245" s="58"/>
      <c r="T1245" s="58"/>
      <c r="U1245" s="58"/>
      <c r="V1245" s="58"/>
    </row>
    <row r="1246">
      <c r="A1246" s="7"/>
      <c r="B1246" s="46"/>
      <c r="C1246" s="54"/>
      <c r="D1246" s="46"/>
      <c r="E1246" s="46"/>
      <c r="F1246" s="46"/>
      <c r="G1246" s="46"/>
      <c r="H1246" s="46"/>
      <c r="I1246" s="46"/>
      <c r="J1246" s="46"/>
      <c r="K1246" s="55"/>
      <c r="L1246" s="56"/>
      <c r="M1246" s="57"/>
      <c r="N1246" s="57"/>
      <c r="O1246" s="57"/>
      <c r="P1246" s="57"/>
      <c r="Q1246" s="55"/>
      <c r="R1246" s="46"/>
      <c r="S1246" s="58"/>
      <c r="T1246" s="58"/>
      <c r="U1246" s="58"/>
      <c r="V1246" s="58"/>
    </row>
    <row r="1247">
      <c r="A1247" s="7"/>
      <c r="B1247" s="46"/>
      <c r="C1247" s="54"/>
      <c r="D1247" s="46"/>
      <c r="E1247" s="46"/>
      <c r="F1247" s="46"/>
      <c r="G1247" s="46"/>
      <c r="H1247" s="46"/>
      <c r="I1247" s="46"/>
      <c r="J1247" s="46"/>
      <c r="K1247" s="55"/>
      <c r="L1247" s="56"/>
      <c r="M1247" s="57"/>
      <c r="N1247" s="57"/>
      <c r="O1247" s="57"/>
      <c r="P1247" s="57"/>
      <c r="Q1247" s="55"/>
      <c r="R1247" s="46"/>
      <c r="S1247" s="58"/>
      <c r="T1247" s="58"/>
      <c r="U1247" s="58"/>
      <c r="V1247" s="58"/>
    </row>
    <row r="1248">
      <c r="A1248" s="7"/>
      <c r="B1248" s="46"/>
      <c r="C1248" s="54"/>
      <c r="D1248" s="46"/>
      <c r="E1248" s="46"/>
      <c r="F1248" s="46"/>
      <c r="G1248" s="46"/>
      <c r="H1248" s="46"/>
      <c r="I1248" s="46"/>
      <c r="J1248" s="46"/>
      <c r="K1248" s="55"/>
      <c r="L1248" s="56"/>
      <c r="M1248" s="57"/>
      <c r="N1248" s="57"/>
      <c r="O1248" s="57"/>
      <c r="P1248" s="57"/>
      <c r="Q1248" s="55"/>
      <c r="R1248" s="46"/>
      <c r="S1248" s="58"/>
      <c r="T1248" s="58"/>
      <c r="U1248" s="58"/>
      <c r="V1248" s="58"/>
    </row>
    <row r="1249">
      <c r="A1249" s="7"/>
      <c r="B1249" s="46"/>
      <c r="C1249" s="54"/>
      <c r="D1249" s="46"/>
      <c r="E1249" s="46"/>
      <c r="F1249" s="46"/>
      <c r="G1249" s="46"/>
      <c r="H1249" s="46"/>
      <c r="I1249" s="46"/>
      <c r="J1249" s="46"/>
      <c r="K1249" s="55"/>
      <c r="L1249" s="56"/>
      <c r="M1249" s="57"/>
      <c r="N1249" s="57"/>
      <c r="O1249" s="57"/>
      <c r="P1249" s="57"/>
      <c r="Q1249" s="55"/>
      <c r="R1249" s="46"/>
      <c r="S1249" s="58"/>
      <c r="T1249" s="58"/>
      <c r="U1249" s="58"/>
      <c r="V1249" s="58"/>
    </row>
    <row r="1250">
      <c r="A1250" s="7"/>
      <c r="B1250" s="46"/>
      <c r="C1250" s="54"/>
      <c r="D1250" s="46"/>
      <c r="E1250" s="46"/>
      <c r="F1250" s="46"/>
      <c r="G1250" s="46"/>
      <c r="H1250" s="46"/>
      <c r="I1250" s="46"/>
      <c r="J1250" s="46"/>
      <c r="K1250" s="55"/>
      <c r="L1250" s="56"/>
      <c r="M1250" s="57"/>
      <c r="N1250" s="57"/>
      <c r="O1250" s="57"/>
      <c r="P1250" s="57"/>
      <c r="Q1250" s="55"/>
      <c r="R1250" s="46"/>
      <c r="S1250" s="58"/>
      <c r="T1250" s="58"/>
      <c r="U1250" s="58"/>
      <c r="V1250" s="58"/>
    </row>
    <row r="1251">
      <c r="A1251" s="7"/>
      <c r="B1251" s="46"/>
      <c r="C1251" s="54"/>
      <c r="D1251" s="46"/>
      <c r="E1251" s="46"/>
      <c r="F1251" s="46"/>
      <c r="G1251" s="46"/>
      <c r="H1251" s="46"/>
      <c r="I1251" s="46"/>
      <c r="J1251" s="46"/>
      <c r="K1251" s="55"/>
      <c r="L1251" s="56"/>
      <c r="M1251" s="57"/>
      <c r="N1251" s="57"/>
      <c r="O1251" s="57"/>
      <c r="P1251" s="57"/>
      <c r="Q1251" s="55"/>
      <c r="R1251" s="46"/>
      <c r="S1251" s="58"/>
      <c r="T1251" s="58"/>
      <c r="U1251" s="58"/>
      <c r="V1251" s="58"/>
    </row>
    <row r="1252">
      <c r="A1252" s="7"/>
      <c r="B1252" s="46"/>
      <c r="C1252" s="54"/>
      <c r="D1252" s="46"/>
      <c r="E1252" s="46"/>
      <c r="F1252" s="46"/>
      <c r="G1252" s="46"/>
      <c r="H1252" s="46"/>
      <c r="I1252" s="46"/>
      <c r="J1252" s="46"/>
      <c r="K1252" s="55"/>
      <c r="L1252" s="56"/>
      <c r="M1252" s="57"/>
      <c r="N1252" s="57"/>
      <c r="O1252" s="57"/>
      <c r="P1252" s="57"/>
      <c r="Q1252" s="55"/>
      <c r="R1252" s="46"/>
      <c r="S1252" s="58"/>
      <c r="T1252" s="58"/>
      <c r="U1252" s="58"/>
      <c r="V1252" s="58"/>
    </row>
    <row r="1253">
      <c r="A1253" s="7"/>
      <c r="B1253" s="46"/>
      <c r="C1253" s="54"/>
      <c r="D1253" s="46"/>
      <c r="E1253" s="46"/>
      <c r="F1253" s="46"/>
      <c r="G1253" s="46"/>
      <c r="H1253" s="46"/>
      <c r="I1253" s="46"/>
      <c r="J1253" s="46"/>
      <c r="K1253" s="55"/>
      <c r="L1253" s="56"/>
      <c r="M1253" s="57"/>
      <c r="N1253" s="57"/>
      <c r="O1253" s="57"/>
      <c r="P1253" s="57"/>
      <c r="Q1253" s="55"/>
      <c r="R1253" s="46"/>
      <c r="S1253" s="58"/>
      <c r="T1253" s="58"/>
      <c r="U1253" s="58"/>
      <c r="V1253" s="58"/>
    </row>
    <row r="1254">
      <c r="A1254" s="7"/>
      <c r="B1254" s="46"/>
      <c r="C1254" s="54"/>
      <c r="D1254" s="46"/>
      <c r="E1254" s="46"/>
      <c r="F1254" s="46"/>
      <c r="G1254" s="46"/>
      <c r="H1254" s="46"/>
      <c r="I1254" s="46"/>
      <c r="J1254" s="46"/>
      <c r="K1254" s="55"/>
      <c r="L1254" s="56"/>
      <c r="M1254" s="57"/>
      <c r="N1254" s="57"/>
      <c r="O1254" s="57"/>
      <c r="P1254" s="57"/>
      <c r="Q1254" s="55"/>
      <c r="R1254" s="46"/>
      <c r="S1254" s="58"/>
      <c r="T1254" s="58"/>
      <c r="U1254" s="58"/>
      <c r="V1254" s="58"/>
    </row>
    <row r="1255">
      <c r="A1255" s="7"/>
      <c r="B1255" s="46"/>
      <c r="C1255" s="54"/>
      <c r="D1255" s="46"/>
      <c r="E1255" s="46"/>
      <c r="F1255" s="46"/>
      <c r="G1255" s="46"/>
      <c r="H1255" s="46"/>
      <c r="I1255" s="46"/>
      <c r="J1255" s="46"/>
      <c r="K1255" s="55"/>
      <c r="L1255" s="56"/>
      <c r="M1255" s="57"/>
      <c r="N1255" s="57"/>
      <c r="O1255" s="57"/>
      <c r="P1255" s="57"/>
      <c r="Q1255" s="55"/>
      <c r="R1255" s="46"/>
      <c r="S1255" s="58"/>
      <c r="T1255" s="58"/>
      <c r="U1255" s="58"/>
      <c r="V1255" s="58"/>
    </row>
    <row r="1256">
      <c r="A1256" s="7"/>
      <c r="B1256" s="46"/>
      <c r="C1256" s="54"/>
      <c r="D1256" s="46"/>
      <c r="E1256" s="46"/>
      <c r="F1256" s="46"/>
      <c r="G1256" s="46"/>
      <c r="H1256" s="46"/>
      <c r="I1256" s="46"/>
      <c r="J1256" s="46"/>
      <c r="K1256" s="55"/>
      <c r="L1256" s="56"/>
      <c r="M1256" s="57"/>
      <c r="N1256" s="57"/>
      <c r="O1256" s="57"/>
      <c r="P1256" s="57"/>
      <c r="Q1256" s="55"/>
      <c r="R1256" s="46"/>
      <c r="S1256" s="58"/>
      <c r="T1256" s="58"/>
      <c r="U1256" s="58"/>
      <c r="V1256" s="58"/>
    </row>
    <row r="1257">
      <c r="A1257" s="7"/>
      <c r="B1257" s="46"/>
      <c r="C1257" s="54"/>
      <c r="D1257" s="46"/>
      <c r="E1257" s="46"/>
      <c r="F1257" s="46"/>
      <c r="G1257" s="46"/>
      <c r="H1257" s="46"/>
      <c r="I1257" s="46"/>
      <c r="J1257" s="46"/>
      <c r="K1257" s="55"/>
      <c r="L1257" s="56"/>
      <c r="M1257" s="57"/>
      <c r="N1257" s="57"/>
      <c r="O1257" s="57"/>
      <c r="P1257" s="57"/>
      <c r="Q1257" s="55"/>
      <c r="R1257" s="46"/>
      <c r="S1257" s="58"/>
      <c r="T1257" s="58"/>
      <c r="U1257" s="58"/>
      <c r="V1257" s="58"/>
    </row>
    <row r="1258">
      <c r="A1258" s="7"/>
      <c r="B1258" s="46"/>
      <c r="C1258" s="54"/>
      <c r="D1258" s="46"/>
      <c r="E1258" s="46"/>
      <c r="F1258" s="46"/>
      <c r="G1258" s="46"/>
      <c r="H1258" s="46"/>
      <c r="I1258" s="46"/>
      <c r="J1258" s="46"/>
      <c r="K1258" s="55"/>
      <c r="L1258" s="56"/>
      <c r="M1258" s="57"/>
      <c r="N1258" s="57"/>
      <c r="O1258" s="57"/>
      <c r="P1258" s="57"/>
      <c r="Q1258" s="55"/>
      <c r="R1258" s="46"/>
      <c r="S1258" s="58"/>
      <c r="T1258" s="58"/>
      <c r="U1258" s="58"/>
      <c r="V1258" s="58"/>
    </row>
    <row r="1259">
      <c r="A1259" s="7"/>
      <c r="B1259" s="46"/>
      <c r="C1259" s="54"/>
      <c r="D1259" s="46"/>
      <c r="E1259" s="46"/>
      <c r="F1259" s="46"/>
      <c r="G1259" s="46"/>
      <c r="H1259" s="46"/>
      <c r="I1259" s="46"/>
      <c r="J1259" s="46"/>
      <c r="K1259" s="55"/>
      <c r="L1259" s="56"/>
      <c r="M1259" s="57"/>
      <c r="N1259" s="57"/>
      <c r="O1259" s="57"/>
      <c r="P1259" s="57"/>
      <c r="Q1259" s="55"/>
      <c r="R1259" s="46"/>
      <c r="S1259" s="58"/>
      <c r="T1259" s="58"/>
      <c r="U1259" s="58"/>
      <c r="V1259" s="58"/>
    </row>
    <row r="1260">
      <c r="A1260" s="7"/>
      <c r="B1260" s="46"/>
      <c r="C1260" s="54"/>
      <c r="D1260" s="46"/>
      <c r="E1260" s="46"/>
      <c r="F1260" s="46"/>
      <c r="G1260" s="46"/>
      <c r="H1260" s="46"/>
      <c r="I1260" s="46"/>
      <c r="J1260" s="46"/>
      <c r="K1260" s="55"/>
      <c r="L1260" s="56"/>
      <c r="M1260" s="57"/>
      <c r="N1260" s="57"/>
      <c r="O1260" s="57"/>
      <c r="P1260" s="57"/>
      <c r="Q1260" s="55"/>
      <c r="R1260" s="46"/>
      <c r="S1260" s="58"/>
      <c r="T1260" s="58"/>
      <c r="U1260" s="58"/>
      <c r="V1260" s="58"/>
    </row>
    <row r="1261">
      <c r="A1261" s="7"/>
      <c r="B1261" s="46"/>
      <c r="C1261" s="54"/>
      <c r="D1261" s="46"/>
      <c r="E1261" s="46"/>
      <c r="F1261" s="46"/>
      <c r="G1261" s="46"/>
      <c r="H1261" s="46"/>
      <c r="I1261" s="46"/>
      <c r="J1261" s="46"/>
      <c r="K1261" s="55"/>
      <c r="L1261" s="56"/>
      <c r="M1261" s="57"/>
      <c r="N1261" s="57"/>
      <c r="O1261" s="57"/>
      <c r="P1261" s="57"/>
      <c r="Q1261" s="55"/>
      <c r="R1261" s="46"/>
      <c r="S1261" s="58"/>
      <c r="T1261" s="58"/>
      <c r="U1261" s="58"/>
      <c r="V1261" s="58"/>
    </row>
    <row r="1262">
      <c r="A1262" s="7"/>
      <c r="B1262" s="46"/>
      <c r="C1262" s="54"/>
      <c r="D1262" s="46"/>
      <c r="E1262" s="46"/>
      <c r="F1262" s="46"/>
      <c r="G1262" s="46"/>
      <c r="H1262" s="46"/>
      <c r="I1262" s="46"/>
      <c r="J1262" s="46"/>
      <c r="K1262" s="55"/>
      <c r="L1262" s="56"/>
      <c r="M1262" s="57"/>
      <c r="N1262" s="57"/>
      <c r="O1262" s="57"/>
      <c r="P1262" s="57"/>
      <c r="Q1262" s="55"/>
      <c r="R1262" s="46"/>
      <c r="S1262" s="58"/>
      <c r="T1262" s="58"/>
      <c r="U1262" s="58"/>
      <c r="V1262" s="58"/>
    </row>
    <row r="1263">
      <c r="A1263" s="7"/>
      <c r="B1263" s="46"/>
      <c r="C1263" s="54"/>
      <c r="D1263" s="46"/>
      <c r="E1263" s="46"/>
      <c r="F1263" s="46"/>
      <c r="G1263" s="46"/>
      <c r="H1263" s="46"/>
      <c r="I1263" s="46"/>
      <c r="J1263" s="46"/>
      <c r="K1263" s="55"/>
      <c r="L1263" s="56"/>
      <c r="M1263" s="57"/>
      <c r="N1263" s="57"/>
      <c r="O1263" s="57"/>
      <c r="P1263" s="57"/>
      <c r="Q1263" s="55"/>
      <c r="R1263" s="46"/>
      <c r="S1263" s="58"/>
      <c r="T1263" s="58"/>
      <c r="U1263" s="58"/>
      <c r="V1263" s="58"/>
    </row>
    <row r="1264">
      <c r="A1264" s="7"/>
      <c r="B1264" s="46"/>
      <c r="C1264" s="54"/>
      <c r="D1264" s="46"/>
      <c r="E1264" s="46"/>
      <c r="F1264" s="46"/>
      <c r="G1264" s="46"/>
      <c r="H1264" s="46"/>
      <c r="I1264" s="46"/>
      <c r="J1264" s="46"/>
      <c r="K1264" s="55"/>
      <c r="L1264" s="56"/>
      <c r="M1264" s="57"/>
      <c r="N1264" s="57"/>
      <c r="O1264" s="57"/>
      <c r="P1264" s="57"/>
      <c r="Q1264" s="55"/>
      <c r="R1264" s="46"/>
      <c r="S1264" s="58"/>
      <c r="T1264" s="58"/>
      <c r="U1264" s="58"/>
      <c r="V1264" s="58"/>
    </row>
    <row r="1265">
      <c r="A1265" s="7"/>
      <c r="B1265" s="46"/>
      <c r="C1265" s="54"/>
      <c r="D1265" s="46"/>
      <c r="E1265" s="46"/>
      <c r="F1265" s="46"/>
      <c r="G1265" s="46"/>
      <c r="H1265" s="46"/>
      <c r="I1265" s="46"/>
      <c r="J1265" s="46"/>
      <c r="K1265" s="55"/>
      <c r="L1265" s="56"/>
      <c r="M1265" s="57"/>
      <c r="N1265" s="57"/>
      <c r="O1265" s="57"/>
      <c r="P1265" s="57"/>
      <c r="Q1265" s="55"/>
      <c r="R1265" s="46"/>
      <c r="S1265" s="58"/>
      <c r="T1265" s="58"/>
      <c r="U1265" s="58"/>
      <c r="V1265" s="58"/>
    </row>
    <row r="1266">
      <c r="A1266" s="7"/>
      <c r="B1266" s="46"/>
      <c r="C1266" s="54"/>
      <c r="D1266" s="46"/>
      <c r="E1266" s="46"/>
      <c r="F1266" s="46"/>
      <c r="G1266" s="46"/>
      <c r="H1266" s="46"/>
      <c r="I1266" s="46"/>
      <c r="J1266" s="46"/>
      <c r="K1266" s="55"/>
      <c r="L1266" s="56"/>
      <c r="M1266" s="57"/>
      <c r="N1266" s="57"/>
      <c r="O1266" s="57"/>
      <c r="P1266" s="57"/>
      <c r="Q1266" s="55"/>
      <c r="R1266" s="46"/>
      <c r="S1266" s="58"/>
      <c r="T1266" s="58"/>
      <c r="U1266" s="58"/>
      <c r="V1266" s="58"/>
    </row>
    <row r="1267">
      <c r="A1267" s="7"/>
      <c r="B1267" s="46"/>
      <c r="C1267" s="54"/>
      <c r="D1267" s="46"/>
      <c r="E1267" s="46"/>
      <c r="F1267" s="46"/>
      <c r="G1267" s="46"/>
      <c r="H1267" s="46"/>
      <c r="I1267" s="46"/>
      <c r="J1267" s="46"/>
      <c r="K1267" s="55"/>
      <c r="L1267" s="56"/>
      <c r="M1267" s="57"/>
      <c r="N1267" s="57"/>
      <c r="O1267" s="57"/>
      <c r="P1267" s="57"/>
      <c r="Q1267" s="55"/>
      <c r="R1267" s="46"/>
      <c r="S1267" s="58"/>
      <c r="T1267" s="58"/>
      <c r="U1267" s="58"/>
      <c r="V1267" s="58"/>
    </row>
    <row r="1268">
      <c r="A1268" s="7"/>
      <c r="B1268" s="46"/>
      <c r="C1268" s="54"/>
      <c r="D1268" s="46"/>
      <c r="E1268" s="46"/>
      <c r="F1268" s="46"/>
      <c r="G1268" s="46"/>
      <c r="H1268" s="46"/>
      <c r="I1268" s="46"/>
      <c r="J1268" s="46"/>
      <c r="K1268" s="55"/>
      <c r="L1268" s="56"/>
      <c r="M1268" s="57"/>
      <c r="N1268" s="57"/>
      <c r="O1268" s="57"/>
      <c r="P1268" s="57"/>
      <c r="Q1268" s="55"/>
      <c r="R1268" s="46"/>
      <c r="S1268" s="58"/>
      <c r="T1268" s="58"/>
      <c r="U1268" s="58"/>
      <c r="V1268" s="58"/>
    </row>
    <row r="1269">
      <c r="A1269" s="7"/>
      <c r="B1269" s="46"/>
      <c r="C1269" s="54"/>
      <c r="D1269" s="46"/>
      <c r="E1269" s="46"/>
      <c r="F1269" s="46"/>
      <c r="G1269" s="46"/>
      <c r="H1269" s="46"/>
      <c r="I1269" s="46"/>
      <c r="J1269" s="46"/>
      <c r="K1269" s="55"/>
      <c r="L1269" s="56"/>
      <c r="M1269" s="57"/>
      <c r="N1269" s="57"/>
      <c r="O1269" s="57"/>
      <c r="P1269" s="57"/>
      <c r="Q1269" s="55"/>
      <c r="R1269" s="46"/>
      <c r="S1269" s="58"/>
      <c r="T1269" s="58"/>
      <c r="U1269" s="58"/>
      <c r="V1269" s="58"/>
    </row>
    <row r="1270">
      <c r="A1270" s="7"/>
      <c r="B1270" s="46"/>
      <c r="C1270" s="54"/>
      <c r="D1270" s="46"/>
      <c r="E1270" s="46"/>
      <c r="F1270" s="46"/>
      <c r="G1270" s="46"/>
      <c r="H1270" s="46"/>
      <c r="I1270" s="46"/>
      <c r="J1270" s="46"/>
      <c r="K1270" s="55"/>
      <c r="L1270" s="56"/>
      <c r="M1270" s="57"/>
      <c r="N1270" s="57"/>
      <c r="O1270" s="57"/>
      <c r="P1270" s="57"/>
      <c r="Q1270" s="55"/>
      <c r="R1270" s="46"/>
      <c r="S1270" s="58"/>
      <c r="T1270" s="58"/>
      <c r="U1270" s="58"/>
      <c r="V1270" s="58"/>
    </row>
    <row r="1271">
      <c r="A1271" s="7"/>
      <c r="B1271" s="46"/>
      <c r="C1271" s="54"/>
      <c r="D1271" s="46"/>
      <c r="E1271" s="46"/>
      <c r="F1271" s="46"/>
      <c r="G1271" s="46"/>
      <c r="H1271" s="46"/>
      <c r="I1271" s="46"/>
      <c r="J1271" s="46"/>
      <c r="K1271" s="55"/>
      <c r="L1271" s="56"/>
      <c r="M1271" s="57"/>
      <c r="N1271" s="57"/>
      <c r="O1271" s="57"/>
      <c r="P1271" s="57"/>
      <c r="Q1271" s="55"/>
      <c r="R1271" s="46"/>
      <c r="S1271" s="58"/>
      <c r="T1271" s="58"/>
      <c r="U1271" s="58"/>
      <c r="V1271" s="58"/>
    </row>
    <row r="1272">
      <c r="A1272" s="7"/>
      <c r="B1272" s="46"/>
      <c r="C1272" s="54"/>
      <c r="D1272" s="46"/>
      <c r="E1272" s="46"/>
      <c r="F1272" s="46"/>
      <c r="G1272" s="46"/>
      <c r="H1272" s="46"/>
      <c r="I1272" s="46"/>
      <c r="J1272" s="46"/>
      <c r="K1272" s="55"/>
      <c r="L1272" s="56"/>
      <c r="M1272" s="57"/>
      <c r="N1272" s="57"/>
      <c r="O1272" s="57"/>
      <c r="P1272" s="57"/>
      <c r="Q1272" s="55"/>
      <c r="R1272" s="46"/>
      <c r="S1272" s="58"/>
      <c r="T1272" s="58"/>
      <c r="U1272" s="58"/>
      <c r="V1272" s="58"/>
    </row>
    <row r="1273">
      <c r="A1273" s="7"/>
      <c r="B1273" s="46"/>
      <c r="C1273" s="54"/>
      <c r="D1273" s="46"/>
      <c r="E1273" s="46"/>
      <c r="F1273" s="46"/>
      <c r="G1273" s="46"/>
      <c r="H1273" s="46"/>
      <c r="I1273" s="46"/>
      <c r="J1273" s="46"/>
      <c r="K1273" s="55"/>
      <c r="L1273" s="56"/>
      <c r="M1273" s="57"/>
      <c r="N1273" s="57"/>
      <c r="O1273" s="57"/>
      <c r="P1273" s="57"/>
      <c r="Q1273" s="55"/>
      <c r="R1273" s="46"/>
      <c r="S1273" s="58"/>
      <c r="T1273" s="58"/>
      <c r="U1273" s="58"/>
      <c r="V1273" s="58"/>
    </row>
    <row r="1274">
      <c r="A1274" s="7"/>
      <c r="B1274" s="46"/>
      <c r="C1274" s="54"/>
      <c r="D1274" s="46"/>
      <c r="E1274" s="46"/>
      <c r="F1274" s="46"/>
      <c r="G1274" s="46"/>
      <c r="H1274" s="46"/>
      <c r="I1274" s="46"/>
      <c r="J1274" s="46"/>
      <c r="K1274" s="55"/>
      <c r="L1274" s="56"/>
      <c r="M1274" s="57"/>
      <c r="N1274" s="57"/>
      <c r="O1274" s="57"/>
      <c r="P1274" s="57"/>
      <c r="Q1274" s="55"/>
      <c r="R1274" s="46"/>
      <c r="S1274" s="58"/>
      <c r="T1274" s="58"/>
      <c r="U1274" s="58"/>
      <c r="V1274" s="58"/>
    </row>
    <row r="1275">
      <c r="A1275" s="7"/>
      <c r="B1275" s="46"/>
      <c r="C1275" s="54"/>
      <c r="D1275" s="46"/>
      <c r="E1275" s="46"/>
      <c r="F1275" s="46"/>
      <c r="G1275" s="46"/>
      <c r="H1275" s="46"/>
      <c r="I1275" s="46"/>
      <c r="J1275" s="46"/>
      <c r="K1275" s="55"/>
      <c r="L1275" s="56"/>
      <c r="M1275" s="57"/>
      <c r="N1275" s="57"/>
      <c r="O1275" s="57"/>
      <c r="P1275" s="57"/>
      <c r="Q1275" s="55"/>
      <c r="R1275" s="46"/>
      <c r="S1275" s="58"/>
      <c r="T1275" s="58"/>
      <c r="U1275" s="58"/>
      <c r="V1275" s="58"/>
    </row>
    <row r="1276">
      <c r="A1276" s="7"/>
      <c r="B1276" s="46"/>
      <c r="C1276" s="54"/>
      <c r="D1276" s="46"/>
      <c r="E1276" s="46"/>
      <c r="F1276" s="46"/>
      <c r="G1276" s="46"/>
      <c r="H1276" s="46"/>
      <c r="I1276" s="46"/>
      <c r="J1276" s="46"/>
      <c r="K1276" s="55"/>
      <c r="L1276" s="56"/>
      <c r="M1276" s="57"/>
      <c r="N1276" s="57"/>
      <c r="O1276" s="57"/>
      <c r="P1276" s="57"/>
      <c r="Q1276" s="55"/>
      <c r="R1276" s="46"/>
      <c r="S1276" s="58"/>
      <c r="T1276" s="58"/>
      <c r="U1276" s="58"/>
      <c r="V1276" s="58"/>
    </row>
    <row r="1277">
      <c r="A1277" s="7"/>
      <c r="B1277" s="46"/>
      <c r="C1277" s="54"/>
      <c r="D1277" s="46"/>
      <c r="E1277" s="46"/>
      <c r="F1277" s="46"/>
      <c r="G1277" s="46"/>
      <c r="H1277" s="46"/>
      <c r="I1277" s="46"/>
      <c r="J1277" s="46"/>
      <c r="K1277" s="55"/>
      <c r="L1277" s="56"/>
      <c r="M1277" s="57"/>
      <c r="N1277" s="57"/>
      <c r="O1277" s="57"/>
      <c r="P1277" s="57"/>
      <c r="Q1277" s="55"/>
      <c r="R1277" s="46"/>
      <c r="S1277" s="58"/>
      <c r="T1277" s="58"/>
      <c r="U1277" s="58"/>
      <c r="V1277" s="58"/>
    </row>
    <row r="1278">
      <c r="A1278" s="7"/>
      <c r="B1278" s="46"/>
      <c r="C1278" s="54"/>
      <c r="D1278" s="46"/>
      <c r="E1278" s="46"/>
      <c r="F1278" s="46"/>
      <c r="G1278" s="46"/>
      <c r="H1278" s="46"/>
      <c r="I1278" s="46"/>
      <c r="J1278" s="46"/>
      <c r="K1278" s="55"/>
      <c r="L1278" s="56"/>
      <c r="M1278" s="57"/>
      <c r="N1278" s="57"/>
      <c r="O1278" s="57"/>
      <c r="P1278" s="57"/>
      <c r="Q1278" s="55"/>
      <c r="R1278" s="46"/>
      <c r="S1278" s="58"/>
      <c r="T1278" s="58"/>
      <c r="U1278" s="58"/>
      <c r="V1278" s="58"/>
    </row>
    <row r="1279">
      <c r="A1279" s="7"/>
      <c r="B1279" s="46"/>
      <c r="C1279" s="54"/>
      <c r="D1279" s="46"/>
      <c r="E1279" s="46"/>
      <c r="F1279" s="46"/>
      <c r="G1279" s="46"/>
      <c r="H1279" s="46"/>
      <c r="I1279" s="46"/>
      <c r="J1279" s="46"/>
      <c r="K1279" s="55"/>
      <c r="L1279" s="56"/>
      <c r="M1279" s="57"/>
      <c r="N1279" s="57"/>
      <c r="O1279" s="57"/>
      <c r="P1279" s="57"/>
      <c r="Q1279" s="55"/>
      <c r="R1279" s="46"/>
      <c r="S1279" s="58"/>
      <c r="T1279" s="58"/>
      <c r="U1279" s="58"/>
      <c r="V1279" s="58"/>
    </row>
    <row r="1280">
      <c r="A1280" s="7"/>
      <c r="B1280" s="46"/>
      <c r="C1280" s="54"/>
      <c r="D1280" s="46"/>
      <c r="E1280" s="46"/>
      <c r="F1280" s="46"/>
      <c r="G1280" s="46"/>
      <c r="H1280" s="46"/>
      <c r="I1280" s="46"/>
      <c r="J1280" s="46"/>
      <c r="K1280" s="55"/>
      <c r="L1280" s="56"/>
      <c r="M1280" s="57"/>
      <c r="N1280" s="57"/>
      <c r="O1280" s="57"/>
      <c r="P1280" s="57"/>
      <c r="Q1280" s="55"/>
      <c r="R1280" s="46"/>
      <c r="S1280" s="58"/>
      <c r="T1280" s="58"/>
      <c r="U1280" s="58"/>
      <c r="V1280" s="58"/>
    </row>
    <row r="1281">
      <c r="A1281" s="7"/>
      <c r="B1281" s="46"/>
      <c r="C1281" s="54"/>
      <c r="D1281" s="46"/>
      <c r="E1281" s="46"/>
      <c r="F1281" s="46"/>
      <c r="G1281" s="46"/>
      <c r="H1281" s="46"/>
      <c r="I1281" s="46"/>
      <c r="J1281" s="46"/>
      <c r="K1281" s="55"/>
      <c r="L1281" s="56"/>
      <c r="M1281" s="57"/>
      <c r="N1281" s="57"/>
      <c r="O1281" s="57"/>
      <c r="P1281" s="57"/>
      <c r="Q1281" s="55"/>
      <c r="R1281" s="46"/>
      <c r="S1281" s="58"/>
      <c r="T1281" s="58"/>
      <c r="U1281" s="58"/>
      <c r="V1281" s="58"/>
    </row>
    <row r="1282">
      <c r="A1282" s="7"/>
      <c r="B1282" s="46"/>
      <c r="C1282" s="54"/>
      <c r="D1282" s="46"/>
      <c r="E1282" s="46"/>
      <c r="F1282" s="46"/>
      <c r="G1282" s="46"/>
      <c r="H1282" s="46"/>
      <c r="I1282" s="46"/>
      <c r="J1282" s="46"/>
      <c r="K1282" s="55"/>
      <c r="L1282" s="56"/>
      <c r="M1282" s="57"/>
      <c r="N1282" s="57"/>
      <c r="O1282" s="57"/>
      <c r="P1282" s="57"/>
      <c r="Q1282" s="55"/>
      <c r="R1282" s="46"/>
      <c r="S1282" s="58"/>
      <c r="T1282" s="58"/>
      <c r="U1282" s="58"/>
      <c r="V1282" s="58"/>
    </row>
    <row r="1283">
      <c r="A1283" s="7"/>
      <c r="B1283" s="46"/>
      <c r="C1283" s="54"/>
      <c r="D1283" s="46"/>
      <c r="E1283" s="46"/>
      <c r="F1283" s="46"/>
      <c r="G1283" s="46"/>
      <c r="H1283" s="46"/>
      <c r="I1283" s="46"/>
      <c r="J1283" s="46"/>
      <c r="K1283" s="55"/>
      <c r="L1283" s="56"/>
      <c r="M1283" s="57"/>
      <c r="N1283" s="57"/>
      <c r="O1283" s="57"/>
      <c r="P1283" s="57"/>
      <c r="Q1283" s="55"/>
      <c r="R1283" s="46"/>
      <c r="S1283" s="58"/>
      <c r="T1283" s="58"/>
      <c r="U1283" s="58"/>
      <c r="V1283" s="58"/>
    </row>
    <row r="1284">
      <c r="A1284" s="7"/>
      <c r="B1284" s="46"/>
      <c r="C1284" s="54"/>
      <c r="D1284" s="46"/>
      <c r="E1284" s="46"/>
      <c r="F1284" s="46"/>
      <c r="G1284" s="46"/>
      <c r="H1284" s="46"/>
      <c r="I1284" s="46"/>
      <c r="J1284" s="46"/>
      <c r="K1284" s="55"/>
      <c r="L1284" s="56"/>
      <c r="M1284" s="57"/>
      <c r="N1284" s="57"/>
      <c r="O1284" s="57"/>
      <c r="P1284" s="57"/>
      <c r="Q1284" s="55"/>
      <c r="R1284" s="46"/>
      <c r="S1284" s="58"/>
      <c r="T1284" s="58"/>
      <c r="U1284" s="58"/>
      <c r="V1284" s="58"/>
    </row>
    <row r="1285">
      <c r="A1285" s="7"/>
      <c r="B1285" s="46"/>
      <c r="C1285" s="54"/>
      <c r="D1285" s="46"/>
      <c r="E1285" s="46"/>
      <c r="F1285" s="46"/>
      <c r="G1285" s="46"/>
      <c r="H1285" s="46"/>
      <c r="I1285" s="46"/>
      <c r="J1285" s="46"/>
      <c r="K1285" s="55"/>
      <c r="L1285" s="56"/>
      <c r="M1285" s="57"/>
      <c r="N1285" s="57"/>
      <c r="O1285" s="57"/>
      <c r="P1285" s="57"/>
      <c r="Q1285" s="55"/>
      <c r="R1285" s="46"/>
      <c r="S1285" s="58"/>
      <c r="T1285" s="58"/>
      <c r="U1285" s="58"/>
      <c r="V1285" s="58"/>
    </row>
    <row r="1286">
      <c r="A1286" s="7"/>
      <c r="B1286" s="46"/>
      <c r="C1286" s="54"/>
      <c r="D1286" s="46"/>
      <c r="E1286" s="46"/>
      <c r="F1286" s="46"/>
      <c r="G1286" s="46"/>
      <c r="H1286" s="46"/>
      <c r="I1286" s="46"/>
      <c r="J1286" s="46"/>
      <c r="K1286" s="55"/>
      <c r="L1286" s="56"/>
      <c r="M1286" s="57"/>
      <c r="N1286" s="57"/>
      <c r="O1286" s="57"/>
      <c r="P1286" s="57"/>
      <c r="Q1286" s="55"/>
      <c r="R1286" s="46"/>
      <c r="S1286" s="58"/>
      <c r="T1286" s="58"/>
      <c r="U1286" s="58"/>
      <c r="V1286" s="58"/>
    </row>
    <row r="1287">
      <c r="A1287" s="7"/>
      <c r="B1287" s="46"/>
      <c r="C1287" s="54"/>
      <c r="D1287" s="46"/>
      <c r="E1287" s="46"/>
      <c r="F1287" s="46"/>
      <c r="G1287" s="46"/>
      <c r="H1287" s="46"/>
      <c r="I1287" s="46"/>
      <c r="J1287" s="46"/>
      <c r="K1287" s="55"/>
      <c r="L1287" s="56"/>
      <c r="M1287" s="57"/>
      <c r="N1287" s="57"/>
      <c r="O1287" s="57"/>
      <c r="P1287" s="57"/>
      <c r="Q1287" s="55"/>
      <c r="R1287" s="46"/>
      <c r="S1287" s="58"/>
      <c r="T1287" s="58"/>
      <c r="U1287" s="58"/>
      <c r="V1287" s="58"/>
    </row>
    <row r="1288">
      <c r="A1288" s="7"/>
      <c r="B1288" s="46"/>
      <c r="C1288" s="54"/>
      <c r="D1288" s="46"/>
      <c r="E1288" s="46"/>
      <c r="F1288" s="46"/>
      <c r="G1288" s="46"/>
      <c r="H1288" s="46"/>
      <c r="I1288" s="46"/>
      <c r="J1288" s="46"/>
      <c r="K1288" s="55"/>
      <c r="L1288" s="56"/>
      <c r="M1288" s="57"/>
      <c r="N1288" s="57"/>
      <c r="O1288" s="57"/>
      <c r="P1288" s="57"/>
      <c r="Q1288" s="55"/>
      <c r="R1288" s="46"/>
      <c r="S1288" s="58"/>
      <c r="T1288" s="58"/>
      <c r="U1288" s="58"/>
      <c r="V1288" s="58"/>
    </row>
    <row r="1289">
      <c r="A1289" s="7"/>
      <c r="B1289" s="46"/>
      <c r="C1289" s="54"/>
      <c r="D1289" s="46"/>
      <c r="E1289" s="46"/>
      <c r="F1289" s="46"/>
      <c r="G1289" s="46"/>
      <c r="H1289" s="46"/>
      <c r="I1289" s="46"/>
      <c r="J1289" s="46"/>
      <c r="K1289" s="55"/>
      <c r="L1289" s="56"/>
      <c r="M1289" s="57"/>
      <c r="N1289" s="57"/>
      <c r="O1289" s="57"/>
      <c r="P1289" s="57"/>
      <c r="Q1289" s="55"/>
      <c r="R1289" s="46"/>
      <c r="S1289" s="58"/>
      <c r="T1289" s="58"/>
      <c r="U1289" s="58"/>
      <c r="V1289" s="58"/>
    </row>
    <row r="1290">
      <c r="A1290" s="7"/>
      <c r="B1290" s="46"/>
      <c r="C1290" s="54"/>
      <c r="D1290" s="46"/>
      <c r="E1290" s="46"/>
      <c r="F1290" s="46"/>
      <c r="G1290" s="46"/>
      <c r="H1290" s="46"/>
      <c r="I1290" s="46"/>
      <c r="J1290" s="46"/>
      <c r="K1290" s="55"/>
      <c r="L1290" s="56"/>
      <c r="M1290" s="57"/>
      <c r="N1290" s="57"/>
      <c r="O1290" s="57"/>
      <c r="P1290" s="57"/>
      <c r="Q1290" s="55"/>
      <c r="R1290" s="46"/>
      <c r="S1290" s="58"/>
      <c r="T1290" s="58"/>
      <c r="U1290" s="58"/>
      <c r="V1290" s="58"/>
    </row>
    <row r="1291">
      <c r="A1291" s="7"/>
      <c r="B1291" s="46"/>
      <c r="C1291" s="54"/>
      <c r="D1291" s="46"/>
      <c r="E1291" s="46"/>
      <c r="F1291" s="46"/>
      <c r="G1291" s="46"/>
      <c r="H1291" s="46"/>
      <c r="I1291" s="46"/>
      <c r="J1291" s="46"/>
      <c r="K1291" s="55"/>
      <c r="L1291" s="56"/>
      <c r="M1291" s="57"/>
      <c r="N1291" s="57"/>
      <c r="O1291" s="57"/>
      <c r="P1291" s="57"/>
      <c r="Q1291" s="55"/>
      <c r="R1291" s="46"/>
      <c r="S1291" s="58"/>
      <c r="T1291" s="58"/>
      <c r="U1291" s="58"/>
      <c r="V1291" s="58"/>
    </row>
    <row r="1292">
      <c r="A1292" s="7"/>
      <c r="B1292" s="46"/>
      <c r="C1292" s="54"/>
      <c r="D1292" s="46"/>
      <c r="E1292" s="46"/>
      <c r="F1292" s="46"/>
      <c r="G1292" s="46"/>
      <c r="H1292" s="46"/>
      <c r="I1292" s="46"/>
      <c r="J1292" s="46"/>
      <c r="K1292" s="55"/>
      <c r="L1292" s="56"/>
      <c r="M1292" s="57"/>
      <c r="N1292" s="57"/>
      <c r="O1292" s="57"/>
      <c r="P1292" s="57"/>
      <c r="Q1292" s="55"/>
      <c r="R1292" s="46"/>
      <c r="S1292" s="58"/>
      <c r="T1292" s="58"/>
      <c r="U1292" s="58"/>
      <c r="V1292" s="58"/>
    </row>
    <row r="1293">
      <c r="A1293" s="7"/>
      <c r="B1293" s="46"/>
      <c r="C1293" s="54"/>
      <c r="D1293" s="46"/>
      <c r="E1293" s="46"/>
      <c r="F1293" s="46"/>
      <c r="G1293" s="46"/>
      <c r="H1293" s="46"/>
      <c r="I1293" s="46"/>
      <c r="J1293" s="46"/>
      <c r="K1293" s="55"/>
      <c r="L1293" s="56"/>
      <c r="M1293" s="57"/>
      <c r="N1293" s="57"/>
      <c r="O1293" s="57"/>
      <c r="P1293" s="57"/>
      <c r="Q1293" s="55"/>
      <c r="R1293" s="46"/>
      <c r="S1293" s="58"/>
      <c r="T1293" s="58"/>
      <c r="U1293" s="58"/>
      <c r="V1293" s="58"/>
    </row>
    <row r="1294">
      <c r="A1294" s="7"/>
      <c r="B1294" s="46"/>
      <c r="C1294" s="54"/>
      <c r="D1294" s="46"/>
      <c r="E1294" s="46"/>
      <c r="F1294" s="46"/>
      <c r="G1294" s="46"/>
      <c r="H1294" s="46"/>
      <c r="I1294" s="46"/>
      <c r="J1294" s="46"/>
      <c r="K1294" s="55"/>
      <c r="L1294" s="56"/>
      <c r="M1294" s="57"/>
      <c r="N1294" s="57"/>
      <c r="O1294" s="57"/>
      <c r="P1294" s="57"/>
      <c r="Q1294" s="55"/>
      <c r="R1294" s="46"/>
      <c r="S1294" s="58"/>
      <c r="T1294" s="58"/>
      <c r="U1294" s="58"/>
      <c r="V1294" s="58"/>
    </row>
    <row r="1295">
      <c r="A1295" s="7"/>
      <c r="B1295" s="46"/>
      <c r="C1295" s="54"/>
      <c r="D1295" s="46"/>
      <c r="E1295" s="46"/>
      <c r="F1295" s="46"/>
      <c r="G1295" s="46"/>
      <c r="H1295" s="46"/>
      <c r="I1295" s="46"/>
      <c r="J1295" s="46"/>
      <c r="K1295" s="55"/>
      <c r="L1295" s="56"/>
      <c r="M1295" s="57"/>
      <c r="N1295" s="57"/>
      <c r="O1295" s="57"/>
      <c r="P1295" s="57"/>
      <c r="Q1295" s="55"/>
      <c r="R1295" s="46"/>
      <c r="S1295" s="58"/>
      <c r="T1295" s="58"/>
      <c r="U1295" s="58"/>
      <c r="V1295" s="58"/>
    </row>
    <row r="1296">
      <c r="A1296" s="7"/>
      <c r="B1296" s="46"/>
      <c r="C1296" s="54"/>
      <c r="D1296" s="46"/>
      <c r="E1296" s="46"/>
      <c r="F1296" s="46"/>
      <c r="G1296" s="46"/>
      <c r="H1296" s="46"/>
      <c r="I1296" s="46"/>
      <c r="J1296" s="46"/>
      <c r="K1296" s="55"/>
      <c r="L1296" s="56"/>
      <c r="M1296" s="57"/>
      <c r="N1296" s="57"/>
      <c r="O1296" s="57"/>
      <c r="P1296" s="57"/>
      <c r="Q1296" s="55"/>
      <c r="R1296" s="46"/>
      <c r="S1296" s="58"/>
      <c r="T1296" s="58"/>
      <c r="U1296" s="58"/>
      <c r="V1296" s="58"/>
    </row>
    <row r="1297">
      <c r="A1297" s="7"/>
      <c r="B1297" s="46"/>
      <c r="C1297" s="54"/>
      <c r="D1297" s="46"/>
      <c r="E1297" s="46"/>
      <c r="F1297" s="46"/>
      <c r="G1297" s="46"/>
      <c r="H1297" s="46"/>
      <c r="I1297" s="46"/>
      <c r="J1297" s="46"/>
      <c r="K1297" s="55"/>
      <c r="L1297" s="56"/>
      <c r="M1297" s="57"/>
      <c r="N1297" s="57"/>
      <c r="O1297" s="57"/>
      <c r="P1297" s="57"/>
      <c r="Q1297" s="55"/>
      <c r="R1297" s="46"/>
      <c r="S1297" s="58"/>
      <c r="T1297" s="58"/>
      <c r="U1297" s="58"/>
      <c r="V1297" s="58"/>
    </row>
    <row r="1298">
      <c r="A1298" s="7"/>
      <c r="B1298" s="46"/>
      <c r="C1298" s="54"/>
      <c r="D1298" s="46"/>
      <c r="E1298" s="46"/>
      <c r="F1298" s="46"/>
      <c r="G1298" s="46"/>
      <c r="H1298" s="46"/>
      <c r="I1298" s="46"/>
      <c r="J1298" s="46"/>
      <c r="K1298" s="55"/>
      <c r="L1298" s="56"/>
      <c r="M1298" s="57"/>
      <c r="N1298" s="57"/>
      <c r="O1298" s="57"/>
      <c r="P1298" s="57"/>
      <c r="Q1298" s="55"/>
      <c r="R1298" s="46"/>
      <c r="S1298" s="58"/>
      <c r="T1298" s="58"/>
      <c r="U1298" s="58"/>
      <c r="V1298" s="58"/>
    </row>
    <row r="1299">
      <c r="A1299" s="7"/>
      <c r="B1299" s="46"/>
      <c r="C1299" s="54"/>
      <c r="D1299" s="46"/>
      <c r="E1299" s="46"/>
      <c r="F1299" s="46"/>
      <c r="G1299" s="46"/>
      <c r="H1299" s="46"/>
      <c r="I1299" s="46"/>
      <c r="J1299" s="46"/>
      <c r="K1299" s="55"/>
      <c r="L1299" s="56"/>
      <c r="M1299" s="57"/>
      <c r="N1299" s="57"/>
      <c r="O1299" s="57"/>
      <c r="P1299" s="57"/>
      <c r="Q1299" s="55"/>
      <c r="R1299" s="46"/>
      <c r="S1299" s="58"/>
      <c r="T1299" s="58"/>
      <c r="U1299" s="58"/>
      <c r="V1299" s="58"/>
    </row>
    <row r="1300">
      <c r="A1300" s="7"/>
      <c r="B1300" s="46"/>
      <c r="C1300" s="54"/>
      <c r="D1300" s="46"/>
      <c r="E1300" s="46"/>
      <c r="F1300" s="46"/>
      <c r="G1300" s="46"/>
      <c r="H1300" s="46"/>
      <c r="I1300" s="46"/>
      <c r="J1300" s="46"/>
      <c r="K1300" s="55"/>
      <c r="L1300" s="56"/>
      <c r="M1300" s="57"/>
      <c r="N1300" s="57"/>
      <c r="O1300" s="57"/>
      <c r="P1300" s="57"/>
      <c r="Q1300" s="55"/>
      <c r="R1300" s="46"/>
      <c r="S1300" s="58"/>
      <c r="T1300" s="58"/>
      <c r="U1300" s="58"/>
      <c r="V1300" s="58"/>
    </row>
    <row r="1301">
      <c r="A1301" s="7"/>
      <c r="B1301" s="46"/>
      <c r="C1301" s="54"/>
      <c r="D1301" s="46"/>
      <c r="E1301" s="46"/>
      <c r="F1301" s="46"/>
      <c r="G1301" s="46"/>
      <c r="H1301" s="46"/>
      <c r="I1301" s="46"/>
      <c r="J1301" s="46"/>
      <c r="K1301" s="55"/>
      <c r="L1301" s="56"/>
      <c r="M1301" s="57"/>
      <c r="N1301" s="57"/>
      <c r="O1301" s="57"/>
      <c r="P1301" s="57"/>
      <c r="Q1301" s="55"/>
      <c r="R1301" s="46"/>
      <c r="S1301" s="58"/>
      <c r="T1301" s="58"/>
      <c r="U1301" s="58"/>
      <c r="V1301" s="58"/>
    </row>
    <row r="1302">
      <c r="A1302" s="7"/>
      <c r="B1302" s="46"/>
      <c r="C1302" s="54"/>
      <c r="D1302" s="46"/>
      <c r="E1302" s="46"/>
      <c r="F1302" s="46"/>
      <c r="G1302" s="46"/>
      <c r="H1302" s="46"/>
      <c r="I1302" s="46"/>
      <c r="J1302" s="46"/>
      <c r="K1302" s="55"/>
      <c r="L1302" s="56"/>
      <c r="M1302" s="57"/>
      <c r="N1302" s="57"/>
      <c r="O1302" s="57"/>
      <c r="P1302" s="57"/>
      <c r="Q1302" s="55"/>
      <c r="R1302" s="46"/>
      <c r="S1302" s="58"/>
      <c r="T1302" s="58"/>
      <c r="U1302" s="58"/>
      <c r="V1302" s="58"/>
    </row>
    <row r="1303">
      <c r="A1303" s="7"/>
      <c r="B1303" s="46"/>
      <c r="C1303" s="54"/>
      <c r="D1303" s="46"/>
      <c r="E1303" s="46"/>
      <c r="F1303" s="46"/>
      <c r="G1303" s="46"/>
      <c r="H1303" s="46"/>
      <c r="I1303" s="46"/>
      <c r="J1303" s="46"/>
      <c r="K1303" s="55"/>
      <c r="L1303" s="56"/>
      <c r="M1303" s="57"/>
      <c r="N1303" s="57"/>
      <c r="O1303" s="57"/>
      <c r="P1303" s="57"/>
      <c r="Q1303" s="55"/>
      <c r="R1303" s="46"/>
      <c r="S1303" s="58"/>
      <c r="T1303" s="58"/>
      <c r="U1303" s="58"/>
      <c r="V1303" s="58"/>
    </row>
    <row r="1304">
      <c r="A1304" s="7"/>
      <c r="B1304" s="46"/>
      <c r="C1304" s="54"/>
      <c r="D1304" s="46"/>
      <c r="E1304" s="46"/>
      <c r="F1304" s="46"/>
      <c r="G1304" s="46"/>
      <c r="H1304" s="46"/>
      <c r="I1304" s="46"/>
      <c r="J1304" s="46"/>
      <c r="K1304" s="55"/>
      <c r="L1304" s="56"/>
      <c r="M1304" s="57"/>
      <c r="N1304" s="57"/>
      <c r="O1304" s="57"/>
      <c r="P1304" s="57"/>
      <c r="Q1304" s="55"/>
      <c r="R1304" s="46"/>
      <c r="S1304" s="58"/>
      <c r="T1304" s="58"/>
      <c r="U1304" s="58"/>
      <c r="V1304" s="58"/>
    </row>
    <row r="1305">
      <c r="A1305" s="7"/>
      <c r="B1305" s="46"/>
      <c r="C1305" s="54"/>
      <c r="D1305" s="46"/>
      <c r="E1305" s="46"/>
      <c r="F1305" s="46"/>
      <c r="G1305" s="46"/>
      <c r="H1305" s="46"/>
      <c r="I1305" s="46"/>
      <c r="J1305" s="46"/>
      <c r="K1305" s="55"/>
      <c r="L1305" s="56"/>
      <c r="M1305" s="57"/>
      <c r="N1305" s="57"/>
      <c r="O1305" s="57"/>
      <c r="P1305" s="57"/>
      <c r="Q1305" s="55"/>
      <c r="R1305" s="46"/>
      <c r="S1305" s="58"/>
      <c r="T1305" s="58"/>
      <c r="U1305" s="58"/>
      <c r="V1305" s="58"/>
    </row>
    <row r="1306">
      <c r="A1306" s="7"/>
      <c r="B1306" s="46"/>
      <c r="C1306" s="54"/>
      <c r="D1306" s="46"/>
      <c r="E1306" s="46"/>
      <c r="F1306" s="46"/>
      <c r="G1306" s="46"/>
      <c r="H1306" s="46"/>
      <c r="I1306" s="46"/>
      <c r="J1306" s="46"/>
      <c r="K1306" s="55"/>
      <c r="L1306" s="56"/>
      <c r="M1306" s="57"/>
      <c r="N1306" s="57"/>
      <c r="O1306" s="57"/>
      <c r="P1306" s="57"/>
      <c r="Q1306" s="55"/>
      <c r="R1306" s="46"/>
      <c r="S1306" s="58"/>
      <c r="T1306" s="58"/>
      <c r="U1306" s="58"/>
      <c r="V1306" s="58"/>
    </row>
    <row r="1307">
      <c r="A1307" s="7"/>
      <c r="B1307" s="46"/>
      <c r="C1307" s="54"/>
      <c r="D1307" s="46"/>
      <c r="E1307" s="46"/>
      <c r="F1307" s="46"/>
      <c r="G1307" s="46"/>
      <c r="H1307" s="46"/>
      <c r="I1307" s="46"/>
      <c r="J1307" s="46"/>
      <c r="K1307" s="55"/>
      <c r="L1307" s="56"/>
      <c r="M1307" s="57"/>
      <c r="N1307" s="57"/>
      <c r="O1307" s="57"/>
      <c r="P1307" s="57"/>
      <c r="Q1307" s="55"/>
      <c r="R1307" s="46"/>
      <c r="S1307" s="58"/>
      <c r="T1307" s="58"/>
      <c r="U1307" s="58"/>
      <c r="V1307" s="58"/>
    </row>
    <row r="1308">
      <c r="A1308" s="7"/>
      <c r="B1308" s="46"/>
      <c r="C1308" s="54"/>
      <c r="D1308" s="46"/>
      <c r="E1308" s="46"/>
      <c r="F1308" s="46"/>
      <c r="G1308" s="46"/>
      <c r="H1308" s="46"/>
      <c r="I1308" s="46"/>
      <c r="J1308" s="46"/>
      <c r="K1308" s="55"/>
      <c r="L1308" s="56"/>
      <c r="M1308" s="57"/>
      <c r="N1308" s="57"/>
      <c r="O1308" s="57"/>
      <c r="P1308" s="57"/>
      <c r="Q1308" s="55"/>
      <c r="R1308" s="46"/>
      <c r="S1308" s="58"/>
      <c r="T1308" s="58"/>
      <c r="U1308" s="58"/>
      <c r="V1308" s="58"/>
    </row>
    <row r="1309">
      <c r="A1309" s="7"/>
      <c r="B1309" s="46"/>
      <c r="C1309" s="54"/>
      <c r="D1309" s="46"/>
      <c r="E1309" s="46"/>
      <c r="F1309" s="46"/>
      <c r="G1309" s="46"/>
      <c r="H1309" s="46"/>
      <c r="I1309" s="46"/>
      <c r="J1309" s="46"/>
      <c r="K1309" s="55"/>
      <c r="L1309" s="56"/>
      <c r="M1309" s="57"/>
      <c r="N1309" s="57"/>
      <c r="O1309" s="57"/>
      <c r="P1309" s="57"/>
      <c r="Q1309" s="55"/>
      <c r="R1309" s="46"/>
      <c r="S1309" s="58"/>
      <c r="T1309" s="58"/>
      <c r="U1309" s="58"/>
      <c r="V1309" s="58"/>
    </row>
    <row r="1310">
      <c r="A1310" s="7"/>
      <c r="B1310" s="46"/>
      <c r="C1310" s="54"/>
      <c r="D1310" s="46"/>
      <c r="E1310" s="46"/>
      <c r="F1310" s="46"/>
      <c r="G1310" s="46"/>
      <c r="H1310" s="46"/>
      <c r="I1310" s="46"/>
      <c r="J1310" s="46"/>
      <c r="K1310" s="55"/>
      <c r="L1310" s="56"/>
      <c r="M1310" s="57"/>
      <c r="N1310" s="57"/>
      <c r="O1310" s="57"/>
      <c r="P1310" s="57"/>
      <c r="Q1310" s="55"/>
      <c r="R1310" s="46"/>
      <c r="S1310" s="58"/>
      <c r="T1310" s="58"/>
      <c r="U1310" s="58"/>
      <c r="V1310" s="58"/>
    </row>
    <row r="1311">
      <c r="A1311" s="7"/>
      <c r="B1311" s="46"/>
      <c r="C1311" s="54"/>
      <c r="D1311" s="46"/>
      <c r="E1311" s="46"/>
      <c r="F1311" s="46"/>
      <c r="G1311" s="46"/>
      <c r="H1311" s="46"/>
      <c r="I1311" s="46"/>
      <c r="J1311" s="46"/>
      <c r="K1311" s="55"/>
      <c r="L1311" s="56"/>
      <c r="M1311" s="57"/>
      <c r="N1311" s="57"/>
      <c r="O1311" s="57"/>
      <c r="P1311" s="57"/>
      <c r="Q1311" s="55"/>
      <c r="R1311" s="46"/>
      <c r="S1311" s="58"/>
      <c r="T1311" s="58"/>
      <c r="U1311" s="58"/>
      <c r="V1311" s="58"/>
    </row>
    <row r="1312">
      <c r="A1312" s="7"/>
      <c r="B1312" s="46"/>
      <c r="C1312" s="54"/>
      <c r="D1312" s="46"/>
      <c r="E1312" s="46"/>
      <c r="F1312" s="46"/>
      <c r="G1312" s="46"/>
      <c r="H1312" s="46"/>
      <c r="I1312" s="46"/>
      <c r="J1312" s="46"/>
      <c r="K1312" s="55"/>
      <c r="L1312" s="56"/>
      <c r="M1312" s="57"/>
      <c r="N1312" s="57"/>
      <c r="O1312" s="57"/>
      <c r="P1312" s="57"/>
      <c r="Q1312" s="55"/>
      <c r="R1312" s="46"/>
      <c r="S1312" s="58"/>
      <c r="T1312" s="58"/>
      <c r="U1312" s="58"/>
      <c r="V1312" s="58"/>
    </row>
    <row r="1313">
      <c r="A1313" s="7"/>
      <c r="B1313" s="46"/>
      <c r="C1313" s="54"/>
      <c r="D1313" s="46"/>
      <c r="E1313" s="46"/>
      <c r="F1313" s="46"/>
      <c r="G1313" s="46"/>
      <c r="H1313" s="46"/>
      <c r="I1313" s="46"/>
      <c r="J1313" s="46"/>
      <c r="K1313" s="55"/>
      <c r="L1313" s="56"/>
      <c r="M1313" s="57"/>
      <c r="N1313" s="57"/>
      <c r="O1313" s="57"/>
      <c r="P1313" s="57"/>
      <c r="Q1313" s="55"/>
      <c r="R1313" s="46"/>
      <c r="S1313" s="58"/>
      <c r="T1313" s="58"/>
      <c r="U1313" s="58"/>
      <c r="V1313" s="58"/>
    </row>
    <row r="1314">
      <c r="A1314" s="7"/>
      <c r="B1314" s="46"/>
      <c r="C1314" s="54"/>
      <c r="D1314" s="46"/>
      <c r="E1314" s="46"/>
      <c r="F1314" s="46"/>
      <c r="G1314" s="46"/>
      <c r="H1314" s="46"/>
      <c r="I1314" s="46"/>
      <c r="J1314" s="46"/>
      <c r="K1314" s="55"/>
      <c r="L1314" s="56"/>
      <c r="M1314" s="57"/>
      <c r="N1314" s="57"/>
      <c r="O1314" s="57"/>
      <c r="P1314" s="57"/>
      <c r="Q1314" s="55"/>
      <c r="R1314" s="46"/>
      <c r="S1314" s="58"/>
      <c r="T1314" s="58"/>
      <c r="U1314" s="58"/>
      <c r="V1314" s="58"/>
    </row>
    <row r="1315">
      <c r="A1315" s="7"/>
      <c r="B1315" s="46"/>
      <c r="C1315" s="54"/>
      <c r="D1315" s="46"/>
      <c r="E1315" s="46"/>
      <c r="F1315" s="46"/>
      <c r="G1315" s="46"/>
      <c r="H1315" s="46"/>
      <c r="I1315" s="46"/>
      <c r="J1315" s="46"/>
      <c r="K1315" s="55"/>
      <c r="L1315" s="56"/>
      <c r="M1315" s="57"/>
      <c r="N1315" s="57"/>
      <c r="O1315" s="57"/>
      <c r="P1315" s="57"/>
      <c r="Q1315" s="55"/>
      <c r="R1315" s="46"/>
      <c r="S1315" s="58"/>
      <c r="T1315" s="58"/>
      <c r="U1315" s="58"/>
      <c r="V1315" s="58"/>
    </row>
    <row r="1316">
      <c r="A1316" s="7"/>
      <c r="B1316" s="46"/>
      <c r="C1316" s="54"/>
      <c r="D1316" s="46"/>
      <c r="E1316" s="46"/>
      <c r="F1316" s="46"/>
      <c r="G1316" s="46"/>
      <c r="H1316" s="46"/>
      <c r="I1316" s="46"/>
      <c r="J1316" s="46"/>
      <c r="K1316" s="55"/>
      <c r="L1316" s="56"/>
      <c r="M1316" s="57"/>
      <c r="N1316" s="57"/>
      <c r="O1316" s="57"/>
      <c r="P1316" s="57"/>
      <c r="Q1316" s="55"/>
      <c r="R1316" s="46"/>
      <c r="S1316" s="58"/>
      <c r="T1316" s="58"/>
      <c r="U1316" s="58"/>
      <c r="V1316" s="58"/>
    </row>
    <row r="1317">
      <c r="A1317" s="7"/>
      <c r="B1317" s="46"/>
      <c r="C1317" s="54"/>
      <c r="D1317" s="46"/>
      <c r="E1317" s="46"/>
      <c r="F1317" s="46"/>
      <c r="G1317" s="46"/>
      <c r="H1317" s="46"/>
      <c r="I1317" s="46"/>
      <c r="J1317" s="46"/>
      <c r="K1317" s="55"/>
      <c r="L1317" s="56"/>
      <c r="M1317" s="57"/>
      <c r="N1317" s="57"/>
      <c r="O1317" s="57"/>
      <c r="P1317" s="57"/>
      <c r="Q1317" s="55"/>
      <c r="R1317" s="46"/>
      <c r="S1317" s="58"/>
      <c r="T1317" s="58"/>
      <c r="U1317" s="58"/>
      <c r="V1317" s="58"/>
    </row>
    <row r="1318">
      <c r="A1318" s="7"/>
      <c r="B1318" s="46"/>
      <c r="C1318" s="54"/>
      <c r="D1318" s="46"/>
      <c r="E1318" s="46"/>
      <c r="F1318" s="46"/>
      <c r="G1318" s="46"/>
      <c r="H1318" s="46"/>
      <c r="I1318" s="46"/>
      <c r="J1318" s="46"/>
      <c r="K1318" s="55"/>
      <c r="L1318" s="56"/>
      <c r="M1318" s="57"/>
      <c r="N1318" s="57"/>
      <c r="O1318" s="57"/>
      <c r="P1318" s="57"/>
      <c r="Q1318" s="55"/>
      <c r="R1318" s="46"/>
      <c r="S1318" s="58"/>
      <c r="T1318" s="58"/>
      <c r="U1318" s="58"/>
      <c r="V1318" s="58"/>
    </row>
    <row r="1319">
      <c r="A1319" s="7"/>
      <c r="B1319" s="46"/>
      <c r="C1319" s="54"/>
      <c r="D1319" s="46"/>
      <c r="E1319" s="46"/>
      <c r="F1319" s="46"/>
      <c r="G1319" s="46"/>
      <c r="H1319" s="46"/>
      <c r="I1319" s="46"/>
      <c r="J1319" s="46"/>
      <c r="K1319" s="55"/>
      <c r="L1319" s="56"/>
      <c r="M1319" s="57"/>
      <c r="N1319" s="57"/>
      <c r="O1319" s="57"/>
      <c r="P1319" s="57"/>
      <c r="Q1319" s="55"/>
      <c r="R1319" s="46"/>
      <c r="S1319" s="58"/>
      <c r="T1319" s="58"/>
      <c r="U1319" s="58"/>
      <c r="V1319" s="58"/>
    </row>
    <row r="1320">
      <c r="A1320" s="7"/>
      <c r="B1320" s="46"/>
      <c r="C1320" s="54"/>
      <c r="D1320" s="46"/>
      <c r="E1320" s="46"/>
      <c r="F1320" s="46"/>
      <c r="G1320" s="46"/>
      <c r="H1320" s="46"/>
      <c r="I1320" s="46"/>
      <c r="J1320" s="46"/>
      <c r="K1320" s="55"/>
      <c r="L1320" s="56"/>
      <c r="M1320" s="57"/>
      <c r="N1320" s="57"/>
      <c r="O1320" s="57"/>
      <c r="P1320" s="57"/>
      <c r="Q1320" s="55"/>
      <c r="R1320" s="46"/>
      <c r="S1320" s="58"/>
      <c r="T1320" s="58"/>
      <c r="U1320" s="58"/>
      <c r="V1320" s="58"/>
    </row>
    <row r="1321">
      <c r="A1321" s="7"/>
      <c r="B1321" s="46"/>
      <c r="C1321" s="54"/>
      <c r="D1321" s="46"/>
      <c r="E1321" s="46"/>
      <c r="F1321" s="46"/>
      <c r="G1321" s="46"/>
      <c r="H1321" s="46"/>
      <c r="I1321" s="46"/>
      <c r="J1321" s="46"/>
      <c r="K1321" s="55"/>
      <c r="L1321" s="56"/>
      <c r="M1321" s="57"/>
      <c r="N1321" s="57"/>
      <c r="O1321" s="57"/>
      <c r="P1321" s="57"/>
      <c r="Q1321" s="55"/>
      <c r="R1321" s="46"/>
      <c r="S1321" s="58"/>
      <c r="T1321" s="58"/>
      <c r="U1321" s="58"/>
      <c r="V1321" s="58"/>
    </row>
    <row r="1322">
      <c r="A1322" s="7"/>
      <c r="B1322" s="46"/>
      <c r="C1322" s="54"/>
      <c r="D1322" s="46"/>
      <c r="E1322" s="46"/>
      <c r="F1322" s="46"/>
      <c r="G1322" s="46"/>
      <c r="H1322" s="46"/>
      <c r="I1322" s="46"/>
      <c r="J1322" s="46"/>
      <c r="K1322" s="55"/>
      <c r="L1322" s="56"/>
      <c r="M1322" s="57"/>
      <c r="N1322" s="57"/>
      <c r="O1322" s="57"/>
      <c r="P1322" s="57"/>
      <c r="Q1322" s="55"/>
      <c r="R1322" s="46"/>
      <c r="S1322" s="58"/>
      <c r="T1322" s="58"/>
      <c r="U1322" s="58"/>
      <c r="V1322" s="58"/>
    </row>
    <row r="1323">
      <c r="A1323" s="7"/>
      <c r="B1323" s="46"/>
      <c r="C1323" s="54"/>
      <c r="D1323" s="46"/>
      <c r="E1323" s="46"/>
      <c r="F1323" s="46"/>
      <c r="G1323" s="46"/>
      <c r="H1323" s="46"/>
      <c r="I1323" s="46"/>
      <c r="J1323" s="46"/>
      <c r="K1323" s="55"/>
      <c r="L1323" s="56"/>
      <c r="M1323" s="57"/>
      <c r="N1323" s="57"/>
      <c r="O1323" s="57"/>
      <c r="P1323" s="57"/>
      <c r="Q1323" s="55"/>
      <c r="R1323" s="46"/>
      <c r="S1323" s="58"/>
      <c r="T1323" s="58"/>
      <c r="U1323" s="58"/>
      <c r="V1323" s="58"/>
    </row>
    <row r="1324">
      <c r="A1324" s="7"/>
      <c r="B1324" s="46"/>
      <c r="C1324" s="54"/>
      <c r="D1324" s="46"/>
      <c r="E1324" s="46"/>
      <c r="F1324" s="46"/>
      <c r="G1324" s="46"/>
      <c r="H1324" s="46"/>
      <c r="I1324" s="46"/>
      <c r="J1324" s="46"/>
      <c r="K1324" s="55"/>
      <c r="L1324" s="56"/>
      <c r="M1324" s="57"/>
      <c r="N1324" s="57"/>
      <c r="O1324" s="57"/>
      <c r="P1324" s="57"/>
      <c r="Q1324" s="55"/>
      <c r="R1324" s="46"/>
      <c r="S1324" s="58"/>
      <c r="T1324" s="58"/>
      <c r="U1324" s="58"/>
      <c r="V1324" s="58"/>
    </row>
    <row r="1325">
      <c r="A1325" s="7"/>
      <c r="B1325" s="46"/>
      <c r="C1325" s="54"/>
      <c r="D1325" s="46"/>
      <c r="E1325" s="46"/>
      <c r="F1325" s="46"/>
      <c r="G1325" s="46"/>
      <c r="H1325" s="46"/>
      <c r="I1325" s="46"/>
      <c r="J1325" s="46"/>
      <c r="K1325" s="55"/>
      <c r="L1325" s="56"/>
      <c r="M1325" s="57"/>
      <c r="N1325" s="57"/>
      <c r="O1325" s="57"/>
      <c r="P1325" s="57"/>
      <c r="Q1325" s="55"/>
      <c r="R1325" s="46"/>
      <c r="S1325" s="58"/>
      <c r="T1325" s="58"/>
      <c r="U1325" s="58"/>
      <c r="V1325" s="58"/>
    </row>
    <row r="1326">
      <c r="A1326" s="7"/>
      <c r="B1326" s="46"/>
      <c r="C1326" s="54"/>
      <c r="D1326" s="46"/>
      <c r="E1326" s="46"/>
      <c r="F1326" s="46"/>
      <c r="G1326" s="46"/>
      <c r="H1326" s="46"/>
      <c r="I1326" s="46"/>
      <c r="J1326" s="46"/>
      <c r="K1326" s="55"/>
      <c r="L1326" s="56"/>
      <c r="M1326" s="57"/>
      <c r="N1326" s="57"/>
      <c r="O1326" s="57"/>
      <c r="P1326" s="57"/>
      <c r="Q1326" s="55"/>
      <c r="R1326" s="46"/>
      <c r="S1326" s="58"/>
      <c r="T1326" s="58"/>
      <c r="U1326" s="58"/>
      <c r="V1326" s="58"/>
    </row>
    <row r="1327">
      <c r="A1327" s="7"/>
      <c r="B1327" s="46"/>
      <c r="C1327" s="54"/>
      <c r="D1327" s="46"/>
      <c r="E1327" s="46"/>
      <c r="F1327" s="46"/>
      <c r="G1327" s="46"/>
      <c r="H1327" s="46"/>
      <c r="I1327" s="46"/>
      <c r="J1327" s="46"/>
      <c r="K1327" s="55"/>
      <c r="L1327" s="56"/>
      <c r="M1327" s="57"/>
      <c r="N1327" s="57"/>
      <c r="O1327" s="57"/>
      <c r="P1327" s="57"/>
      <c r="Q1327" s="55"/>
      <c r="R1327" s="46"/>
      <c r="S1327" s="58"/>
      <c r="T1327" s="58"/>
      <c r="U1327" s="58"/>
      <c r="V1327" s="58"/>
    </row>
    <row r="1328">
      <c r="A1328" s="7"/>
      <c r="B1328" s="46"/>
      <c r="C1328" s="54"/>
      <c r="D1328" s="46"/>
      <c r="E1328" s="46"/>
      <c r="F1328" s="46"/>
      <c r="G1328" s="46"/>
      <c r="H1328" s="46"/>
      <c r="I1328" s="46"/>
      <c r="J1328" s="46"/>
      <c r="K1328" s="55"/>
      <c r="L1328" s="56"/>
      <c r="M1328" s="57"/>
      <c r="N1328" s="57"/>
      <c r="O1328" s="57"/>
      <c r="P1328" s="57"/>
      <c r="Q1328" s="55"/>
      <c r="R1328" s="46"/>
      <c r="S1328" s="58"/>
      <c r="T1328" s="58"/>
      <c r="U1328" s="58"/>
      <c r="V1328" s="58"/>
    </row>
    <row r="1329">
      <c r="A1329" s="7"/>
      <c r="B1329" s="46"/>
      <c r="C1329" s="54"/>
      <c r="D1329" s="46"/>
      <c r="E1329" s="46"/>
      <c r="F1329" s="46"/>
      <c r="G1329" s="46"/>
      <c r="H1329" s="46"/>
      <c r="I1329" s="46"/>
      <c r="J1329" s="46"/>
      <c r="K1329" s="55"/>
      <c r="L1329" s="56"/>
      <c r="M1329" s="57"/>
      <c r="N1329" s="57"/>
      <c r="O1329" s="57"/>
      <c r="P1329" s="57"/>
      <c r="Q1329" s="55"/>
      <c r="R1329" s="46"/>
      <c r="S1329" s="58"/>
      <c r="T1329" s="58"/>
      <c r="U1329" s="58"/>
      <c r="V1329" s="58"/>
    </row>
    <row r="1330">
      <c r="A1330" s="7"/>
      <c r="B1330" s="46"/>
      <c r="C1330" s="54"/>
      <c r="D1330" s="46"/>
      <c r="E1330" s="46"/>
      <c r="F1330" s="46"/>
      <c r="G1330" s="46"/>
      <c r="H1330" s="46"/>
      <c r="I1330" s="46"/>
      <c r="J1330" s="46"/>
      <c r="K1330" s="55"/>
      <c r="L1330" s="56"/>
      <c r="M1330" s="57"/>
      <c r="N1330" s="57"/>
      <c r="O1330" s="57"/>
      <c r="P1330" s="57"/>
      <c r="Q1330" s="55"/>
      <c r="R1330" s="46"/>
      <c r="S1330" s="58"/>
      <c r="T1330" s="58"/>
      <c r="U1330" s="58"/>
      <c r="V1330" s="58"/>
    </row>
    <row r="1331">
      <c r="A1331" s="7"/>
      <c r="B1331" s="46"/>
      <c r="C1331" s="54"/>
      <c r="D1331" s="46"/>
      <c r="E1331" s="46"/>
      <c r="F1331" s="46"/>
      <c r="G1331" s="46"/>
      <c r="H1331" s="46"/>
      <c r="I1331" s="46"/>
      <c r="J1331" s="46"/>
      <c r="K1331" s="55"/>
      <c r="L1331" s="56"/>
      <c r="M1331" s="57"/>
      <c r="N1331" s="57"/>
      <c r="O1331" s="57"/>
      <c r="P1331" s="57"/>
      <c r="Q1331" s="55"/>
      <c r="R1331" s="46"/>
      <c r="S1331" s="58"/>
      <c r="T1331" s="58"/>
      <c r="U1331" s="58"/>
      <c r="V1331" s="58"/>
    </row>
    <row r="1332">
      <c r="A1332" s="7"/>
      <c r="B1332" s="46"/>
      <c r="C1332" s="54"/>
      <c r="D1332" s="46"/>
      <c r="E1332" s="46"/>
      <c r="F1332" s="46"/>
      <c r="G1332" s="46"/>
      <c r="H1332" s="46"/>
      <c r="I1332" s="46"/>
      <c r="J1332" s="46"/>
      <c r="K1332" s="55"/>
      <c r="L1332" s="56"/>
      <c r="M1332" s="57"/>
      <c r="N1332" s="57"/>
      <c r="O1332" s="57"/>
      <c r="P1332" s="57"/>
      <c r="Q1332" s="55"/>
      <c r="R1332" s="46"/>
      <c r="S1332" s="58"/>
      <c r="T1332" s="58"/>
      <c r="U1332" s="58"/>
      <c r="V1332" s="58"/>
    </row>
    <row r="1333">
      <c r="A1333" s="7"/>
      <c r="B1333" s="46"/>
      <c r="C1333" s="54"/>
      <c r="D1333" s="46"/>
      <c r="E1333" s="46"/>
      <c r="F1333" s="46"/>
      <c r="G1333" s="46"/>
      <c r="H1333" s="46"/>
      <c r="I1333" s="46"/>
      <c r="J1333" s="46"/>
      <c r="K1333" s="55"/>
      <c r="L1333" s="56"/>
      <c r="M1333" s="57"/>
      <c r="N1333" s="57"/>
      <c r="O1333" s="57"/>
      <c r="P1333" s="57"/>
      <c r="Q1333" s="55"/>
      <c r="R1333" s="46"/>
      <c r="S1333" s="58"/>
      <c r="T1333" s="58"/>
      <c r="U1333" s="58"/>
      <c r="V1333" s="58"/>
    </row>
    <row r="1334">
      <c r="A1334" s="7"/>
      <c r="B1334" s="46"/>
      <c r="C1334" s="54"/>
      <c r="D1334" s="46"/>
      <c r="E1334" s="46"/>
      <c r="F1334" s="46"/>
      <c r="G1334" s="46"/>
      <c r="H1334" s="46"/>
      <c r="I1334" s="46"/>
      <c r="J1334" s="46"/>
      <c r="K1334" s="55"/>
      <c r="L1334" s="56"/>
      <c r="M1334" s="57"/>
      <c r="N1334" s="57"/>
      <c r="O1334" s="57"/>
      <c r="P1334" s="57"/>
      <c r="Q1334" s="55"/>
      <c r="R1334" s="46"/>
      <c r="S1334" s="58"/>
      <c r="T1334" s="58"/>
      <c r="U1334" s="58"/>
      <c r="V1334" s="58"/>
    </row>
    <row r="1335">
      <c r="A1335" s="7"/>
      <c r="B1335" s="46"/>
      <c r="C1335" s="54"/>
      <c r="D1335" s="46"/>
      <c r="E1335" s="46"/>
      <c r="F1335" s="46"/>
      <c r="G1335" s="46"/>
      <c r="H1335" s="46"/>
      <c r="I1335" s="46"/>
      <c r="J1335" s="46"/>
      <c r="K1335" s="55"/>
      <c r="L1335" s="56"/>
      <c r="M1335" s="57"/>
      <c r="N1335" s="57"/>
      <c r="O1335" s="57"/>
      <c r="P1335" s="57"/>
      <c r="Q1335" s="55"/>
      <c r="R1335" s="46"/>
      <c r="S1335" s="58"/>
      <c r="T1335" s="58"/>
      <c r="U1335" s="58"/>
      <c r="V1335" s="58"/>
    </row>
    <row r="1336">
      <c r="A1336" s="7"/>
      <c r="B1336" s="46"/>
      <c r="C1336" s="54"/>
      <c r="D1336" s="46"/>
      <c r="E1336" s="46"/>
      <c r="F1336" s="46"/>
      <c r="G1336" s="46"/>
      <c r="H1336" s="46"/>
      <c r="I1336" s="46"/>
      <c r="J1336" s="46"/>
      <c r="K1336" s="55"/>
      <c r="L1336" s="56"/>
      <c r="M1336" s="57"/>
      <c r="N1336" s="57"/>
      <c r="O1336" s="57"/>
      <c r="P1336" s="57"/>
      <c r="Q1336" s="55"/>
      <c r="R1336" s="46"/>
      <c r="S1336" s="58"/>
      <c r="T1336" s="58"/>
      <c r="U1336" s="58"/>
      <c r="V1336" s="58"/>
    </row>
    <row r="1337">
      <c r="A1337" s="7"/>
      <c r="B1337" s="46"/>
      <c r="C1337" s="54"/>
      <c r="D1337" s="46"/>
      <c r="E1337" s="46"/>
      <c r="F1337" s="46"/>
      <c r="G1337" s="46"/>
      <c r="H1337" s="46"/>
      <c r="I1337" s="46"/>
      <c r="J1337" s="46"/>
      <c r="K1337" s="55"/>
      <c r="L1337" s="56"/>
      <c r="M1337" s="57"/>
      <c r="N1337" s="57"/>
      <c r="O1337" s="57"/>
      <c r="P1337" s="57"/>
      <c r="Q1337" s="55"/>
      <c r="R1337" s="46"/>
      <c r="S1337" s="58"/>
      <c r="T1337" s="58"/>
      <c r="U1337" s="58"/>
      <c r="V1337" s="58"/>
    </row>
    <row r="1338">
      <c r="A1338" s="7"/>
      <c r="B1338" s="46"/>
      <c r="C1338" s="54"/>
      <c r="D1338" s="46"/>
      <c r="E1338" s="46"/>
      <c r="F1338" s="46"/>
      <c r="G1338" s="46"/>
      <c r="H1338" s="46"/>
      <c r="I1338" s="46"/>
      <c r="J1338" s="46"/>
      <c r="K1338" s="55"/>
      <c r="L1338" s="56"/>
      <c r="M1338" s="57"/>
      <c r="N1338" s="57"/>
      <c r="O1338" s="57"/>
      <c r="P1338" s="57"/>
      <c r="Q1338" s="55"/>
      <c r="R1338" s="46"/>
      <c r="S1338" s="58"/>
      <c r="T1338" s="58"/>
      <c r="U1338" s="58"/>
      <c r="V1338" s="58"/>
    </row>
    <row r="1339">
      <c r="A1339" s="7"/>
      <c r="B1339" s="46"/>
      <c r="C1339" s="54"/>
      <c r="D1339" s="46"/>
      <c r="E1339" s="46"/>
      <c r="F1339" s="46"/>
      <c r="G1339" s="46"/>
      <c r="H1339" s="46"/>
      <c r="I1339" s="46"/>
      <c r="J1339" s="46"/>
      <c r="K1339" s="55"/>
      <c r="L1339" s="56"/>
      <c r="M1339" s="57"/>
      <c r="N1339" s="57"/>
      <c r="O1339" s="57"/>
      <c r="P1339" s="57"/>
      <c r="Q1339" s="55"/>
      <c r="R1339" s="46"/>
      <c r="S1339" s="58"/>
      <c r="T1339" s="58"/>
      <c r="U1339" s="58"/>
      <c r="V1339" s="58"/>
    </row>
    <row r="1340">
      <c r="A1340" s="7"/>
      <c r="B1340" s="46"/>
      <c r="C1340" s="54"/>
      <c r="D1340" s="46"/>
      <c r="E1340" s="46"/>
      <c r="F1340" s="46"/>
      <c r="G1340" s="46"/>
      <c r="H1340" s="46"/>
      <c r="I1340" s="46"/>
      <c r="J1340" s="46"/>
      <c r="K1340" s="55"/>
      <c r="L1340" s="56"/>
      <c r="M1340" s="57"/>
      <c r="N1340" s="57"/>
      <c r="O1340" s="57"/>
      <c r="P1340" s="57"/>
      <c r="Q1340" s="55"/>
      <c r="R1340" s="46"/>
      <c r="S1340" s="58"/>
      <c r="T1340" s="58"/>
      <c r="U1340" s="58"/>
      <c r="V1340" s="58"/>
    </row>
    <row r="1341">
      <c r="A1341" s="7"/>
      <c r="B1341" s="46"/>
      <c r="C1341" s="54"/>
      <c r="D1341" s="46"/>
      <c r="E1341" s="46"/>
      <c r="F1341" s="46"/>
      <c r="G1341" s="46"/>
      <c r="H1341" s="46"/>
      <c r="I1341" s="46"/>
      <c r="J1341" s="46"/>
      <c r="K1341" s="55"/>
      <c r="L1341" s="56"/>
      <c r="M1341" s="57"/>
      <c r="N1341" s="57"/>
      <c r="O1341" s="57"/>
      <c r="P1341" s="57"/>
      <c r="Q1341" s="55"/>
      <c r="R1341" s="46"/>
      <c r="S1341" s="58"/>
      <c r="T1341" s="58"/>
      <c r="U1341" s="58"/>
      <c r="V1341" s="58"/>
    </row>
    <row r="1342">
      <c r="A1342" s="7"/>
      <c r="B1342" s="46"/>
      <c r="C1342" s="54"/>
      <c r="D1342" s="46"/>
      <c r="E1342" s="46"/>
      <c r="F1342" s="46"/>
      <c r="G1342" s="46"/>
      <c r="H1342" s="46"/>
      <c r="I1342" s="46"/>
      <c r="J1342" s="46"/>
      <c r="K1342" s="55"/>
      <c r="L1342" s="56"/>
      <c r="M1342" s="57"/>
      <c r="N1342" s="57"/>
      <c r="O1342" s="57"/>
      <c r="P1342" s="57"/>
      <c r="Q1342" s="55"/>
      <c r="R1342" s="46"/>
      <c r="S1342" s="58"/>
      <c r="T1342" s="58"/>
      <c r="U1342" s="58"/>
      <c r="V1342" s="58"/>
    </row>
    <row r="1343">
      <c r="A1343" s="7"/>
      <c r="B1343" s="46"/>
      <c r="C1343" s="54"/>
      <c r="D1343" s="46"/>
      <c r="E1343" s="46"/>
      <c r="F1343" s="46"/>
      <c r="G1343" s="46"/>
      <c r="H1343" s="46"/>
      <c r="I1343" s="46"/>
      <c r="J1343" s="46"/>
      <c r="K1343" s="55"/>
      <c r="L1343" s="56"/>
      <c r="M1343" s="57"/>
      <c r="N1343" s="57"/>
      <c r="O1343" s="57"/>
      <c r="P1343" s="57"/>
      <c r="Q1343" s="55"/>
      <c r="R1343" s="46"/>
      <c r="S1343" s="58"/>
      <c r="T1343" s="58"/>
      <c r="U1343" s="58"/>
      <c r="V1343" s="58"/>
    </row>
    <row r="1344">
      <c r="A1344" s="7"/>
      <c r="B1344" s="46"/>
      <c r="C1344" s="54"/>
      <c r="D1344" s="46"/>
      <c r="E1344" s="46"/>
      <c r="F1344" s="46"/>
      <c r="G1344" s="46"/>
      <c r="H1344" s="46"/>
      <c r="I1344" s="46"/>
      <c r="J1344" s="46"/>
      <c r="K1344" s="55"/>
      <c r="L1344" s="56"/>
      <c r="M1344" s="57"/>
      <c r="N1344" s="57"/>
      <c r="O1344" s="57"/>
      <c r="P1344" s="57"/>
      <c r="Q1344" s="55"/>
      <c r="R1344" s="46"/>
      <c r="S1344" s="58"/>
      <c r="T1344" s="58"/>
      <c r="U1344" s="58"/>
      <c r="V1344" s="58"/>
    </row>
    <row r="1345">
      <c r="A1345" s="7"/>
      <c r="B1345" s="46"/>
      <c r="C1345" s="54"/>
      <c r="D1345" s="46"/>
      <c r="E1345" s="46"/>
      <c r="F1345" s="46"/>
      <c r="G1345" s="46"/>
      <c r="H1345" s="46"/>
      <c r="I1345" s="46"/>
      <c r="J1345" s="46"/>
      <c r="K1345" s="55"/>
      <c r="L1345" s="56"/>
      <c r="M1345" s="57"/>
      <c r="N1345" s="57"/>
      <c r="O1345" s="57"/>
      <c r="P1345" s="57"/>
      <c r="Q1345" s="55"/>
      <c r="R1345" s="46"/>
      <c r="S1345" s="58"/>
      <c r="T1345" s="58"/>
      <c r="U1345" s="58"/>
      <c r="V1345" s="58"/>
    </row>
    <row r="1346">
      <c r="A1346" s="7"/>
      <c r="B1346" s="46"/>
      <c r="C1346" s="54"/>
      <c r="D1346" s="46"/>
      <c r="E1346" s="46"/>
      <c r="F1346" s="46"/>
      <c r="G1346" s="46"/>
      <c r="H1346" s="46"/>
      <c r="I1346" s="46"/>
      <c r="J1346" s="46"/>
      <c r="K1346" s="55"/>
      <c r="L1346" s="56"/>
      <c r="M1346" s="57"/>
      <c r="N1346" s="57"/>
      <c r="O1346" s="57"/>
      <c r="P1346" s="57"/>
      <c r="Q1346" s="55"/>
      <c r="R1346" s="46"/>
      <c r="S1346" s="58"/>
      <c r="T1346" s="58"/>
      <c r="U1346" s="58"/>
      <c r="V1346" s="58"/>
    </row>
    <row r="1347">
      <c r="A1347" s="7"/>
      <c r="B1347" s="46"/>
      <c r="C1347" s="54"/>
      <c r="D1347" s="46"/>
      <c r="E1347" s="46"/>
      <c r="F1347" s="46"/>
      <c r="G1347" s="46"/>
      <c r="H1347" s="46"/>
      <c r="I1347" s="46"/>
      <c r="J1347" s="46"/>
      <c r="K1347" s="55"/>
      <c r="L1347" s="56"/>
      <c r="M1347" s="57"/>
      <c r="N1347" s="57"/>
      <c r="O1347" s="57"/>
      <c r="P1347" s="57"/>
      <c r="Q1347" s="55"/>
      <c r="R1347" s="46"/>
      <c r="S1347" s="58"/>
      <c r="T1347" s="58"/>
      <c r="U1347" s="58"/>
      <c r="V1347" s="58"/>
    </row>
    <row r="1348">
      <c r="A1348" s="7"/>
      <c r="B1348" s="46"/>
      <c r="C1348" s="54"/>
      <c r="D1348" s="46"/>
      <c r="E1348" s="46"/>
      <c r="F1348" s="46"/>
      <c r="G1348" s="46"/>
      <c r="H1348" s="46"/>
      <c r="I1348" s="46"/>
      <c r="J1348" s="46"/>
      <c r="K1348" s="55"/>
      <c r="L1348" s="56"/>
      <c r="M1348" s="57"/>
      <c r="N1348" s="57"/>
      <c r="O1348" s="57"/>
      <c r="P1348" s="57"/>
      <c r="Q1348" s="55"/>
      <c r="R1348" s="46"/>
      <c r="S1348" s="58"/>
      <c r="T1348" s="58"/>
      <c r="U1348" s="58"/>
      <c r="V1348" s="58"/>
    </row>
    <row r="1349">
      <c r="A1349" s="7"/>
      <c r="B1349" s="46"/>
      <c r="C1349" s="54"/>
      <c r="D1349" s="46"/>
      <c r="E1349" s="46"/>
      <c r="F1349" s="46"/>
      <c r="G1349" s="46"/>
      <c r="H1349" s="46"/>
      <c r="I1349" s="46"/>
      <c r="J1349" s="46"/>
      <c r="K1349" s="55"/>
      <c r="L1349" s="56"/>
      <c r="M1349" s="57"/>
      <c r="N1349" s="57"/>
      <c r="O1349" s="57"/>
      <c r="P1349" s="57"/>
      <c r="Q1349" s="55"/>
      <c r="R1349" s="46"/>
      <c r="S1349" s="58"/>
      <c r="T1349" s="58"/>
      <c r="U1349" s="58"/>
      <c r="V1349" s="58"/>
    </row>
    <row r="1350">
      <c r="A1350" s="7"/>
      <c r="B1350" s="46"/>
      <c r="C1350" s="54"/>
      <c r="D1350" s="46"/>
      <c r="E1350" s="46"/>
      <c r="F1350" s="46"/>
      <c r="G1350" s="46"/>
      <c r="H1350" s="46"/>
      <c r="I1350" s="46"/>
      <c r="J1350" s="46"/>
      <c r="K1350" s="55"/>
      <c r="L1350" s="56"/>
      <c r="M1350" s="57"/>
      <c r="N1350" s="57"/>
      <c r="O1350" s="57"/>
      <c r="P1350" s="57"/>
      <c r="Q1350" s="55"/>
      <c r="R1350" s="46"/>
      <c r="S1350" s="58"/>
      <c r="T1350" s="58"/>
      <c r="U1350" s="58"/>
      <c r="V1350" s="58"/>
    </row>
    <row r="1351">
      <c r="A1351" s="7"/>
      <c r="B1351" s="46"/>
      <c r="C1351" s="54"/>
      <c r="D1351" s="46"/>
      <c r="E1351" s="46"/>
      <c r="F1351" s="46"/>
      <c r="G1351" s="46"/>
      <c r="H1351" s="46"/>
      <c r="I1351" s="46"/>
      <c r="J1351" s="46"/>
      <c r="K1351" s="55"/>
      <c r="L1351" s="56"/>
      <c r="M1351" s="57"/>
      <c r="N1351" s="57"/>
      <c r="O1351" s="57"/>
      <c r="P1351" s="57"/>
      <c r="Q1351" s="55"/>
      <c r="R1351" s="46"/>
      <c r="S1351" s="58"/>
      <c r="T1351" s="58"/>
      <c r="U1351" s="58"/>
      <c r="V1351" s="58"/>
    </row>
    <row r="1352">
      <c r="A1352" s="7"/>
      <c r="B1352" s="46"/>
      <c r="C1352" s="54"/>
      <c r="D1352" s="46"/>
      <c r="E1352" s="46"/>
      <c r="F1352" s="46"/>
      <c r="G1352" s="46"/>
      <c r="H1352" s="46"/>
      <c r="I1352" s="46"/>
      <c r="J1352" s="46"/>
      <c r="K1352" s="55"/>
      <c r="L1352" s="56"/>
      <c r="M1352" s="57"/>
      <c r="N1352" s="57"/>
      <c r="O1352" s="57"/>
      <c r="P1352" s="57"/>
      <c r="Q1352" s="55"/>
      <c r="R1352" s="46"/>
      <c r="S1352" s="58"/>
      <c r="T1352" s="58"/>
      <c r="U1352" s="58"/>
      <c r="V1352" s="58"/>
    </row>
    <row r="1353">
      <c r="A1353" s="7"/>
      <c r="B1353" s="46"/>
      <c r="C1353" s="54"/>
      <c r="D1353" s="46"/>
      <c r="E1353" s="46"/>
      <c r="F1353" s="46"/>
      <c r="G1353" s="46"/>
      <c r="H1353" s="46"/>
      <c r="I1353" s="46"/>
      <c r="J1353" s="46"/>
      <c r="K1353" s="55"/>
      <c r="L1353" s="56"/>
      <c r="M1353" s="57"/>
      <c r="N1353" s="57"/>
      <c r="O1353" s="57"/>
      <c r="P1353" s="57"/>
      <c r="Q1353" s="55"/>
      <c r="R1353" s="46"/>
      <c r="S1353" s="58"/>
      <c r="T1353" s="58"/>
      <c r="U1353" s="58"/>
      <c r="V1353" s="58"/>
    </row>
    <row r="1354">
      <c r="A1354" s="7"/>
      <c r="B1354" s="46"/>
      <c r="C1354" s="54"/>
      <c r="D1354" s="46"/>
      <c r="E1354" s="46"/>
      <c r="F1354" s="46"/>
      <c r="G1354" s="46"/>
      <c r="H1354" s="46"/>
      <c r="I1354" s="46"/>
      <c r="J1354" s="46"/>
      <c r="K1354" s="55"/>
      <c r="L1354" s="56"/>
      <c r="M1354" s="57"/>
      <c r="N1354" s="57"/>
      <c r="O1354" s="57"/>
      <c r="P1354" s="57"/>
      <c r="Q1354" s="55"/>
      <c r="R1354" s="46"/>
      <c r="S1354" s="58"/>
      <c r="T1354" s="58"/>
      <c r="U1354" s="58"/>
      <c r="V1354" s="58"/>
    </row>
    <row r="1355">
      <c r="A1355" s="7"/>
      <c r="B1355" s="46"/>
      <c r="C1355" s="54"/>
      <c r="D1355" s="46"/>
      <c r="E1355" s="46"/>
      <c r="F1355" s="46"/>
      <c r="G1355" s="46"/>
      <c r="H1355" s="46"/>
      <c r="I1355" s="46"/>
      <c r="J1355" s="46"/>
      <c r="K1355" s="55"/>
      <c r="L1355" s="56"/>
      <c r="M1355" s="57"/>
      <c r="N1355" s="57"/>
      <c r="O1355" s="57"/>
      <c r="P1355" s="57"/>
      <c r="Q1355" s="55"/>
      <c r="R1355" s="46"/>
      <c r="S1355" s="58"/>
      <c r="T1355" s="58"/>
      <c r="U1355" s="58"/>
      <c r="V1355" s="58"/>
    </row>
    <row r="1356">
      <c r="A1356" s="7"/>
      <c r="B1356" s="46"/>
      <c r="C1356" s="54"/>
      <c r="D1356" s="46"/>
      <c r="E1356" s="46"/>
      <c r="F1356" s="46"/>
      <c r="G1356" s="46"/>
      <c r="H1356" s="46"/>
      <c r="I1356" s="46"/>
      <c r="J1356" s="46"/>
      <c r="K1356" s="55"/>
      <c r="L1356" s="56"/>
      <c r="M1356" s="57"/>
      <c r="N1356" s="57"/>
      <c r="O1356" s="57"/>
      <c r="P1356" s="57"/>
      <c r="Q1356" s="55"/>
      <c r="R1356" s="46"/>
      <c r="S1356" s="58"/>
      <c r="T1356" s="58"/>
      <c r="U1356" s="58"/>
      <c r="V1356" s="58"/>
    </row>
    <row r="1357">
      <c r="A1357" s="7"/>
      <c r="B1357" s="46"/>
      <c r="C1357" s="54"/>
      <c r="D1357" s="46"/>
      <c r="E1357" s="46"/>
      <c r="F1357" s="46"/>
      <c r="G1357" s="46"/>
      <c r="H1357" s="46"/>
      <c r="I1357" s="46"/>
      <c r="J1357" s="46"/>
      <c r="K1357" s="55"/>
      <c r="L1357" s="56"/>
      <c r="M1357" s="57"/>
      <c r="N1357" s="57"/>
      <c r="O1357" s="57"/>
      <c r="P1357" s="57"/>
      <c r="Q1357" s="55"/>
      <c r="R1357" s="46"/>
      <c r="S1357" s="58"/>
      <c r="T1357" s="58"/>
      <c r="U1357" s="58"/>
      <c r="V1357" s="58"/>
    </row>
    <row r="1358">
      <c r="A1358" s="7"/>
      <c r="B1358" s="46"/>
      <c r="C1358" s="54"/>
      <c r="D1358" s="46"/>
      <c r="E1358" s="46"/>
      <c r="F1358" s="46"/>
      <c r="G1358" s="46"/>
      <c r="H1358" s="46"/>
      <c r="I1358" s="46"/>
      <c r="J1358" s="46"/>
      <c r="K1358" s="55"/>
      <c r="L1358" s="56"/>
      <c r="M1358" s="57"/>
      <c r="N1358" s="57"/>
      <c r="O1358" s="57"/>
      <c r="P1358" s="57"/>
      <c r="Q1358" s="55"/>
      <c r="R1358" s="46"/>
      <c r="S1358" s="58"/>
      <c r="T1358" s="58"/>
      <c r="U1358" s="58"/>
      <c r="V1358" s="58"/>
    </row>
    <row r="1359">
      <c r="A1359" s="7"/>
      <c r="B1359" s="46"/>
      <c r="C1359" s="54"/>
      <c r="D1359" s="46"/>
      <c r="E1359" s="46"/>
      <c r="F1359" s="46"/>
      <c r="G1359" s="46"/>
      <c r="H1359" s="46"/>
      <c r="I1359" s="46"/>
      <c r="J1359" s="46"/>
      <c r="K1359" s="55"/>
      <c r="L1359" s="56"/>
      <c r="M1359" s="57"/>
      <c r="N1359" s="57"/>
      <c r="O1359" s="57"/>
      <c r="P1359" s="57"/>
      <c r="Q1359" s="55"/>
      <c r="R1359" s="46"/>
      <c r="S1359" s="58"/>
      <c r="T1359" s="58"/>
      <c r="U1359" s="58"/>
      <c r="V1359" s="58"/>
    </row>
    <row r="1360">
      <c r="A1360" s="7"/>
      <c r="B1360" s="46"/>
      <c r="C1360" s="54"/>
      <c r="D1360" s="46"/>
      <c r="E1360" s="46"/>
      <c r="F1360" s="46"/>
      <c r="G1360" s="46"/>
      <c r="H1360" s="46"/>
      <c r="I1360" s="46"/>
      <c r="J1360" s="46"/>
      <c r="K1360" s="55"/>
      <c r="L1360" s="56"/>
      <c r="M1360" s="57"/>
      <c r="N1360" s="57"/>
      <c r="O1360" s="57"/>
      <c r="P1360" s="57"/>
      <c r="Q1360" s="55"/>
      <c r="R1360" s="46"/>
      <c r="S1360" s="58"/>
      <c r="T1360" s="58"/>
      <c r="U1360" s="58"/>
      <c r="V1360" s="58"/>
    </row>
    <row r="1361">
      <c r="A1361" s="7"/>
      <c r="B1361" s="46"/>
      <c r="C1361" s="54"/>
      <c r="D1361" s="46"/>
      <c r="E1361" s="46"/>
      <c r="F1361" s="46"/>
      <c r="G1361" s="46"/>
      <c r="H1361" s="46"/>
      <c r="I1361" s="46"/>
      <c r="J1361" s="46"/>
      <c r="K1361" s="55"/>
      <c r="L1361" s="56"/>
      <c r="M1361" s="57"/>
      <c r="N1361" s="57"/>
      <c r="O1361" s="57"/>
      <c r="P1361" s="57"/>
      <c r="Q1361" s="55"/>
      <c r="R1361" s="46"/>
      <c r="S1361" s="58"/>
      <c r="T1361" s="58"/>
      <c r="U1361" s="58"/>
      <c r="V1361" s="58"/>
    </row>
    <row r="1362">
      <c r="A1362" s="7"/>
      <c r="B1362" s="46"/>
      <c r="C1362" s="54"/>
      <c r="D1362" s="46"/>
      <c r="E1362" s="46"/>
      <c r="F1362" s="46"/>
      <c r="G1362" s="46"/>
      <c r="H1362" s="46"/>
      <c r="I1362" s="46"/>
      <c r="J1362" s="46"/>
      <c r="K1362" s="55"/>
      <c r="L1362" s="56"/>
      <c r="M1362" s="57"/>
      <c r="N1362" s="57"/>
      <c r="O1362" s="57"/>
      <c r="P1362" s="57"/>
      <c r="Q1362" s="55"/>
      <c r="R1362" s="46"/>
      <c r="S1362" s="58"/>
      <c r="T1362" s="58"/>
      <c r="U1362" s="58"/>
      <c r="V1362" s="58"/>
    </row>
    <row r="1363">
      <c r="A1363" s="7"/>
      <c r="B1363" s="46"/>
      <c r="C1363" s="54"/>
      <c r="D1363" s="46"/>
      <c r="E1363" s="46"/>
      <c r="F1363" s="46"/>
      <c r="G1363" s="46"/>
      <c r="H1363" s="46"/>
      <c r="I1363" s="46"/>
      <c r="J1363" s="46"/>
      <c r="K1363" s="55"/>
      <c r="L1363" s="56"/>
      <c r="M1363" s="57"/>
      <c r="N1363" s="57"/>
      <c r="O1363" s="57"/>
      <c r="P1363" s="57"/>
      <c r="Q1363" s="55"/>
      <c r="R1363" s="46"/>
      <c r="S1363" s="58"/>
      <c r="T1363" s="58"/>
      <c r="U1363" s="58"/>
      <c r="V1363" s="58"/>
    </row>
    <row r="1364">
      <c r="A1364" s="7"/>
      <c r="B1364" s="46"/>
      <c r="C1364" s="54"/>
      <c r="D1364" s="46"/>
      <c r="E1364" s="46"/>
      <c r="F1364" s="46"/>
      <c r="G1364" s="46"/>
      <c r="H1364" s="46"/>
      <c r="I1364" s="46"/>
      <c r="J1364" s="46"/>
      <c r="K1364" s="55"/>
      <c r="L1364" s="56"/>
      <c r="M1364" s="57"/>
      <c r="N1364" s="57"/>
      <c r="O1364" s="57"/>
      <c r="P1364" s="57"/>
      <c r="Q1364" s="55"/>
      <c r="R1364" s="46"/>
      <c r="S1364" s="58"/>
      <c r="T1364" s="58"/>
      <c r="U1364" s="58"/>
      <c r="V1364" s="58"/>
    </row>
    <row r="1365">
      <c r="A1365" s="7"/>
      <c r="B1365" s="46"/>
      <c r="C1365" s="54"/>
      <c r="D1365" s="46"/>
      <c r="E1365" s="46"/>
      <c r="F1365" s="46"/>
      <c r="G1365" s="46"/>
      <c r="H1365" s="46"/>
      <c r="I1365" s="46"/>
      <c r="J1365" s="46"/>
      <c r="K1365" s="55"/>
      <c r="L1365" s="56"/>
      <c r="M1365" s="57"/>
      <c r="N1365" s="57"/>
      <c r="O1365" s="57"/>
      <c r="P1365" s="57"/>
      <c r="Q1365" s="55"/>
      <c r="R1365" s="46"/>
      <c r="S1365" s="58"/>
      <c r="T1365" s="58"/>
      <c r="U1365" s="58"/>
      <c r="V1365" s="58"/>
    </row>
    <row r="1366">
      <c r="A1366" s="7"/>
      <c r="B1366" s="46"/>
      <c r="C1366" s="54"/>
      <c r="D1366" s="46"/>
      <c r="E1366" s="46"/>
      <c r="F1366" s="46"/>
      <c r="G1366" s="46"/>
      <c r="H1366" s="46"/>
      <c r="I1366" s="46"/>
      <c r="J1366" s="46"/>
      <c r="K1366" s="55"/>
      <c r="L1366" s="56"/>
      <c r="M1366" s="57"/>
      <c r="N1366" s="57"/>
      <c r="O1366" s="57"/>
      <c r="P1366" s="57"/>
      <c r="Q1366" s="55"/>
      <c r="R1366" s="46"/>
      <c r="S1366" s="58"/>
      <c r="T1366" s="58"/>
      <c r="U1366" s="58"/>
      <c r="V1366" s="58"/>
    </row>
    <row r="1367">
      <c r="A1367" s="7"/>
      <c r="B1367" s="46"/>
      <c r="C1367" s="54"/>
      <c r="D1367" s="46"/>
      <c r="E1367" s="46"/>
      <c r="F1367" s="46"/>
      <c r="G1367" s="46"/>
      <c r="H1367" s="46"/>
      <c r="I1367" s="46"/>
      <c r="J1367" s="46"/>
      <c r="K1367" s="55"/>
      <c r="L1367" s="56"/>
      <c r="M1367" s="57"/>
      <c r="N1367" s="57"/>
      <c r="O1367" s="57"/>
      <c r="P1367" s="57"/>
      <c r="Q1367" s="55"/>
      <c r="R1367" s="46"/>
      <c r="S1367" s="58"/>
      <c r="T1367" s="58"/>
      <c r="U1367" s="58"/>
      <c r="V1367" s="58"/>
    </row>
    <row r="1368">
      <c r="A1368" s="7"/>
      <c r="B1368" s="46"/>
      <c r="C1368" s="54"/>
      <c r="D1368" s="46"/>
      <c r="E1368" s="46"/>
      <c r="F1368" s="46"/>
      <c r="G1368" s="46"/>
      <c r="H1368" s="46"/>
      <c r="I1368" s="46"/>
      <c r="J1368" s="46"/>
      <c r="K1368" s="55"/>
      <c r="L1368" s="56"/>
      <c r="M1368" s="57"/>
      <c r="N1368" s="57"/>
      <c r="O1368" s="57"/>
      <c r="P1368" s="57"/>
      <c r="Q1368" s="55"/>
      <c r="R1368" s="46"/>
      <c r="S1368" s="58"/>
      <c r="T1368" s="58"/>
      <c r="U1368" s="58"/>
      <c r="V1368" s="58"/>
    </row>
    <row r="1369">
      <c r="A1369" s="7"/>
      <c r="B1369" s="46"/>
      <c r="C1369" s="54"/>
      <c r="D1369" s="46"/>
      <c r="E1369" s="46"/>
      <c r="F1369" s="46"/>
      <c r="G1369" s="46"/>
      <c r="H1369" s="46"/>
      <c r="I1369" s="46"/>
      <c r="J1369" s="46"/>
      <c r="K1369" s="55"/>
      <c r="L1369" s="56"/>
      <c r="M1369" s="57"/>
      <c r="N1369" s="57"/>
      <c r="O1369" s="57"/>
      <c r="P1369" s="57"/>
      <c r="Q1369" s="55"/>
      <c r="R1369" s="46"/>
      <c r="S1369" s="58"/>
      <c r="T1369" s="58"/>
      <c r="U1369" s="58"/>
      <c r="V1369" s="58"/>
    </row>
    <row r="1370">
      <c r="A1370" s="7"/>
      <c r="B1370" s="46"/>
      <c r="C1370" s="54"/>
      <c r="D1370" s="46"/>
      <c r="E1370" s="46"/>
      <c r="F1370" s="46"/>
      <c r="G1370" s="46"/>
      <c r="H1370" s="46"/>
      <c r="I1370" s="46"/>
      <c r="J1370" s="46"/>
      <c r="K1370" s="55"/>
      <c r="L1370" s="56"/>
      <c r="M1370" s="57"/>
      <c r="N1370" s="57"/>
      <c r="O1370" s="57"/>
      <c r="P1370" s="57"/>
      <c r="Q1370" s="55"/>
      <c r="R1370" s="46"/>
      <c r="S1370" s="58"/>
      <c r="T1370" s="58"/>
      <c r="U1370" s="58"/>
      <c r="V1370" s="58"/>
    </row>
    <row r="1371">
      <c r="A1371" s="7"/>
      <c r="B1371" s="46"/>
      <c r="C1371" s="54"/>
      <c r="D1371" s="46"/>
      <c r="E1371" s="46"/>
      <c r="F1371" s="46"/>
      <c r="G1371" s="46"/>
      <c r="H1371" s="46"/>
      <c r="I1371" s="46"/>
      <c r="J1371" s="46"/>
      <c r="K1371" s="55"/>
      <c r="L1371" s="56"/>
      <c r="M1371" s="57"/>
      <c r="N1371" s="57"/>
      <c r="O1371" s="57"/>
      <c r="P1371" s="57"/>
      <c r="Q1371" s="55"/>
      <c r="R1371" s="46"/>
      <c r="S1371" s="58"/>
      <c r="T1371" s="58"/>
      <c r="U1371" s="58"/>
      <c r="V1371" s="58"/>
    </row>
    <row r="1372">
      <c r="A1372" s="7"/>
      <c r="B1372" s="46"/>
      <c r="C1372" s="54"/>
      <c r="D1372" s="46"/>
      <c r="E1372" s="46"/>
      <c r="F1372" s="46"/>
      <c r="G1372" s="46"/>
      <c r="H1372" s="46"/>
      <c r="I1372" s="46"/>
      <c r="J1372" s="46"/>
      <c r="K1372" s="55"/>
      <c r="L1372" s="56"/>
      <c r="M1372" s="57"/>
      <c r="N1372" s="57"/>
      <c r="O1372" s="57"/>
      <c r="P1372" s="57"/>
      <c r="Q1372" s="55"/>
      <c r="R1372" s="46"/>
      <c r="S1372" s="58"/>
      <c r="T1372" s="58"/>
      <c r="U1372" s="58"/>
      <c r="V1372" s="58"/>
    </row>
    <row r="1373">
      <c r="A1373" s="7"/>
      <c r="B1373" s="46"/>
      <c r="C1373" s="54"/>
      <c r="D1373" s="46"/>
      <c r="E1373" s="46"/>
      <c r="F1373" s="46"/>
      <c r="G1373" s="46"/>
      <c r="H1373" s="46"/>
      <c r="I1373" s="46"/>
      <c r="J1373" s="46"/>
      <c r="K1373" s="55"/>
      <c r="L1373" s="56"/>
      <c r="M1373" s="57"/>
      <c r="N1373" s="57"/>
      <c r="O1373" s="57"/>
      <c r="P1373" s="57"/>
      <c r="Q1373" s="55"/>
      <c r="R1373" s="46"/>
      <c r="S1373" s="58"/>
      <c r="T1373" s="58"/>
      <c r="U1373" s="58"/>
      <c r="V1373" s="58"/>
    </row>
    <row r="1374">
      <c r="A1374" s="7"/>
      <c r="B1374" s="46"/>
      <c r="C1374" s="54"/>
      <c r="D1374" s="46"/>
      <c r="E1374" s="46"/>
      <c r="F1374" s="46"/>
      <c r="G1374" s="46"/>
      <c r="H1374" s="46"/>
      <c r="I1374" s="46"/>
      <c r="J1374" s="46"/>
      <c r="K1374" s="55"/>
      <c r="L1374" s="56"/>
      <c r="M1374" s="57"/>
      <c r="N1374" s="57"/>
      <c r="O1374" s="57"/>
      <c r="P1374" s="57"/>
      <c r="Q1374" s="55"/>
      <c r="R1374" s="46"/>
      <c r="S1374" s="58"/>
      <c r="T1374" s="58"/>
      <c r="U1374" s="58"/>
      <c r="V1374" s="58"/>
    </row>
    <row r="1375">
      <c r="A1375" s="7"/>
      <c r="B1375" s="46"/>
      <c r="C1375" s="54"/>
      <c r="D1375" s="46"/>
      <c r="E1375" s="46"/>
      <c r="F1375" s="46"/>
      <c r="G1375" s="46"/>
      <c r="H1375" s="46"/>
      <c r="I1375" s="46"/>
      <c r="J1375" s="46"/>
      <c r="K1375" s="55"/>
      <c r="L1375" s="56"/>
      <c r="M1375" s="57"/>
      <c r="N1375" s="57"/>
      <c r="O1375" s="57"/>
      <c r="P1375" s="57"/>
      <c r="Q1375" s="55"/>
      <c r="R1375" s="46"/>
      <c r="S1375" s="58"/>
      <c r="T1375" s="58"/>
      <c r="U1375" s="58"/>
      <c r="V1375" s="58"/>
    </row>
    <row r="1376">
      <c r="A1376" s="7"/>
      <c r="B1376" s="46"/>
      <c r="C1376" s="54"/>
      <c r="D1376" s="46"/>
      <c r="E1376" s="46"/>
      <c r="F1376" s="46"/>
      <c r="G1376" s="46"/>
      <c r="H1376" s="46"/>
      <c r="I1376" s="46"/>
      <c r="J1376" s="46"/>
      <c r="K1376" s="55"/>
      <c r="L1376" s="56"/>
      <c r="M1376" s="57"/>
      <c r="N1376" s="57"/>
      <c r="O1376" s="57"/>
      <c r="P1376" s="57"/>
      <c r="Q1376" s="55"/>
      <c r="R1376" s="46"/>
      <c r="S1376" s="58"/>
      <c r="T1376" s="58"/>
      <c r="U1376" s="58"/>
      <c r="V1376" s="58"/>
    </row>
    <row r="1377">
      <c r="A1377" s="7"/>
      <c r="B1377" s="46"/>
      <c r="C1377" s="54"/>
      <c r="D1377" s="46"/>
      <c r="E1377" s="46"/>
      <c r="F1377" s="46"/>
      <c r="G1377" s="46"/>
      <c r="H1377" s="46"/>
      <c r="I1377" s="46"/>
      <c r="J1377" s="46"/>
      <c r="K1377" s="55"/>
      <c r="L1377" s="56"/>
      <c r="M1377" s="57"/>
      <c r="N1377" s="57"/>
      <c r="O1377" s="57"/>
      <c r="P1377" s="57"/>
      <c r="Q1377" s="55"/>
      <c r="R1377" s="46"/>
      <c r="S1377" s="58"/>
      <c r="T1377" s="58"/>
      <c r="U1377" s="58"/>
      <c r="V1377" s="58"/>
    </row>
    <row r="1378">
      <c r="A1378" s="7"/>
      <c r="B1378" s="46"/>
      <c r="C1378" s="54"/>
      <c r="D1378" s="46"/>
      <c r="E1378" s="46"/>
      <c r="F1378" s="46"/>
      <c r="G1378" s="46"/>
      <c r="H1378" s="46"/>
      <c r="I1378" s="46"/>
      <c r="J1378" s="46"/>
      <c r="K1378" s="55"/>
      <c r="L1378" s="56"/>
      <c r="M1378" s="57"/>
      <c r="N1378" s="57"/>
      <c r="O1378" s="57"/>
      <c r="P1378" s="57"/>
      <c r="Q1378" s="55"/>
      <c r="R1378" s="46"/>
      <c r="S1378" s="58"/>
      <c r="T1378" s="58"/>
      <c r="U1378" s="58"/>
      <c r="V1378" s="58"/>
    </row>
    <row r="1379">
      <c r="A1379" s="7"/>
      <c r="B1379" s="46"/>
      <c r="C1379" s="54"/>
      <c r="D1379" s="46"/>
      <c r="E1379" s="46"/>
      <c r="F1379" s="46"/>
      <c r="G1379" s="46"/>
      <c r="H1379" s="46"/>
      <c r="I1379" s="46"/>
      <c r="J1379" s="46"/>
      <c r="K1379" s="55"/>
      <c r="L1379" s="56"/>
      <c r="M1379" s="57"/>
      <c r="N1379" s="57"/>
      <c r="O1379" s="57"/>
      <c r="P1379" s="57"/>
      <c r="Q1379" s="55"/>
      <c r="R1379" s="46"/>
      <c r="S1379" s="58"/>
      <c r="T1379" s="58"/>
      <c r="U1379" s="58"/>
      <c r="V1379" s="58"/>
    </row>
    <row r="1380">
      <c r="A1380" s="7"/>
      <c r="B1380" s="46"/>
      <c r="C1380" s="54"/>
      <c r="D1380" s="46"/>
      <c r="E1380" s="46"/>
      <c r="F1380" s="46"/>
      <c r="G1380" s="46"/>
      <c r="H1380" s="46"/>
      <c r="I1380" s="46"/>
      <c r="J1380" s="46"/>
      <c r="K1380" s="55"/>
      <c r="L1380" s="56"/>
      <c r="M1380" s="57"/>
      <c r="N1380" s="57"/>
      <c r="O1380" s="57"/>
      <c r="P1380" s="57"/>
      <c r="Q1380" s="55"/>
      <c r="R1380" s="46"/>
      <c r="S1380" s="58"/>
      <c r="T1380" s="58"/>
      <c r="U1380" s="58"/>
      <c r="V1380" s="58"/>
    </row>
    <row r="1381">
      <c r="A1381" s="7"/>
      <c r="B1381" s="46"/>
      <c r="C1381" s="54"/>
      <c r="D1381" s="46"/>
      <c r="E1381" s="46"/>
      <c r="F1381" s="46"/>
      <c r="G1381" s="46"/>
      <c r="H1381" s="46"/>
      <c r="I1381" s="46"/>
      <c r="J1381" s="46"/>
      <c r="K1381" s="55"/>
      <c r="L1381" s="56"/>
      <c r="M1381" s="57"/>
      <c r="N1381" s="57"/>
      <c r="O1381" s="57"/>
      <c r="P1381" s="57"/>
      <c r="Q1381" s="55"/>
      <c r="R1381" s="46"/>
      <c r="S1381" s="58"/>
      <c r="T1381" s="58"/>
      <c r="U1381" s="58"/>
      <c r="V1381" s="58"/>
    </row>
    <row r="1382">
      <c r="A1382" s="7"/>
      <c r="B1382" s="46"/>
      <c r="C1382" s="54"/>
      <c r="D1382" s="46"/>
      <c r="E1382" s="46"/>
      <c r="F1382" s="46"/>
      <c r="G1382" s="46"/>
      <c r="H1382" s="46"/>
      <c r="I1382" s="46"/>
      <c r="J1382" s="46"/>
      <c r="K1382" s="55"/>
      <c r="L1382" s="56"/>
      <c r="M1382" s="57"/>
      <c r="N1382" s="57"/>
      <c r="O1382" s="57"/>
      <c r="P1382" s="57"/>
      <c r="Q1382" s="55"/>
      <c r="R1382" s="46"/>
      <c r="S1382" s="58"/>
      <c r="T1382" s="58"/>
      <c r="U1382" s="58"/>
      <c r="V1382" s="58"/>
    </row>
    <row r="1383">
      <c r="A1383" s="7"/>
      <c r="B1383" s="46"/>
      <c r="C1383" s="54"/>
      <c r="D1383" s="46"/>
      <c r="E1383" s="46"/>
      <c r="F1383" s="46"/>
      <c r="G1383" s="46"/>
      <c r="H1383" s="46"/>
      <c r="I1383" s="46"/>
      <c r="J1383" s="46"/>
      <c r="K1383" s="55"/>
      <c r="L1383" s="56"/>
      <c r="M1383" s="57"/>
      <c r="N1383" s="57"/>
      <c r="O1383" s="57"/>
      <c r="P1383" s="57"/>
      <c r="Q1383" s="55"/>
      <c r="R1383" s="46"/>
      <c r="S1383" s="58"/>
      <c r="T1383" s="58"/>
      <c r="U1383" s="58"/>
      <c r="V1383" s="58"/>
    </row>
    <row r="1384">
      <c r="A1384" s="7"/>
      <c r="B1384" s="46"/>
      <c r="C1384" s="54"/>
      <c r="D1384" s="46"/>
      <c r="E1384" s="46"/>
      <c r="F1384" s="46"/>
      <c r="G1384" s="46"/>
      <c r="H1384" s="46"/>
      <c r="I1384" s="46"/>
      <c r="J1384" s="46"/>
      <c r="K1384" s="55"/>
      <c r="L1384" s="56"/>
      <c r="M1384" s="57"/>
      <c r="N1384" s="57"/>
      <c r="O1384" s="57"/>
      <c r="P1384" s="57"/>
      <c r="Q1384" s="55"/>
      <c r="R1384" s="46"/>
      <c r="S1384" s="58"/>
      <c r="T1384" s="58"/>
      <c r="U1384" s="58"/>
      <c r="V1384" s="58"/>
    </row>
    <row r="1385">
      <c r="A1385" s="7"/>
      <c r="B1385" s="46"/>
      <c r="C1385" s="54"/>
      <c r="D1385" s="46"/>
      <c r="E1385" s="46"/>
      <c r="F1385" s="46"/>
      <c r="G1385" s="46"/>
      <c r="H1385" s="46"/>
      <c r="I1385" s="46"/>
      <c r="J1385" s="46"/>
      <c r="K1385" s="55"/>
      <c r="L1385" s="56"/>
      <c r="M1385" s="57"/>
      <c r="N1385" s="57"/>
      <c r="O1385" s="57"/>
      <c r="P1385" s="57"/>
      <c r="Q1385" s="55"/>
      <c r="R1385" s="46"/>
      <c r="S1385" s="58"/>
      <c r="T1385" s="58"/>
      <c r="U1385" s="58"/>
      <c r="V1385" s="58"/>
    </row>
    <row r="1386">
      <c r="A1386" s="7"/>
      <c r="B1386" s="46"/>
      <c r="C1386" s="54"/>
      <c r="D1386" s="46"/>
      <c r="E1386" s="46"/>
      <c r="F1386" s="46"/>
      <c r="G1386" s="46"/>
      <c r="H1386" s="46"/>
      <c r="I1386" s="46"/>
      <c r="J1386" s="46"/>
      <c r="K1386" s="55"/>
      <c r="L1386" s="56"/>
      <c r="M1386" s="57"/>
      <c r="N1386" s="57"/>
      <c r="O1386" s="57"/>
      <c r="P1386" s="57"/>
      <c r="Q1386" s="55"/>
      <c r="R1386" s="46"/>
      <c r="S1386" s="58"/>
      <c r="T1386" s="58"/>
      <c r="U1386" s="58"/>
      <c r="V1386" s="58"/>
    </row>
    <row r="1387">
      <c r="A1387" s="7"/>
      <c r="B1387" s="46"/>
      <c r="C1387" s="54"/>
      <c r="D1387" s="46"/>
      <c r="E1387" s="46"/>
      <c r="F1387" s="46"/>
      <c r="G1387" s="46"/>
      <c r="H1387" s="46"/>
      <c r="I1387" s="46"/>
      <c r="J1387" s="46"/>
      <c r="K1387" s="55"/>
      <c r="L1387" s="56"/>
      <c r="M1387" s="57"/>
      <c r="N1387" s="57"/>
      <c r="O1387" s="57"/>
      <c r="P1387" s="57"/>
      <c r="Q1387" s="55"/>
      <c r="R1387" s="46"/>
      <c r="S1387" s="58"/>
      <c r="T1387" s="58"/>
      <c r="U1387" s="58"/>
      <c r="V1387" s="58"/>
    </row>
    <row r="1388">
      <c r="A1388" s="7"/>
      <c r="B1388" s="46"/>
      <c r="C1388" s="54"/>
      <c r="D1388" s="46"/>
      <c r="E1388" s="46"/>
      <c r="F1388" s="46"/>
      <c r="G1388" s="46"/>
      <c r="H1388" s="46"/>
      <c r="I1388" s="46"/>
      <c r="J1388" s="46"/>
      <c r="K1388" s="55"/>
      <c r="L1388" s="56"/>
      <c r="M1388" s="57"/>
      <c r="N1388" s="57"/>
      <c r="O1388" s="57"/>
      <c r="P1388" s="57"/>
      <c r="Q1388" s="55"/>
      <c r="R1388" s="46"/>
      <c r="S1388" s="58"/>
      <c r="T1388" s="58"/>
      <c r="U1388" s="58"/>
      <c r="V1388" s="58"/>
    </row>
    <row r="1389">
      <c r="A1389" s="7"/>
      <c r="B1389" s="46"/>
      <c r="C1389" s="54"/>
      <c r="D1389" s="46"/>
      <c r="E1389" s="46"/>
      <c r="F1389" s="46"/>
      <c r="G1389" s="46"/>
      <c r="H1389" s="46"/>
      <c r="I1389" s="46"/>
      <c r="J1389" s="46"/>
      <c r="K1389" s="55"/>
      <c r="L1389" s="56"/>
      <c r="M1389" s="57"/>
      <c r="N1389" s="57"/>
      <c r="O1389" s="57"/>
      <c r="P1389" s="57"/>
      <c r="Q1389" s="55"/>
      <c r="R1389" s="46"/>
      <c r="S1389" s="58"/>
      <c r="T1389" s="58"/>
      <c r="U1389" s="58"/>
      <c r="V1389" s="58"/>
    </row>
    <row r="1390">
      <c r="A1390" s="7"/>
      <c r="B1390" s="46"/>
      <c r="C1390" s="54"/>
      <c r="D1390" s="46"/>
      <c r="E1390" s="46"/>
      <c r="F1390" s="46"/>
      <c r="G1390" s="46"/>
      <c r="H1390" s="46"/>
      <c r="I1390" s="46"/>
      <c r="J1390" s="46"/>
      <c r="K1390" s="55"/>
      <c r="L1390" s="56"/>
      <c r="M1390" s="57"/>
      <c r="N1390" s="57"/>
      <c r="O1390" s="57"/>
      <c r="P1390" s="57"/>
      <c r="Q1390" s="55"/>
      <c r="R1390" s="46"/>
      <c r="S1390" s="58"/>
      <c r="T1390" s="58"/>
      <c r="U1390" s="58"/>
      <c r="V1390" s="58"/>
    </row>
    <row r="1391">
      <c r="A1391" s="7"/>
      <c r="B1391" s="46"/>
      <c r="C1391" s="54"/>
      <c r="D1391" s="46"/>
      <c r="E1391" s="46"/>
      <c r="F1391" s="46"/>
      <c r="G1391" s="46"/>
      <c r="H1391" s="46"/>
      <c r="I1391" s="46"/>
      <c r="J1391" s="46"/>
      <c r="K1391" s="55"/>
      <c r="L1391" s="56"/>
      <c r="M1391" s="57"/>
      <c r="N1391" s="57"/>
      <c r="O1391" s="57"/>
      <c r="P1391" s="57"/>
      <c r="Q1391" s="55"/>
      <c r="R1391" s="46"/>
      <c r="S1391" s="58"/>
      <c r="T1391" s="58"/>
      <c r="U1391" s="58"/>
      <c r="V1391" s="58"/>
    </row>
    <row r="1392">
      <c r="A1392" s="7"/>
      <c r="B1392" s="46"/>
      <c r="C1392" s="54"/>
      <c r="D1392" s="46"/>
      <c r="E1392" s="46"/>
      <c r="F1392" s="46"/>
      <c r="G1392" s="46"/>
      <c r="H1392" s="46"/>
      <c r="I1392" s="46"/>
      <c r="J1392" s="46"/>
      <c r="K1392" s="55"/>
      <c r="L1392" s="56"/>
      <c r="M1392" s="57"/>
      <c r="N1392" s="57"/>
      <c r="O1392" s="57"/>
      <c r="P1392" s="57"/>
      <c r="Q1392" s="55"/>
      <c r="R1392" s="46"/>
      <c r="S1392" s="58"/>
      <c r="T1392" s="58"/>
      <c r="U1392" s="58"/>
      <c r="V1392" s="58"/>
    </row>
    <row r="1393">
      <c r="A1393" s="7"/>
      <c r="B1393" s="46"/>
      <c r="C1393" s="54"/>
      <c r="D1393" s="46"/>
      <c r="E1393" s="46"/>
      <c r="F1393" s="46"/>
      <c r="G1393" s="46"/>
      <c r="H1393" s="46"/>
      <c r="I1393" s="46"/>
      <c r="J1393" s="46"/>
      <c r="K1393" s="55"/>
      <c r="L1393" s="56"/>
      <c r="M1393" s="57"/>
      <c r="N1393" s="57"/>
      <c r="O1393" s="57"/>
      <c r="P1393" s="57"/>
      <c r="Q1393" s="55"/>
      <c r="R1393" s="46"/>
      <c r="S1393" s="58"/>
      <c r="T1393" s="58"/>
      <c r="U1393" s="58"/>
      <c r="V1393" s="58"/>
    </row>
    <row r="1394">
      <c r="A1394" s="7"/>
      <c r="B1394" s="46"/>
      <c r="C1394" s="54"/>
      <c r="D1394" s="46"/>
      <c r="E1394" s="46"/>
      <c r="F1394" s="46"/>
      <c r="G1394" s="46"/>
      <c r="H1394" s="46"/>
      <c r="I1394" s="46"/>
      <c r="J1394" s="46"/>
      <c r="K1394" s="55"/>
      <c r="L1394" s="56"/>
      <c r="M1394" s="57"/>
      <c r="N1394" s="57"/>
      <c r="O1394" s="57"/>
      <c r="P1394" s="57"/>
      <c r="Q1394" s="55"/>
      <c r="R1394" s="46"/>
      <c r="S1394" s="58"/>
      <c r="T1394" s="58"/>
      <c r="U1394" s="58"/>
      <c r="V1394" s="58"/>
    </row>
    <row r="1395">
      <c r="A1395" s="7"/>
      <c r="B1395" s="46"/>
      <c r="C1395" s="54"/>
      <c r="D1395" s="46"/>
      <c r="E1395" s="46"/>
      <c r="F1395" s="46"/>
      <c r="G1395" s="46"/>
      <c r="H1395" s="46"/>
      <c r="I1395" s="46"/>
      <c r="J1395" s="46"/>
      <c r="K1395" s="55"/>
      <c r="L1395" s="56"/>
      <c r="M1395" s="57"/>
      <c r="N1395" s="57"/>
      <c r="O1395" s="57"/>
      <c r="P1395" s="57"/>
      <c r="Q1395" s="55"/>
      <c r="R1395" s="46"/>
      <c r="S1395" s="58"/>
      <c r="T1395" s="58"/>
      <c r="U1395" s="58"/>
      <c r="V1395" s="58"/>
    </row>
    <row r="1396">
      <c r="A1396" s="7"/>
      <c r="B1396" s="46"/>
      <c r="C1396" s="54"/>
      <c r="D1396" s="46"/>
      <c r="E1396" s="46"/>
      <c r="F1396" s="46"/>
      <c r="G1396" s="46"/>
      <c r="H1396" s="46"/>
      <c r="I1396" s="46"/>
      <c r="J1396" s="46"/>
      <c r="K1396" s="55"/>
      <c r="L1396" s="56"/>
      <c r="M1396" s="57"/>
      <c r="N1396" s="57"/>
      <c r="O1396" s="57"/>
      <c r="P1396" s="57"/>
      <c r="Q1396" s="55"/>
      <c r="R1396" s="46"/>
      <c r="S1396" s="58"/>
      <c r="T1396" s="58"/>
      <c r="U1396" s="58"/>
      <c r="V1396" s="58"/>
    </row>
    <row r="1397">
      <c r="A1397" s="7"/>
      <c r="B1397" s="46"/>
      <c r="C1397" s="54"/>
      <c r="D1397" s="46"/>
      <c r="E1397" s="46"/>
      <c r="F1397" s="46"/>
      <c r="G1397" s="46"/>
      <c r="H1397" s="46"/>
      <c r="I1397" s="46"/>
      <c r="J1397" s="46"/>
      <c r="K1397" s="55"/>
      <c r="L1397" s="56"/>
      <c r="M1397" s="57"/>
      <c r="N1397" s="57"/>
      <c r="O1397" s="57"/>
      <c r="P1397" s="57"/>
      <c r="Q1397" s="55"/>
      <c r="R1397" s="46"/>
      <c r="S1397" s="58"/>
      <c r="T1397" s="58"/>
      <c r="U1397" s="58"/>
      <c r="V1397" s="58"/>
    </row>
    <row r="1398">
      <c r="A1398" s="7"/>
      <c r="B1398" s="46"/>
      <c r="C1398" s="54"/>
      <c r="D1398" s="46"/>
      <c r="E1398" s="46"/>
      <c r="F1398" s="46"/>
      <c r="G1398" s="46"/>
      <c r="H1398" s="46"/>
      <c r="I1398" s="46"/>
      <c r="J1398" s="46"/>
      <c r="K1398" s="55"/>
      <c r="L1398" s="56"/>
      <c r="M1398" s="57"/>
      <c r="N1398" s="57"/>
      <c r="O1398" s="57"/>
      <c r="P1398" s="57"/>
      <c r="Q1398" s="55"/>
      <c r="R1398" s="46"/>
      <c r="S1398" s="58"/>
      <c r="T1398" s="58"/>
      <c r="U1398" s="58"/>
      <c r="V1398" s="58"/>
    </row>
    <row r="1399">
      <c r="A1399" s="7"/>
      <c r="B1399" s="46"/>
      <c r="C1399" s="54"/>
      <c r="D1399" s="46"/>
      <c r="E1399" s="46"/>
      <c r="F1399" s="46"/>
      <c r="G1399" s="46"/>
      <c r="H1399" s="46"/>
      <c r="I1399" s="46"/>
      <c r="J1399" s="46"/>
      <c r="K1399" s="55"/>
      <c r="L1399" s="56"/>
      <c r="M1399" s="57"/>
      <c r="N1399" s="57"/>
      <c r="O1399" s="57"/>
      <c r="P1399" s="57"/>
      <c r="Q1399" s="55"/>
      <c r="R1399" s="46"/>
      <c r="S1399" s="58"/>
      <c r="T1399" s="58"/>
      <c r="U1399" s="58"/>
      <c r="V1399" s="58"/>
    </row>
    <row r="1400">
      <c r="A1400" s="7"/>
      <c r="B1400" s="46"/>
      <c r="C1400" s="54"/>
      <c r="D1400" s="46"/>
      <c r="E1400" s="46"/>
      <c r="F1400" s="46"/>
      <c r="G1400" s="46"/>
      <c r="H1400" s="46"/>
      <c r="I1400" s="46"/>
      <c r="J1400" s="46"/>
      <c r="K1400" s="55"/>
      <c r="L1400" s="56"/>
      <c r="M1400" s="57"/>
      <c r="N1400" s="57"/>
      <c r="O1400" s="57"/>
      <c r="P1400" s="57"/>
      <c r="Q1400" s="55"/>
      <c r="R1400" s="46"/>
      <c r="S1400" s="58"/>
      <c r="T1400" s="58"/>
      <c r="U1400" s="58"/>
      <c r="V1400" s="58"/>
    </row>
    <row r="1401">
      <c r="A1401" s="7"/>
      <c r="B1401" s="46"/>
      <c r="C1401" s="54"/>
      <c r="D1401" s="46"/>
      <c r="E1401" s="46"/>
      <c r="F1401" s="46"/>
      <c r="G1401" s="46"/>
      <c r="H1401" s="46"/>
      <c r="I1401" s="46"/>
      <c r="J1401" s="46"/>
      <c r="K1401" s="55"/>
      <c r="L1401" s="56"/>
      <c r="M1401" s="57"/>
      <c r="N1401" s="57"/>
      <c r="O1401" s="57"/>
      <c r="P1401" s="57"/>
      <c r="Q1401" s="55"/>
      <c r="R1401" s="46"/>
      <c r="S1401" s="58"/>
      <c r="T1401" s="58"/>
      <c r="U1401" s="58"/>
      <c r="V1401" s="58"/>
    </row>
    <row r="1402">
      <c r="A1402" s="7"/>
      <c r="B1402" s="46"/>
      <c r="C1402" s="54"/>
      <c r="D1402" s="46"/>
      <c r="E1402" s="46"/>
      <c r="F1402" s="46"/>
      <c r="G1402" s="46"/>
      <c r="H1402" s="46"/>
      <c r="I1402" s="46"/>
      <c r="J1402" s="46"/>
      <c r="K1402" s="55"/>
      <c r="L1402" s="56"/>
      <c r="M1402" s="57"/>
      <c r="N1402" s="57"/>
      <c r="O1402" s="57"/>
      <c r="P1402" s="57"/>
      <c r="Q1402" s="55"/>
      <c r="R1402" s="46"/>
      <c r="S1402" s="58"/>
      <c r="T1402" s="58"/>
      <c r="U1402" s="58"/>
      <c r="V1402" s="58"/>
    </row>
    <row r="1403">
      <c r="A1403" s="7"/>
      <c r="B1403" s="46"/>
      <c r="C1403" s="54"/>
      <c r="D1403" s="46"/>
      <c r="E1403" s="46"/>
      <c r="F1403" s="46"/>
      <c r="G1403" s="46"/>
      <c r="H1403" s="46"/>
      <c r="I1403" s="46"/>
      <c r="J1403" s="46"/>
      <c r="K1403" s="55"/>
      <c r="L1403" s="56"/>
      <c r="M1403" s="57"/>
      <c r="N1403" s="57"/>
      <c r="O1403" s="57"/>
      <c r="P1403" s="57"/>
      <c r="Q1403" s="55"/>
      <c r="R1403" s="46"/>
      <c r="S1403" s="58"/>
      <c r="T1403" s="58"/>
      <c r="U1403" s="58"/>
      <c r="V1403" s="58"/>
    </row>
    <row r="1404">
      <c r="A1404" s="7"/>
      <c r="B1404" s="46"/>
      <c r="C1404" s="54"/>
      <c r="D1404" s="46"/>
      <c r="E1404" s="46"/>
      <c r="F1404" s="46"/>
      <c r="G1404" s="46"/>
      <c r="H1404" s="46"/>
      <c r="I1404" s="46"/>
      <c r="J1404" s="46"/>
      <c r="K1404" s="55"/>
      <c r="L1404" s="56"/>
      <c r="M1404" s="57"/>
      <c r="N1404" s="57"/>
      <c r="O1404" s="57"/>
      <c r="P1404" s="57"/>
      <c r="Q1404" s="55"/>
      <c r="R1404" s="46"/>
      <c r="S1404" s="58"/>
      <c r="T1404" s="58"/>
      <c r="U1404" s="58"/>
      <c r="V1404" s="58"/>
    </row>
    <row r="1405">
      <c r="A1405" s="7"/>
      <c r="B1405" s="46"/>
      <c r="C1405" s="54"/>
      <c r="D1405" s="46"/>
      <c r="E1405" s="46"/>
      <c r="F1405" s="46"/>
      <c r="G1405" s="46"/>
      <c r="H1405" s="46"/>
      <c r="I1405" s="46"/>
      <c r="J1405" s="46"/>
      <c r="K1405" s="55"/>
      <c r="L1405" s="56"/>
      <c r="M1405" s="57"/>
      <c r="N1405" s="57"/>
      <c r="O1405" s="57"/>
      <c r="P1405" s="57"/>
      <c r="Q1405" s="55"/>
      <c r="R1405" s="46"/>
      <c r="S1405" s="58"/>
      <c r="T1405" s="58"/>
      <c r="U1405" s="58"/>
      <c r="V1405" s="58"/>
    </row>
    <row r="1406">
      <c r="A1406" s="7"/>
      <c r="B1406" s="46"/>
      <c r="C1406" s="54"/>
      <c r="D1406" s="46"/>
      <c r="E1406" s="46"/>
      <c r="F1406" s="46"/>
      <c r="G1406" s="46"/>
      <c r="H1406" s="46"/>
      <c r="I1406" s="46"/>
      <c r="J1406" s="46"/>
      <c r="K1406" s="55"/>
      <c r="L1406" s="56"/>
      <c r="M1406" s="57"/>
      <c r="N1406" s="57"/>
      <c r="O1406" s="57"/>
      <c r="P1406" s="57"/>
      <c r="Q1406" s="55"/>
      <c r="R1406" s="46"/>
      <c r="S1406" s="58"/>
      <c r="T1406" s="58"/>
      <c r="U1406" s="58"/>
      <c r="V1406" s="58"/>
    </row>
    <row r="1407">
      <c r="A1407" s="7"/>
      <c r="B1407" s="46"/>
      <c r="C1407" s="54"/>
      <c r="D1407" s="46"/>
      <c r="E1407" s="46"/>
      <c r="F1407" s="46"/>
      <c r="G1407" s="46"/>
      <c r="H1407" s="46"/>
      <c r="I1407" s="46"/>
      <c r="J1407" s="46"/>
      <c r="K1407" s="55"/>
      <c r="L1407" s="56"/>
      <c r="M1407" s="57"/>
      <c r="N1407" s="57"/>
      <c r="O1407" s="57"/>
      <c r="P1407" s="57"/>
      <c r="Q1407" s="55"/>
      <c r="R1407" s="46"/>
      <c r="S1407" s="58"/>
      <c r="T1407" s="58"/>
      <c r="U1407" s="58"/>
      <c r="V1407" s="58"/>
    </row>
    <row r="1408">
      <c r="A1408" s="7"/>
      <c r="B1408" s="46"/>
      <c r="C1408" s="54"/>
      <c r="D1408" s="46"/>
      <c r="E1408" s="46"/>
      <c r="F1408" s="46"/>
      <c r="G1408" s="46"/>
      <c r="H1408" s="46"/>
      <c r="I1408" s="46"/>
      <c r="J1408" s="46"/>
      <c r="K1408" s="55"/>
      <c r="L1408" s="56"/>
      <c r="M1408" s="57"/>
      <c r="N1408" s="57"/>
      <c r="O1408" s="57"/>
      <c r="P1408" s="57"/>
      <c r="Q1408" s="55"/>
      <c r="R1408" s="46"/>
      <c r="S1408" s="58"/>
      <c r="T1408" s="58"/>
      <c r="U1408" s="58"/>
      <c r="V1408" s="58"/>
    </row>
    <row r="1409">
      <c r="A1409" s="7"/>
      <c r="B1409" s="46"/>
      <c r="C1409" s="54"/>
      <c r="D1409" s="46"/>
      <c r="E1409" s="46"/>
      <c r="F1409" s="46"/>
      <c r="G1409" s="46"/>
      <c r="H1409" s="46"/>
      <c r="I1409" s="46"/>
      <c r="J1409" s="46"/>
      <c r="K1409" s="55"/>
      <c r="L1409" s="56"/>
      <c r="M1409" s="57"/>
      <c r="N1409" s="57"/>
      <c r="O1409" s="57"/>
      <c r="P1409" s="57"/>
      <c r="Q1409" s="55"/>
      <c r="R1409" s="46"/>
      <c r="S1409" s="58"/>
      <c r="T1409" s="58"/>
      <c r="U1409" s="58"/>
      <c r="V1409" s="58"/>
    </row>
    <row r="1410">
      <c r="A1410" s="7"/>
      <c r="B1410" s="46"/>
      <c r="C1410" s="54"/>
      <c r="D1410" s="46"/>
      <c r="E1410" s="46"/>
      <c r="F1410" s="46"/>
      <c r="G1410" s="46"/>
      <c r="H1410" s="46"/>
      <c r="I1410" s="46"/>
      <c r="J1410" s="46"/>
      <c r="K1410" s="55"/>
      <c r="L1410" s="56"/>
      <c r="M1410" s="57"/>
      <c r="N1410" s="57"/>
      <c r="O1410" s="57"/>
      <c r="P1410" s="57"/>
      <c r="Q1410" s="55"/>
      <c r="R1410" s="46"/>
      <c r="S1410" s="58"/>
      <c r="T1410" s="58"/>
      <c r="U1410" s="58"/>
      <c r="V1410" s="58"/>
    </row>
    <row r="1411">
      <c r="A1411" s="7"/>
      <c r="B1411" s="46"/>
      <c r="C1411" s="54"/>
      <c r="D1411" s="46"/>
      <c r="E1411" s="46"/>
      <c r="F1411" s="46"/>
      <c r="G1411" s="46"/>
      <c r="H1411" s="46"/>
      <c r="I1411" s="46"/>
      <c r="J1411" s="46"/>
      <c r="K1411" s="55"/>
      <c r="L1411" s="56"/>
      <c r="M1411" s="57"/>
      <c r="N1411" s="57"/>
      <c r="O1411" s="57"/>
      <c r="P1411" s="57"/>
      <c r="Q1411" s="55"/>
      <c r="R1411" s="46"/>
      <c r="S1411" s="58"/>
      <c r="T1411" s="58"/>
      <c r="U1411" s="58"/>
      <c r="V1411" s="58"/>
    </row>
    <row r="1412">
      <c r="A1412" s="7"/>
      <c r="B1412" s="46"/>
      <c r="C1412" s="54"/>
      <c r="D1412" s="46"/>
      <c r="E1412" s="46"/>
      <c r="F1412" s="46"/>
      <c r="G1412" s="46"/>
      <c r="H1412" s="46"/>
      <c r="I1412" s="46"/>
      <c r="J1412" s="46"/>
      <c r="K1412" s="55"/>
      <c r="L1412" s="56"/>
      <c r="M1412" s="57"/>
      <c r="N1412" s="57"/>
      <c r="O1412" s="57"/>
      <c r="P1412" s="57"/>
      <c r="Q1412" s="55"/>
      <c r="R1412" s="46"/>
      <c r="S1412" s="58"/>
      <c r="T1412" s="58"/>
      <c r="U1412" s="58"/>
      <c r="V1412" s="58"/>
    </row>
    <row r="1413">
      <c r="A1413" s="7"/>
      <c r="B1413" s="46"/>
      <c r="C1413" s="54"/>
      <c r="D1413" s="46"/>
      <c r="E1413" s="46"/>
      <c r="F1413" s="46"/>
      <c r="G1413" s="46"/>
      <c r="H1413" s="46"/>
      <c r="I1413" s="46"/>
      <c r="J1413" s="46"/>
      <c r="K1413" s="55"/>
      <c r="L1413" s="56"/>
      <c r="M1413" s="57"/>
      <c r="N1413" s="57"/>
      <c r="O1413" s="57"/>
      <c r="P1413" s="57"/>
      <c r="Q1413" s="55"/>
      <c r="R1413" s="46"/>
      <c r="S1413" s="58"/>
      <c r="T1413" s="58"/>
      <c r="U1413" s="58"/>
      <c r="V1413" s="58"/>
    </row>
    <row r="1414">
      <c r="A1414" s="7"/>
      <c r="B1414" s="46"/>
      <c r="C1414" s="54"/>
      <c r="D1414" s="46"/>
      <c r="E1414" s="46"/>
      <c r="F1414" s="46"/>
      <c r="G1414" s="46"/>
      <c r="H1414" s="46"/>
      <c r="I1414" s="46"/>
      <c r="J1414" s="46"/>
      <c r="K1414" s="55"/>
      <c r="L1414" s="56"/>
      <c r="M1414" s="57"/>
      <c r="N1414" s="57"/>
      <c r="O1414" s="57"/>
      <c r="P1414" s="57"/>
      <c r="Q1414" s="55"/>
      <c r="R1414" s="46"/>
      <c r="S1414" s="58"/>
      <c r="T1414" s="58"/>
      <c r="U1414" s="58"/>
      <c r="V1414" s="58"/>
    </row>
    <row r="1415">
      <c r="A1415" s="7"/>
      <c r="B1415" s="46"/>
      <c r="C1415" s="54"/>
      <c r="D1415" s="46"/>
      <c r="E1415" s="46"/>
      <c r="F1415" s="46"/>
      <c r="G1415" s="46"/>
      <c r="H1415" s="46"/>
      <c r="I1415" s="46"/>
      <c r="J1415" s="46"/>
      <c r="K1415" s="55"/>
      <c r="L1415" s="56"/>
      <c r="M1415" s="57"/>
      <c r="N1415" s="57"/>
      <c r="O1415" s="57"/>
      <c r="P1415" s="57"/>
      <c r="Q1415" s="55"/>
      <c r="R1415" s="46"/>
      <c r="S1415" s="58"/>
      <c r="T1415" s="58"/>
      <c r="U1415" s="58"/>
      <c r="V1415" s="58"/>
    </row>
    <row r="1416">
      <c r="A1416" s="7"/>
      <c r="B1416" s="46"/>
      <c r="C1416" s="54"/>
      <c r="D1416" s="46"/>
      <c r="E1416" s="46"/>
      <c r="F1416" s="46"/>
      <c r="G1416" s="46"/>
      <c r="H1416" s="46"/>
      <c r="I1416" s="46"/>
      <c r="J1416" s="46"/>
      <c r="K1416" s="55"/>
      <c r="L1416" s="56"/>
      <c r="M1416" s="57"/>
      <c r="N1416" s="57"/>
      <c r="O1416" s="57"/>
      <c r="P1416" s="57"/>
      <c r="Q1416" s="55"/>
      <c r="R1416" s="46"/>
      <c r="S1416" s="58"/>
      <c r="T1416" s="58"/>
      <c r="U1416" s="58"/>
      <c r="V1416" s="58"/>
    </row>
    <row r="1417">
      <c r="A1417" s="7"/>
      <c r="B1417" s="46"/>
      <c r="C1417" s="54"/>
      <c r="D1417" s="46"/>
      <c r="E1417" s="46"/>
      <c r="F1417" s="46"/>
      <c r="G1417" s="46"/>
      <c r="H1417" s="46"/>
      <c r="I1417" s="46"/>
      <c r="J1417" s="46"/>
      <c r="K1417" s="55"/>
      <c r="L1417" s="56"/>
      <c r="M1417" s="57"/>
      <c r="N1417" s="57"/>
      <c r="O1417" s="57"/>
      <c r="P1417" s="57"/>
      <c r="Q1417" s="55"/>
      <c r="R1417" s="46"/>
      <c r="S1417" s="58"/>
      <c r="T1417" s="58"/>
      <c r="U1417" s="58"/>
      <c r="V1417" s="58"/>
    </row>
    <row r="1418">
      <c r="A1418" s="7"/>
      <c r="B1418" s="46"/>
      <c r="C1418" s="54"/>
      <c r="D1418" s="46"/>
      <c r="E1418" s="46"/>
      <c r="F1418" s="46"/>
      <c r="G1418" s="46"/>
      <c r="H1418" s="46"/>
      <c r="I1418" s="46"/>
      <c r="J1418" s="46"/>
      <c r="K1418" s="55"/>
      <c r="L1418" s="56"/>
      <c r="M1418" s="57"/>
      <c r="N1418" s="57"/>
      <c r="O1418" s="57"/>
      <c r="P1418" s="57"/>
      <c r="Q1418" s="55"/>
      <c r="R1418" s="46"/>
      <c r="S1418" s="58"/>
      <c r="T1418" s="58"/>
      <c r="U1418" s="58"/>
      <c r="V1418" s="58"/>
    </row>
    <row r="1419">
      <c r="A1419" s="7"/>
      <c r="B1419" s="46"/>
      <c r="C1419" s="54"/>
      <c r="D1419" s="46"/>
      <c r="E1419" s="46"/>
      <c r="F1419" s="46"/>
      <c r="G1419" s="46"/>
      <c r="H1419" s="46"/>
      <c r="I1419" s="46"/>
      <c r="J1419" s="46"/>
      <c r="K1419" s="55"/>
      <c r="L1419" s="56"/>
      <c r="M1419" s="57"/>
      <c r="N1419" s="57"/>
      <c r="O1419" s="57"/>
      <c r="P1419" s="57"/>
      <c r="Q1419" s="55"/>
      <c r="R1419" s="46"/>
      <c r="S1419" s="58"/>
      <c r="T1419" s="58"/>
      <c r="U1419" s="58"/>
      <c r="V1419" s="58"/>
    </row>
    <row r="1420">
      <c r="A1420" s="7"/>
      <c r="B1420" s="46"/>
      <c r="C1420" s="54"/>
      <c r="D1420" s="46"/>
      <c r="E1420" s="46"/>
      <c r="F1420" s="46"/>
      <c r="G1420" s="46"/>
      <c r="H1420" s="46"/>
      <c r="I1420" s="46"/>
      <c r="J1420" s="46"/>
      <c r="K1420" s="55"/>
      <c r="L1420" s="56"/>
      <c r="M1420" s="57"/>
      <c r="N1420" s="57"/>
      <c r="O1420" s="57"/>
      <c r="P1420" s="57"/>
      <c r="Q1420" s="55"/>
      <c r="R1420" s="46"/>
      <c r="S1420" s="58"/>
      <c r="T1420" s="58"/>
      <c r="U1420" s="58"/>
      <c r="V1420" s="58"/>
    </row>
    <row r="1421">
      <c r="A1421" s="7"/>
      <c r="B1421" s="46"/>
      <c r="C1421" s="54"/>
      <c r="D1421" s="46"/>
      <c r="E1421" s="46"/>
      <c r="F1421" s="46"/>
      <c r="G1421" s="46"/>
      <c r="H1421" s="46"/>
      <c r="I1421" s="46"/>
      <c r="J1421" s="46"/>
      <c r="K1421" s="55"/>
      <c r="L1421" s="56"/>
      <c r="M1421" s="57"/>
      <c r="N1421" s="57"/>
      <c r="O1421" s="57"/>
      <c r="P1421" s="57"/>
      <c r="Q1421" s="55"/>
      <c r="R1421" s="46"/>
      <c r="S1421" s="58"/>
      <c r="T1421" s="58"/>
      <c r="U1421" s="58"/>
      <c r="V1421" s="58"/>
    </row>
    <row r="1422">
      <c r="A1422" s="7"/>
      <c r="B1422" s="46"/>
      <c r="C1422" s="54"/>
      <c r="D1422" s="46"/>
      <c r="E1422" s="46"/>
      <c r="F1422" s="46"/>
      <c r="G1422" s="46"/>
      <c r="H1422" s="46"/>
      <c r="I1422" s="46"/>
      <c r="J1422" s="46"/>
      <c r="K1422" s="55"/>
      <c r="L1422" s="56"/>
      <c r="M1422" s="57"/>
      <c r="N1422" s="57"/>
      <c r="O1422" s="57"/>
      <c r="P1422" s="57"/>
      <c r="Q1422" s="55"/>
      <c r="R1422" s="46"/>
      <c r="S1422" s="58"/>
      <c r="T1422" s="58"/>
      <c r="U1422" s="58"/>
      <c r="V1422" s="58"/>
    </row>
    <row r="1423">
      <c r="A1423" s="7"/>
      <c r="B1423" s="46"/>
      <c r="C1423" s="54"/>
      <c r="D1423" s="46"/>
      <c r="E1423" s="46"/>
      <c r="F1423" s="46"/>
      <c r="G1423" s="46"/>
      <c r="H1423" s="46"/>
      <c r="I1423" s="46"/>
      <c r="J1423" s="46"/>
      <c r="K1423" s="55"/>
      <c r="L1423" s="56"/>
      <c r="M1423" s="57"/>
      <c r="N1423" s="57"/>
      <c r="O1423" s="57"/>
      <c r="P1423" s="57"/>
      <c r="Q1423" s="55"/>
      <c r="R1423" s="46"/>
      <c r="S1423" s="58"/>
      <c r="T1423" s="58"/>
      <c r="U1423" s="58"/>
      <c r="V1423" s="58"/>
    </row>
    <row r="1424">
      <c r="A1424" s="7"/>
      <c r="B1424" s="46"/>
      <c r="C1424" s="54"/>
      <c r="D1424" s="46"/>
      <c r="E1424" s="46"/>
      <c r="F1424" s="46"/>
      <c r="G1424" s="46"/>
      <c r="H1424" s="46"/>
      <c r="I1424" s="46"/>
      <c r="J1424" s="46"/>
      <c r="K1424" s="55"/>
      <c r="L1424" s="56"/>
      <c r="M1424" s="57"/>
      <c r="N1424" s="57"/>
      <c r="O1424" s="57"/>
      <c r="P1424" s="57"/>
      <c r="Q1424" s="55"/>
      <c r="R1424" s="46"/>
      <c r="S1424" s="58"/>
      <c r="T1424" s="58"/>
      <c r="U1424" s="58"/>
      <c r="V1424" s="58"/>
    </row>
    <row r="1425">
      <c r="A1425" s="7"/>
      <c r="B1425" s="46"/>
      <c r="C1425" s="54"/>
      <c r="D1425" s="46"/>
      <c r="E1425" s="46"/>
      <c r="F1425" s="46"/>
      <c r="G1425" s="46"/>
      <c r="H1425" s="46"/>
      <c r="I1425" s="46"/>
      <c r="J1425" s="46"/>
      <c r="K1425" s="55"/>
      <c r="L1425" s="56"/>
      <c r="M1425" s="57"/>
      <c r="N1425" s="57"/>
      <c r="O1425" s="57"/>
      <c r="P1425" s="57"/>
      <c r="Q1425" s="55"/>
      <c r="R1425" s="46"/>
      <c r="S1425" s="58"/>
      <c r="T1425" s="58"/>
      <c r="U1425" s="58"/>
      <c r="V1425" s="58"/>
    </row>
    <row r="1426">
      <c r="A1426" s="7"/>
      <c r="B1426" s="46"/>
      <c r="C1426" s="54"/>
      <c r="D1426" s="46"/>
      <c r="E1426" s="46"/>
      <c r="F1426" s="46"/>
      <c r="G1426" s="46"/>
      <c r="H1426" s="46"/>
      <c r="I1426" s="46"/>
      <c r="J1426" s="46"/>
      <c r="K1426" s="55"/>
      <c r="L1426" s="56"/>
      <c r="M1426" s="57"/>
      <c r="N1426" s="57"/>
      <c r="O1426" s="57"/>
      <c r="P1426" s="57"/>
      <c r="Q1426" s="55"/>
      <c r="R1426" s="46"/>
      <c r="S1426" s="58"/>
      <c r="T1426" s="58"/>
      <c r="U1426" s="58"/>
      <c r="V1426" s="58"/>
    </row>
    <row r="1427">
      <c r="A1427" s="7"/>
      <c r="B1427" s="46"/>
      <c r="C1427" s="54"/>
      <c r="D1427" s="46"/>
      <c r="E1427" s="46"/>
      <c r="F1427" s="46"/>
      <c r="G1427" s="46"/>
      <c r="H1427" s="46"/>
      <c r="I1427" s="46"/>
      <c r="J1427" s="46"/>
      <c r="K1427" s="55"/>
      <c r="L1427" s="56"/>
      <c r="M1427" s="57"/>
      <c r="N1427" s="57"/>
      <c r="O1427" s="57"/>
      <c r="P1427" s="57"/>
      <c r="Q1427" s="55"/>
      <c r="R1427" s="46"/>
      <c r="S1427" s="58"/>
      <c r="T1427" s="58"/>
      <c r="U1427" s="58"/>
      <c r="V1427" s="58"/>
    </row>
    <row r="1428">
      <c r="A1428" s="7"/>
      <c r="B1428" s="46"/>
      <c r="C1428" s="54"/>
      <c r="D1428" s="46"/>
      <c r="E1428" s="46"/>
      <c r="F1428" s="46"/>
      <c r="G1428" s="46"/>
      <c r="H1428" s="46"/>
      <c r="I1428" s="46"/>
      <c r="J1428" s="46"/>
      <c r="K1428" s="55"/>
      <c r="L1428" s="56"/>
      <c r="M1428" s="57"/>
      <c r="N1428" s="57"/>
      <c r="O1428" s="57"/>
      <c r="P1428" s="57"/>
      <c r="Q1428" s="55"/>
      <c r="R1428" s="46"/>
      <c r="S1428" s="58"/>
      <c r="T1428" s="58"/>
      <c r="U1428" s="58"/>
      <c r="V1428" s="58"/>
    </row>
    <row r="1429">
      <c r="A1429" s="7"/>
      <c r="B1429" s="46"/>
      <c r="C1429" s="54"/>
      <c r="D1429" s="46"/>
      <c r="E1429" s="46"/>
      <c r="F1429" s="46"/>
      <c r="G1429" s="46"/>
      <c r="H1429" s="46"/>
      <c r="I1429" s="46"/>
      <c r="J1429" s="46"/>
      <c r="K1429" s="55"/>
      <c r="L1429" s="56"/>
      <c r="M1429" s="57"/>
      <c r="N1429" s="57"/>
      <c r="O1429" s="57"/>
      <c r="P1429" s="57"/>
      <c r="Q1429" s="55"/>
      <c r="R1429" s="46"/>
      <c r="S1429" s="58"/>
      <c r="T1429" s="58"/>
      <c r="U1429" s="58"/>
      <c r="V1429" s="58"/>
    </row>
  </sheetData>
  <autoFilter ref="$N$1:$N$429"/>
  <customSheetViews>
    <customSheetView guid="{9952AF80-3977-4977-933A-DA28ECA929BB}" filter="1" showAutoFilter="1">
      <autoFilter ref="$E$1:$E$1429">
        <sortState ref="E1:E1429">
          <sortCondition ref="E1:E1429"/>
        </sortState>
      </autoFilter>
    </customSheetView>
    <customSheetView guid="{83244EA0-05E4-4A39-9433-4EACAA6EE560}" filter="1" showAutoFilter="1">
      <autoFilter ref="$D$1:$D$1429"/>
    </customSheetView>
    <customSheetView guid="{9232E376-1DFF-402B-ABAD-840995E2C0D8}" filter="1" showAutoFilter="1">
      <autoFilter ref="$A$1:$V$429">
        <filterColumn colId="3">
          <filters>
            <filter val="Terrestrial"/>
          </filters>
        </filterColumn>
      </autoFilter>
    </customSheetView>
  </customSheetViews>
  <conditionalFormatting sqref="D2:D1429">
    <cfRule type="expression" dxfId="2" priority="1">
      <formula> AND(ISBLANK(D2), NOT(ISBLANK(B2)))</formula>
    </cfRule>
  </conditionalFormatting>
  <conditionalFormatting sqref="H2:H1429 I356:I359 I366:I368 I374:I375">
    <cfRule type="expression" dxfId="2" priority="2">
      <formula> AND(ISBLANK(H2), NOT(ISBLANK(B2)))</formula>
    </cfRule>
  </conditionalFormatting>
  <conditionalFormatting sqref="J2:J1429">
    <cfRule type="expression" dxfId="2" priority="3">
      <formula> AND(ISBLANK(J2), NOT(ISBLANK(B2)))</formula>
    </cfRule>
  </conditionalFormatting>
  <conditionalFormatting sqref="E2:E1429">
    <cfRule type="expression" dxfId="2" priority="4">
      <formula> AND(ISBLANK(E2), NOT(ISBLANK(B2)))</formula>
    </cfRule>
  </conditionalFormatting>
  <conditionalFormatting sqref="F2:F1429">
    <cfRule type="expression" dxfId="2" priority="5">
      <formula> AND(ISBLANK(F2), NOT(ISBLANK(B2)))</formula>
    </cfRule>
  </conditionalFormatting>
  <conditionalFormatting sqref="G2:G1429">
    <cfRule type="expression" dxfId="2" priority="6">
      <formula> AND(ISBLANK(G2), NOT(ISBLANK(B2)))</formula>
    </cfRule>
  </conditionalFormatting>
  <conditionalFormatting sqref="S2:S1429">
    <cfRule type="cellIs" dxfId="1" priority="7" operator="equal">
      <formula>"yes"</formula>
    </cfRule>
  </conditionalFormatting>
  <conditionalFormatting sqref="S2:S1429">
    <cfRule type="cellIs" dxfId="3" priority="8" operator="equal">
      <formula>"no"</formula>
    </cfRule>
  </conditionalFormatting>
  <conditionalFormatting sqref="T2:T1429">
    <cfRule type="cellIs" dxfId="1" priority="9" operator="equal">
      <formula>"yes"</formula>
    </cfRule>
  </conditionalFormatting>
  <conditionalFormatting sqref="T2:T1429">
    <cfRule type="cellIs" dxfId="3" priority="10" operator="equal">
      <formula>"no"</formula>
    </cfRule>
  </conditionalFormatting>
  <conditionalFormatting sqref="U2:V1429">
    <cfRule type="cellIs" dxfId="1" priority="11" operator="equal">
      <formula>"yes"</formula>
    </cfRule>
  </conditionalFormatting>
  <conditionalFormatting sqref="U2:V1429">
    <cfRule type="cellIs" dxfId="3" priority="12" operator="equal">
      <formula>"no"</formula>
    </cfRule>
  </conditionalFormatting>
  <dataValidations>
    <dataValidation type="decimal" operator="greaterThan" allowBlank="1" showDropDown="1" showErrorMessage="1" sqref="M2:M15 Q2:Q17 M17:M22 M24:M38 Q30:Q38 M40:M41 M45:M48 M51:M52 Q40:Q52 M54:M57 Q54:Q58 M59:M69 Q62:Q73 M74 M78:M81 Q78:Q99 M96:M104 O105:O110 Q111:Q114 M115:M123 M125:M126 M134 Q124:Q136 M136:M140 Q140 M151:M153 M159:M163 Q151:Q163 M165:M167 M169:M174 M176:M179 M181:M191 Q165:Q191 M193:M196 M200:M201 Q202:Q206 Q215:Q219 M222:M231 M241:M251 M259 Q221:Q259 M261 M270:M272 M276:M279 Q261:Q290 M287:M296 M307 Q297:Q307 M310:M313 M315 Q310:Q318 M336:M337 Q336:Q337 M339:M341 Q339:Q343 M345 M347:M348 M350:M358 M362 Q349:Q362 M364:M371 Q371:Q376 M376:M387 Q388:Q389 M389:M391 M393 M397 Q391:Q407 H408:H411 M408:M411 Q412 M422:M429 Q429:Q1429">
      <formula1>0.0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10:O15 O18:O30 O40:O41 O44:O49 O51:O55 O57:O69 O73 O78:O81 O88:O90 O92 O96:O99 O115:O124 O128:O134 O136:O150 O154:O158 O165:O167 O169:O179 O181:O186 O188:O191 O207:O214 O223:O272 O275:O279 O287:O290 O303:O306 O310:O312 O314 O317:O318 O332:O337 O342:O343 O348:O352 O355:O358 O364:O371 O389:O391 O393:O412 O421:O429">
      <formula1>0.0</formula1>
    </dataValidation>
    <dataValidation type="list" allowBlank="1" showInputMessage="1" showErrorMessage="1" prompt="please choose between &quot;absolute&quot; and &quot;relative&quot;" sqref="L2:L1429">
      <formula1>"absolute,relative,NA"</formula1>
    </dataValidation>
    <dataValidation type="list" allowBlank="1" showInputMessage="1" prompt="Key is not in Publications" sqref="B2:B1429">
      <formula1>publications!$B$2:$B$319</formula1>
    </dataValidation>
    <dataValidation type="decimal" allowBlank="1" showDropDown="1" showInputMessage="1" showErrorMessage="1" prompt="Enter a year number between 1850 and 2021" sqref="H2:I5 H6:H18 H19:I20 H21:H25 H26:I26 H27:H28 H29:I29 H30:H83 H85:H136 H137:I138 H139:H180 H184:H222 H224:H259 H261:H323 H324:I330 H331:H338 H339:I339 H341:I341 H342:H352 H353:I354 H355:H371 H372:I375 H376:H407 H412:H1429">
      <formula1>1850.0</formula1>
      <formula2>2021.0</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79 K381:K1429">
      <formula1>0.0</formula1>
    </dataValidation>
    <dataValidation type="list" allowBlank="1" showErrorMessage="1" sqref="P2:P5 P10:P15 P18:P30 P40:P41 P44:P49 P51:P55 P57:P69 P73 P78:P81 P88:P90 P92 P96:P99 P105:P110 P115:P124 P128:P134 P136:P150 P154:P158 P165:P167 P169:P179 P181:P186 P188:P191 P207:P214 P223:P272 P275:P279 P287:P290 P303:P306 P310:P312 P314 P317:P318 P332:P337 P342:P343 P348:P352 P355:P358 P364:P371 P389:P391 P393:P412 P421:P429">
      <formula1>"dpi,μm"</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12" width="17.29"/>
    <col customWidth="1" min="13" max="13" width="17.14"/>
    <col customWidth="1" min="14" max="14" width="18.57"/>
    <col customWidth="1" min="15" max="15" width="8.57"/>
  </cols>
  <sheetData>
    <row r="1">
      <c r="A1" s="3" t="s">
        <v>3</v>
      </c>
      <c r="B1" s="89" t="s">
        <v>1412</v>
      </c>
      <c r="C1" s="1" t="s">
        <v>2659</v>
      </c>
      <c r="D1" s="3" t="s">
        <v>2660</v>
      </c>
      <c r="E1" s="49" t="s">
        <v>2661</v>
      </c>
      <c r="F1" s="1" t="s">
        <v>2662</v>
      </c>
      <c r="G1" s="1" t="s">
        <v>2663</v>
      </c>
      <c r="H1" s="1" t="s">
        <v>2664</v>
      </c>
      <c r="I1" s="90" t="s">
        <v>2665</v>
      </c>
      <c r="J1" s="90" t="s">
        <v>2666</v>
      </c>
      <c r="K1" s="90" t="s">
        <v>2667</v>
      </c>
      <c r="L1" s="1" t="s">
        <v>2668</v>
      </c>
      <c r="M1" s="1" t="s">
        <v>2669</v>
      </c>
      <c r="N1" s="1" t="s">
        <v>2670</v>
      </c>
      <c r="O1" s="53" t="s">
        <v>2253</v>
      </c>
    </row>
    <row r="2">
      <c r="A2" s="4" t="s">
        <v>2671</v>
      </c>
      <c r="B2" s="91" t="str">
        <f> VLOOKUP($A2,datasets!$A:$B,2,0)</f>
        <v>Walstra et al. 2004, International Archives Of Photogrammetry, Remote Sensing And Spatial Information Sciences (2AR5AVGG)</v>
      </c>
      <c r="C2" s="5" t="s">
        <v>2672</v>
      </c>
      <c r="D2" s="46" t="s">
        <v>2673</v>
      </c>
      <c r="E2" s="61" t="s">
        <v>2674</v>
      </c>
      <c r="F2" s="5" t="s">
        <v>85</v>
      </c>
      <c r="G2" s="5" t="s">
        <v>32</v>
      </c>
      <c r="H2" s="5" t="s">
        <v>32</v>
      </c>
      <c r="I2" s="92" t="s">
        <v>21</v>
      </c>
      <c r="J2" s="92" t="s">
        <v>21</v>
      </c>
      <c r="K2" s="92" t="s">
        <v>21</v>
      </c>
      <c r="L2" s="5" t="s">
        <v>21</v>
      </c>
      <c r="M2" s="5" t="s">
        <v>2675</v>
      </c>
      <c r="N2" s="5" t="s">
        <v>21</v>
      </c>
      <c r="O2" s="58" t="str">
        <f t="array" ref="O2"> index(publications!$A$1:$A$319, match($B2, publications!$B$1:$B$319, 0))</f>
        <v>Melanie</v>
      </c>
    </row>
    <row r="3">
      <c r="A3" s="4" t="s">
        <v>2676</v>
      </c>
      <c r="B3" s="91" t="str">
        <f> VLOOKUP($A3,datasets!$A:$B,2,0)</f>
        <v>Walstra et al. 2004, International Archives Of Photogrammetry, Remote Sensing And Spatial Information Sciences (2AR5AVGG)</v>
      </c>
      <c r="C3" s="5" t="s">
        <v>2672</v>
      </c>
      <c r="D3" s="46" t="s">
        <v>2673</v>
      </c>
      <c r="E3" s="61" t="s">
        <v>2674</v>
      </c>
      <c r="F3" s="5" t="s">
        <v>85</v>
      </c>
      <c r="G3" s="5" t="s">
        <v>32</v>
      </c>
      <c r="H3" s="5" t="s">
        <v>32</v>
      </c>
      <c r="I3" s="92" t="s">
        <v>21</v>
      </c>
      <c r="J3" s="92" t="s">
        <v>21</v>
      </c>
      <c r="K3" s="92" t="s">
        <v>21</v>
      </c>
      <c r="L3" s="5" t="s">
        <v>21</v>
      </c>
      <c r="M3" s="5" t="s">
        <v>2675</v>
      </c>
      <c r="N3" s="5" t="s">
        <v>21</v>
      </c>
      <c r="O3" s="58" t="str">
        <f t="array" ref="O3"> index(publications!$A$1:$A$319, match($B3, publications!$B$1:$B$319, 0))</f>
        <v>Melanie</v>
      </c>
    </row>
    <row r="4">
      <c r="A4" s="4" t="s">
        <v>2677</v>
      </c>
      <c r="B4" s="91" t="str">
        <f> VLOOKUP($A4,datasets!$A:$B,2,0)</f>
        <v>Walstra et al. 2004, International Archives Of Photogrammetry, Remote Sensing And Spatial Information Sciences (2AR5AVGG)</v>
      </c>
      <c r="C4" s="5" t="s">
        <v>2672</v>
      </c>
      <c r="D4" s="46" t="s">
        <v>2673</v>
      </c>
      <c r="E4" s="61" t="s">
        <v>2674</v>
      </c>
      <c r="F4" s="5" t="s">
        <v>85</v>
      </c>
      <c r="G4" s="5" t="s">
        <v>32</v>
      </c>
      <c r="H4" s="5" t="s">
        <v>32</v>
      </c>
      <c r="I4" s="92" t="s">
        <v>21</v>
      </c>
      <c r="J4" s="92" t="s">
        <v>21</v>
      </c>
      <c r="K4" s="92" t="s">
        <v>21</v>
      </c>
      <c r="L4" s="5" t="s">
        <v>21</v>
      </c>
      <c r="M4" s="5" t="s">
        <v>2675</v>
      </c>
      <c r="N4" s="5" t="s">
        <v>21</v>
      </c>
      <c r="O4" s="58" t="str">
        <f t="array" ref="O4"> index(publications!$A$1:$A$319, match($B4, publications!$B$1:$B$319, 0))</f>
        <v>Melanie</v>
      </c>
    </row>
    <row r="5">
      <c r="A5" s="4" t="s">
        <v>2678</v>
      </c>
      <c r="B5" s="91" t="str">
        <f> VLOOKUP($A5,datasets!$A:$B,2,0)</f>
        <v>Walstra et al. 2004, International Archives Of Photogrammetry, Remote Sensing And Spatial Information Sciences (2AR5AVGG)</v>
      </c>
      <c r="C5" s="5" t="s">
        <v>2672</v>
      </c>
      <c r="D5" s="46" t="s">
        <v>2673</v>
      </c>
      <c r="E5" s="61" t="s">
        <v>2674</v>
      </c>
      <c r="F5" s="5" t="s">
        <v>85</v>
      </c>
      <c r="G5" s="5" t="s">
        <v>32</v>
      </c>
      <c r="H5" s="5" t="s">
        <v>32</v>
      </c>
      <c r="I5" s="92" t="s">
        <v>21</v>
      </c>
      <c r="J5" s="92" t="s">
        <v>21</v>
      </c>
      <c r="K5" s="92" t="s">
        <v>21</v>
      </c>
      <c r="L5" s="5" t="s">
        <v>21</v>
      </c>
      <c r="M5" s="5" t="s">
        <v>2675</v>
      </c>
      <c r="N5" s="5" t="s">
        <v>21</v>
      </c>
      <c r="O5" s="58" t="str">
        <f t="array" ref="O5"> index(publications!$A$1:$A$319, match($B5, publications!$B$1:$B$319, 0))</f>
        <v>Melanie</v>
      </c>
    </row>
    <row r="6">
      <c r="A6" s="4" t="s">
        <v>2679</v>
      </c>
      <c r="B6" s="91" t="str">
        <f> VLOOKUP($A6,datasets!$A:$B,2,0)</f>
        <v>Wilson et al. 2016, The Historic Environment: Policy &amp; Practice (2ARJBDQ8)</v>
      </c>
      <c r="C6" s="5" t="s">
        <v>2680</v>
      </c>
      <c r="D6" s="46" t="s">
        <v>2681</v>
      </c>
      <c r="E6" s="55" t="s">
        <v>21</v>
      </c>
      <c r="F6" s="5" t="s">
        <v>32</v>
      </c>
      <c r="G6" s="5" t="s">
        <v>32</v>
      </c>
      <c r="H6" s="5" t="s">
        <v>32</v>
      </c>
      <c r="I6" s="92" t="s">
        <v>21</v>
      </c>
      <c r="J6" s="92" t="s">
        <v>21</v>
      </c>
      <c r="K6" s="92" t="s">
        <v>21</v>
      </c>
      <c r="L6" s="5" t="s">
        <v>21</v>
      </c>
      <c r="M6" s="5" t="s">
        <v>21</v>
      </c>
      <c r="N6" s="5" t="s">
        <v>21</v>
      </c>
      <c r="O6" s="58" t="str">
        <f t="array" ref="O6"> index(publications!$A$1:$A$319, match($B6, publications!$B$1:$B$319, 0))</f>
        <v>Melanie</v>
      </c>
    </row>
    <row r="7">
      <c r="A7" s="4" t="s">
        <v>2682</v>
      </c>
      <c r="B7" s="91" t="str">
        <f> VLOOKUP($A7,datasets!$A:$B,2,0)</f>
        <v>Wilson et al. 2016, The Historic Environment: Policy &amp; Practice (2ARJBDQ8)</v>
      </c>
      <c r="C7" s="5" t="s">
        <v>2680</v>
      </c>
      <c r="D7" s="46" t="s">
        <v>2681</v>
      </c>
      <c r="E7" s="55" t="s">
        <v>21</v>
      </c>
      <c r="F7" s="5" t="s">
        <v>32</v>
      </c>
      <c r="G7" s="5" t="s">
        <v>32</v>
      </c>
      <c r="H7" s="5" t="s">
        <v>32</v>
      </c>
      <c r="I7" s="92" t="s">
        <v>21</v>
      </c>
      <c r="J7" s="92" t="s">
        <v>21</v>
      </c>
      <c r="K7" s="92" t="s">
        <v>21</v>
      </c>
      <c r="L7" s="5" t="s">
        <v>21</v>
      </c>
      <c r="M7" s="5" t="s">
        <v>21</v>
      </c>
      <c r="N7" s="5" t="s">
        <v>21</v>
      </c>
      <c r="O7" s="58" t="str">
        <f t="array" ref="O7"> index(publications!$A$1:$A$319, match($B7, publications!$B$1:$B$319, 0))</f>
        <v>Melanie</v>
      </c>
    </row>
    <row r="8">
      <c r="A8" s="4" t="s">
        <v>2683</v>
      </c>
      <c r="B8" s="91" t="str">
        <f> VLOOKUP($A8,datasets!$A:$B,2,0)</f>
        <v>Wilson et al. 2016, The Historic Environment: Policy &amp; Practice (2ARJBDQ8)</v>
      </c>
      <c r="C8" s="5" t="s">
        <v>2680</v>
      </c>
      <c r="D8" s="46" t="s">
        <v>2681</v>
      </c>
      <c r="E8" s="55" t="s">
        <v>21</v>
      </c>
      <c r="F8" s="5" t="s">
        <v>32</v>
      </c>
      <c r="G8" s="5" t="s">
        <v>32</v>
      </c>
      <c r="H8" s="5" t="s">
        <v>32</v>
      </c>
      <c r="I8" s="92" t="s">
        <v>21</v>
      </c>
      <c r="J8" s="92" t="s">
        <v>21</v>
      </c>
      <c r="K8" s="92" t="s">
        <v>21</v>
      </c>
      <c r="L8" s="5" t="s">
        <v>21</v>
      </c>
      <c r="M8" s="5" t="s">
        <v>21</v>
      </c>
      <c r="N8" s="5" t="s">
        <v>21</v>
      </c>
      <c r="O8" s="58" t="str">
        <f t="array" ref="O8"> index(publications!$A$1:$A$319, match($B8, publications!$B$1:$B$319, 0))</f>
        <v>Melanie</v>
      </c>
    </row>
    <row r="9">
      <c r="A9" s="4" t="s">
        <v>2684</v>
      </c>
      <c r="B9" s="91" t="str">
        <f> VLOOKUP($A9,datasets!$A:$B,2,0)</f>
        <v>Wilson et al. 2016, The Historic Environment: Policy &amp; Practice (2ARJBDQ8)</v>
      </c>
      <c r="C9" s="5" t="s">
        <v>2685</v>
      </c>
      <c r="D9" s="46" t="s">
        <v>2681</v>
      </c>
      <c r="E9" s="55" t="s">
        <v>21</v>
      </c>
      <c r="F9" s="5" t="s">
        <v>32</v>
      </c>
      <c r="G9" s="5" t="s">
        <v>32</v>
      </c>
      <c r="H9" s="5" t="s">
        <v>32</v>
      </c>
      <c r="I9" s="92" t="s">
        <v>21</v>
      </c>
      <c r="J9" s="92" t="s">
        <v>21</v>
      </c>
      <c r="K9" s="92" t="s">
        <v>21</v>
      </c>
      <c r="L9" s="5" t="s">
        <v>21</v>
      </c>
      <c r="M9" s="5" t="s">
        <v>21</v>
      </c>
      <c r="N9" s="5" t="s">
        <v>21</v>
      </c>
      <c r="O9" s="58" t="str">
        <f t="array" ref="O9"> index(publications!$A$1:$A$319, match($B9, publications!$B$1:$B$319, 0))</f>
        <v>Melanie</v>
      </c>
    </row>
    <row r="10">
      <c r="A10" s="4" t="s">
        <v>2686</v>
      </c>
      <c r="B10" s="91" t="str">
        <f> VLOOKUP($A10,datasets!$A:$B,2,0)</f>
        <v>Fox and Cziferszky 2008, The Photogrammetric Record (2DJYIF82)</v>
      </c>
      <c r="C10" s="5" t="s">
        <v>2672</v>
      </c>
      <c r="D10" s="46" t="s">
        <v>2687</v>
      </c>
      <c r="E10" s="55" t="s">
        <v>21</v>
      </c>
      <c r="F10" s="5" t="s">
        <v>85</v>
      </c>
      <c r="G10" s="5" t="s">
        <v>32</v>
      </c>
      <c r="H10" s="5" t="s">
        <v>2305</v>
      </c>
      <c r="I10" s="92" t="s">
        <v>21</v>
      </c>
      <c r="J10" s="92" t="s">
        <v>21</v>
      </c>
      <c r="K10" s="92" t="s">
        <v>21</v>
      </c>
      <c r="L10" s="5" t="s">
        <v>21</v>
      </c>
      <c r="M10" s="5" t="s">
        <v>21</v>
      </c>
      <c r="N10" s="5" t="s">
        <v>21</v>
      </c>
      <c r="O10" s="58" t="str">
        <f t="array" ref="O10"> index(publications!$A$1:$A$319, match($B10, publications!$B$1:$B$319, 0))</f>
        <v>Bob</v>
      </c>
    </row>
    <row r="11">
      <c r="A11" s="4" t="s">
        <v>2688</v>
      </c>
      <c r="B11" s="91" t="str">
        <f> VLOOKUP($A11,datasets!$A:$B,2,0)</f>
        <v>Fox and Cziferszky 2008, The Photogrammetric Record (2DJYIF82)</v>
      </c>
      <c r="C11" s="5" t="s">
        <v>2672</v>
      </c>
      <c r="D11" s="46" t="s">
        <v>2687</v>
      </c>
      <c r="E11" s="55" t="s">
        <v>21</v>
      </c>
      <c r="F11" s="5" t="s">
        <v>85</v>
      </c>
      <c r="G11" s="5" t="s">
        <v>85</v>
      </c>
      <c r="H11" s="5" t="s">
        <v>2305</v>
      </c>
      <c r="I11" s="92" t="s">
        <v>21</v>
      </c>
      <c r="J11" s="92" t="s">
        <v>21</v>
      </c>
      <c r="K11" s="92" t="s">
        <v>21</v>
      </c>
      <c r="L11" s="5" t="s">
        <v>21</v>
      </c>
      <c r="M11" s="5" t="s">
        <v>21</v>
      </c>
      <c r="N11" s="5" t="s">
        <v>21</v>
      </c>
      <c r="O11" s="58" t="str">
        <f t="array" ref="O11"> index(publications!$A$1:$A$319, match($B11, publications!$B$1:$B$319, 0))</f>
        <v>Bob</v>
      </c>
    </row>
    <row r="12">
      <c r="A12" s="4" t="s">
        <v>2689</v>
      </c>
      <c r="B12" s="91" t="str">
        <f> VLOOKUP($A12,datasets!$A:$B,2,0)</f>
        <v>Fox and Cziferszky 2008, The Photogrammetric Record (2DJYIF82)</v>
      </c>
      <c r="C12" s="5" t="s">
        <v>2672</v>
      </c>
      <c r="D12" s="46" t="s">
        <v>2687</v>
      </c>
      <c r="E12" s="55" t="s">
        <v>21</v>
      </c>
      <c r="F12" s="5" t="s">
        <v>85</v>
      </c>
      <c r="G12" s="5" t="s">
        <v>85</v>
      </c>
      <c r="H12" s="5" t="s">
        <v>2305</v>
      </c>
      <c r="I12" s="92" t="s">
        <v>21</v>
      </c>
      <c r="J12" s="92" t="s">
        <v>21</v>
      </c>
      <c r="K12" s="92" t="s">
        <v>21</v>
      </c>
      <c r="L12" s="5" t="s">
        <v>21</v>
      </c>
      <c r="M12" s="5" t="s">
        <v>21</v>
      </c>
      <c r="N12" s="5" t="s">
        <v>21</v>
      </c>
      <c r="O12" s="58" t="str">
        <f t="array" ref="O12"> index(publications!$A$1:$A$319, match($B12, publications!$B$1:$B$319, 0))</f>
        <v>Bob</v>
      </c>
    </row>
    <row r="13">
      <c r="A13" s="4" t="s">
        <v>2690</v>
      </c>
      <c r="B13" s="91" t="str">
        <f> VLOOKUP($A13,datasets!$A:$B,2,0)</f>
        <v>Fox and Cziferszky 2008, The Photogrammetric Record (2DJYIF82)</v>
      </c>
      <c r="C13" s="5" t="s">
        <v>2672</v>
      </c>
      <c r="D13" s="46" t="s">
        <v>2687</v>
      </c>
      <c r="E13" s="55" t="s">
        <v>21</v>
      </c>
      <c r="F13" s="5" t="s">
        <v>85</v>
      </c>
      <c r="G13" s="5" t="s">
        <v>85</v>
      </c>
      <c r="H13" s="5" t="s">
        <v>2305</v>
      </c>
      <c r="I13" s="92" t="s">
        <v>21</v>
      </c>
      <c r="J13" s="92" t="s">
        <v>21</v>
      </c>
      <c r="K13" s="92" t="s">
        <v>21</v>
      </c>
      <c r="L13" s="5" t="s">
        <v>21</v>
      </c>
      <c r="M13" s="5" t="s">
        <v>21</v>
      </c>
      <c r="N13" s="5" t="s">
        <v>21</v>
      </c>
      <c r="O13" s="58" t="str">
        <f t="array" ref="O13"> index(publications!$A$1:$A$319, match($B13, publications!$B$1:$B$319, 0))</f>
        <v>Bob</v>
      </c>
    </row>
    <row r="14">
      <c r="A14" s="4" t="s">
        <v>2691</v>
      </c>
      <c r="B14" s="91" t="str">
        <f> VLOOKUP($A14,datasets!$A:$B,2,0)</f>
        <v>Fox and Cziferszky 2008, The Photogrammetric Record (2DJYIF82)</v>
      </c>
      <c r="C14" s="5" t="s">
        <v>2672</v>
      </c>
      <c r="D14" s="46" t="s">
        <v>2687</v>
      </c>
      <c r="E14" s="55" t="s">
        <v>21</v>
      </c>
      <c r="F14" s="5" t="s">
        <v>85</v>
      </c>
      <c r="G14" s="5" t="s">
        <v>85</v>
      </c>
      <c r="H14" s="5" t="s">
        <v>2305</v>
      </c>
      <c r="I14" s="92" t="s">
        <v>21</v>
      </c>
      <c r="J14" s="92" t="s">
        <v>21</v>
      </c>
      <c r="K14" s="92" t="s">
        <v>21</v>
      </c>
      <c r="L14" s="5" t="s">
        <v>21</v>
      </c>
      <c r="M14" s="5" t="s">
        <v>21</v>
      </c>
      <c r="N14" s="5" t="s">
        <v>21</v>
      </c>
      <c r="O14" s="58" t="str">
        <f t="array" ref="O14"> index(publications!$A$1:$A$319, match($B14, publications!$B$1:$B$319, 0))</f>
        <v>Bob</v>
      </c>
    </row>
    <row r="15">
      <c r="A15" s="4" t="s">
        <v>2692</v>
      </c>
      <c r="B15" s="91" t="str">
        <f> VLOOKUP($A15,datasets!$A:$B,2,0)</f>
        <v>Bhattacharya et al. 2018, 2018 4th International Conference on Recent Advances in Information Technology (2HQXTLS6)</v>
      </c>
      <c r="C15" s="5" t="s">
        <v>2672</v>
      </c>
      <c r="D15" s="46" t="s">
        <v>2687</v>
      </c>
      <c r="E15" s="55">
        <v>2014.0</v>
      </c>
      <c r="F15" s="5" t="s">
        <v>85</v>
      </c>
      <c r="G15" s="5" t="s">
        <v>32</v>
      </c>
      <c r="H15" s="5" t="s">
        <v>85</v>
      </c>
      <c r="I15" s="92" t="s">
        <v>2693</v>
      </c>
      <c r="J15" s="92" t="s">
        <v>2694</v>
      </c>
      <c r="K15" s="92" t="s">
        <v>21</v>
      </c>
      <c r="L15" s="5" t="s">
        <v>2695</v>
      </c>
      <c r="M15" s="5" t="s">
        <v>2696</v>
      </c>
      <c r="N15" s="5" t="s">
        <v>21</v>
      </c>
      <c r="O15" s="58" t="str">
        <f t="array" ref="O15"> index(publications!$A$1:$A$319, match($B15, publications!$B$1:$B$319, 0))</f>
        <v>Bob</v>
      </c>
    </row>
    <row r="16">
      <c r="A16" s="4" t="s">
        <v>2697</v>
      </c>
      <c r="B16" s="91" t="str">
        <f> VLOOKUP($A16,datasets!$A:$B,2,0)</f>
        <v>Belart et al. 2020, Frontiers in Earth Science (2XDGW8V2)</v>
      </c>
      <c r="C16" s="5" t="s">
        <v>2672</v>
      </c>
      <c r="D16" s="46" t="s">
        <v>2698</v>
      </c>
      <c r="E16" s="55" t="s">
        <v>21</v>
      </c>
      <c r="F16" s="5" t="s">
        <v>85</v>
      </c>
      <c r="G16" s="5" t="s">
        <v>85</v>
      </c>
      <c r="H16" s="5" t="s">
        <v>85</v>
      </c>
      <c r="I16" s="92" t="s">
        <v>2699</v>
      </c>
      <c r="J16" s="92" t="s">
        <v>2699</v>
      </c>
      <c r="K16" s="92" t="s">
        <v>21</v>
      </c>
      <c r="L16" s="9" t="s">
        <v>2700</v>
      </c>
      <c r="M16" s="5" t="s">
        <v>21</v>
      </c>
      <c r="N16" s="5" t="s">
        <v>1432</v>
      </c>
      <c r="O16" s="58" t="str">
        <f t="array" ref="O16"> index(publications!$A$1:$A$319, match($B16, publications!$B$1:$B$319, 0))</f>
        <v>Amaury</v>
      </c>
    </row>
    <row r="17">
      <c r="A17" s="5" t="s">
        <v>2701</v>
      </c>
      <c r="B17" s="91" t="str">
        <f> VLOOKUP($A17,datasets!$A:$B,2,0)</f>
        <v>Belart et al. 2020, Frontiers in Earth Science (2XDGW8V2)</v>
      </c>
      <c r="C17" s="5" t="s">
        <v>2672</v>
      </c>
      <c r="D17" s="46" t="s">
        <v>2698</v>
      </c>
      <c r="E17" s="55" t="s">
        <v>21</v>
      </c>
      <c r="F17" s="5" t="s">
        <v>85</v>
      </c>
      <c r="G17" s="5" t="s">
        <v>85</v>
      </c>
      <c r="H17" s="5" t="s">
        <v>85</v>
      </c>
      <c r="I17" s="92" t="s">
        <v>2699</v>
      </c>
      <c r="J17" s="92" t="s">
        <v>2699</v>
      </c>
      <c r="K17" s="92" t="s">
        <v>21</v>
      </c>
      <c r="L17" s="9" t="s">
        <v>2700</v>
      </c>
      <c r="M17" s="5" t="s">
        <v>21</v>
      </c>
      <c r="N17" s="5" t="s">
        <v>1432</v>
      </c>
      <c r="O17" s="58" t="str">
        <f t="array" ref="O17"> index(publications!$A$1:$A$319, match($B17, publications!$B$1:$B$319, 0))</f>
        <v>Amaury</v>
      </c>
    </row>
    <row r="18">
      <c r="A18" s="4" t="s">
        <v>2702</v>
      </c>
      <c r="B18" s="91" t="str">
        <f> VLOOKUP($A18,datasets!$A:$B,2,0)</f>
        <v>Walstra et al. 2007, Quarterly Journal of Engineering Geology and Hydrogeology (35MF78DP)</v>
      </c>
      <c r="C18" s="5" t="s">
        <v>2672</v>
      </c>
      <c r="D18" s="93" t="s">
        <v>2687</v>
      </c>
      <c r="E18" s="55">
        <v>9.0</v>
      </c>
      <c r="F18" s="5" t="s">
        <v>85</v>
      </c>
      <c r="G18" s="5" t="s">
        <v>85</v>
      </c>
      <c r="H18" s="5" t="s">
        <v>2305</v>
      </c>
      <c r="I18" s="92" t="s">
        <v>21</v>
      </c>
      <c r="J18" s="92" t="s">
        <v>21</v>
      </c>
      <c r="K18" s="92" t="s">
        <v>21</v>
      </c>
      <c r="L18" s="5" t="s">
        <v>21</v>
      </c>
      <c r="M18" s="5" t="s">
        <v>21</v>
      </c>
      <c r="N18" s="5" t="s">
        <v>21</v>
      </c>
      <c r="O18" s="58" t="str">
        <f t="array" ref="O18"> index(publications!$A$1:$A$319, match($B18, publications!$B$1:$B$319, 0))</f>
        <v>Bob</v>
      </c>
    </row>
    <row r="19">
      <c r="A19" s="4" t="s">
        <v>2703</v>
      </c>
      <c r="B19" s="91" t="str">
        <f> VLOOKUP($A19,datasets!$A:$B,2,0)</f>
        <v>Walstra et al. 2007, Quarterly Journal of Engineering Geology and Hydrogeology (35MF78DP)</v>
      </c>
      <c r="C19" s="5" t="s">
        <v>2672</v>
      </c>
      <c r="D19" s="93" t="s">
        <v>2687</v>
      </c>
      <c r="E19" s="55">
        <v>9.0</v>
      </c>
      <c r="F19" s="5" t="s">
        <v>85</v>
      </c>
      <c r="G19" s="5" t="s">
        <v>85</v>
      </c>
      <c r="H19" s="5" t="s">
        <v>2305</v>
      </c>
      <c r="I19" s="92" t="s">
        <v>21</v>
      </c>
      <c r="J19" s="92" t="s">
        <v>21</v>
      </c>
      <c r="K19" s="92" t="s">
        <v>21</v>
      </c>
      <c r="L19" s="5" t="s">
        <v>21</v>
      </c>
      <c r="M19" s="5" t="s">
        <v>21</v>
      </c>
      <c r="N19" s="5" t="s">
        <v>21</v>
      </c>
      <c r="O19" s="58" t="str">
        <f t="array" ref="O19"> index(publications!$A$1:$A$319, match($B19, publications!$B$1:$B$319, 0))</f>
        <v>Bob</v>
      </c>
    </row>
    <row r="20">
      <c r="A20" s="4" t="s">
        <v>2704</v>
      </c>
      <c r="B20" s="91" t="str">
        <f> VLOOKUP($A20,datasets!$A:$B,2,0)</f>
        <v>Walstra et al. 2007, Quarterly Journal of Engineering Geology and Hydrogeology (35MF78DP)</v>
      </c>
      <c r="C20" s="5" t="s">
        <v>2672</v>
      </c>
      <c r="D20" s="93" t="s">
        <v>2687</v>
      </c>
      <c r="E20" s="55">
        <v>9.0</v>
      </c>
      <c r="F20" s="5" t="s">
        <v>85</v>
      </c>
      <c r="G20" s="5" t="s">
        <v>85</v>
      </c>
      <c r="H20" s="5" t="s">
        <v>85</v>
      </c>
      <c r="I20" s="92" t="s">
        <v>2705</v>
      </c>
      <c r="J20" s="92" t="s">
        <v>21</v>
      </c>
      <c r="K20" s="92" t="s">
        <v>2706</v>
      </c>
      <c r="L20" s="5" t="s">
        <v>2707</v>
      </c>
      <c r="M20" s="5" t="s">
        <v>21</v>
      </c>
      <c r="N20" s="5" t="s">
        <v>21</v>
      </c>
      <c r="O20" s="58" t="str">
        <f t="array" ref="O20"> index(publications!$A$1:$A$319, match($B20, publications!$B$1:$B$319, 0))</f>
        <v>Bob</v>
      </c>
    </row>
    <row r="21">
      <c r="A21" s="4" t="s">
        <v>2708</v>
      </c>
      <c r="B21" s="91" t="str">
        <f> VLOOKUP($A21,datasets!$A:$B,2,0)</f>
        <v>Walstra et al. 2007, Quarterly Journal of Engineering Geology and Hydrogeology (35MF78DP)</v>
      </c>
      <c r="C21" s="5" t="s">
        <v>2672</v>
      </c>
      <c r="D21" s="93" t="s">
        <v>2687</v>
      </c>
      <c r="E21" s="55">
        <v>9.0</v>
      </c>
      <c r="F21" s="5" t="s">
        <v>85</v>
      </c>
      <c r="G21" s="5" t="s">
        <v>85</v>
      </c>
      <c r="H21" s="5" t="s">
        <v>2305</v>
      </c>
      <c r="I21" s="92" t="s">
        <v>21</v>
      </c>
      <c r="J21" s="92" t="s">
        <v>21</v>
      </c>
      <c r="K21" s="92" t="s">
        <v>21</v>
      </c>
      <c r="L21" s="5" t="s">
        <v>21</v>
      </c>
      <c r="M21" s="5" t="s">
        <v>21</v>
      </c>
      <c r="N21" s="5" t="s">
        <v>21</v>
      </c>
      <c r="O21" s="58" t="str">
        <f t="array" ref="O21"> index(publications!$A$1:$A$319, match($B21, publications!$B$1:$B$319, 0))</f>
        <v>Bob</v>
      </c>
    </row>
    <row r="22">
      <c r="A22" s="4" t="s">
        <v>2709</v>
      </c>
      <c r="B22" s="91" t="str">
        <f> VLOOKUP($A22,datasets!$A:$B,2,0)</f>
        <v>Walstra et al. 2007, Quarterly Journal of Engineering Geology and Hydrogeology (35MF78DP)</v>
      </c>
      <c r="C22" s="5" t="s">
        <v>2672</v>
      </c>
      <c r="D22" s="93" t="s">
        <v>2687</v>
      </c>
      <c r="E22" s="55">
        <v>9.0</v>
      </c>
      <c r="F22" s="5" t="s">
        <v>85</v>
      </c>
      <c r="G22" s="5" t="s">
        <v>85</v>
      </c>
      <c r="H22" s="5" t="s">
        <v>2305</v>
      </c>
      <c r="I22" s="92" t="s">
        <v>21</v>
      </c>
      <c r="J22" s="92" t="s">
        <v>21</v>
      </c>
      <c r="K22" s="92" t="s">
        <v>21</v>
      </c>
      <c r="L22" s="5" t="s">
        <v>21</v>
      </c>
      <c r="M22" s="5" t="s">
        <v>21</v>
      </c>
      <c r="N22" s="5" t="s">
        <v>21</v>
      </c>
      <c r="O22" s="58" t="str">
        <f t="array" ref="O22"> index(publications!$A$1:$A$319, match($B22, publications!$B$1:$B$319, 0))</f>
        <v>Bob</v>
      </c>
    </row>
    <row r="23">
      <c r="A23" s="4" t="s">
        <v>2710</v>
      </c>
      <c r="B23" s="91" t="str">
        <f> VLOOKUP($A23,datasets!$A:$B,2,0)</f>
        <v>Walstra et al. 2007, Quarterly Journal of Engineering Geology and Hydrogeology (35MF78DP)</v>
      </c>
      <c r="C23" s="5" t="s">
        <v>2672</v>
      </c>
      <c r="D23" s="93" t="s">
        <v>2687</v>
      </c>
      <c r="E23" s="55">
        <v>9.0</v>
      </c>
      <c r="F23" s="5" t="s">
        <v>85</v>
      </c>
      <c r="G23" s="5" t="s">
        <v>85</v>
      </c>
      <c r="H23" s="5" t="s">
        <v>2305</v>
      </c>
      <c r="I23" s="92" t="s">
        <v>21</v>
      </c>
      <c r="J23" s="92" t="s">
        <v>21</v>
      </c>
      <c r="K23" s="92" t="s">
        <v>21</v>
      </c>
      <c r="L23" s="5" t="s">
        <v>21</v>
      </c>
      <c r="M23" s="5" t="s">
        <v>21</v>
      </c>
      <c r="N23" s="5" t="s">
        <v>21</v>
      </c>
      <c r="O23" s="58" t="str">
        <f t="array" ref="O23"> index(publications!$A$1:$A$319, match($B23, publications!$B$1:$B$319, 0))</f>
        <v>Bob</v>
      </c>
    </row>
    <row r="24">
      <c r="A24" s="4" t="s">
        <v>2711</v>
      </c>
      <c r="B24" s="91" t="str">
        <f> VLOOKUP($A24,datasets!$A:$B,2,0)</f>
        <v>Walstra et al. 2007, Quarterly Journal of Engineering Geology and Hydrogeology (35MF78DP)</v>
      </c>
      <c r="C24" s="5" t="s">
        <v>2672</v>
      </c>
      <c r="D24" s="93" t="s">
        <v>2687</v>
      </c>
      <c r="E24" s="55">
        <v>9.0</v>
      </c>
      <c r="F24" s="5" t="s">
        <v>85</v>
      </c>
      <c r="G24" s="5" t="s">
        <v>85</v>
      </c>
      <c r="H24" s="5" t="s">
        <v>2305</v>
      </c>
      <c r="I24" s="92" t="s">
        <v>21</v>
      </c>
      <c r="J24" s="92" t="s">
        <v>21</v>
      </c>
      <c r="K24" s="92" t="s">
        <v>21</v>
      </c>
      <c r="L24" s="5" t="s">
        <v>21</v>
      </c>
      <c r="M24" s="5" t="s">
        <v>21</v>
      </c>
      <c r="N24" s="5" t="s">
        <v>21</v>
      </c>
      <c r="O24" s="58" t="str">
        <f t="array" ref="O24"> index(publications!$A$1:$A$319, match($B24, publications!$B$1:$B$319, 0))</f>
        <v>Bob</v>
      </c>
    </row>
    <row r="25">
      <c r="A25" s="4" t="s">
        <v>2712</v>
      </c>
      <c r="B25" s="91" t="str">
        <f> VLOOKUP($A25,datasets!$A:$B,2,0)</f>
        <v>Walstra et al. 2007, Quarterly Journal of Engineering Geology and Hydrogeology (35MF78DP)</v>
      </c>
      <c r="C25" s="5" t="s">
        <v>2672</v>
      </c>
      <c r="D25" s="93" t="s">
        <v>2687</v>
      </c>
      <c r="E25" s="55">
        <v>9.0</v>
      </c>
      <c r="F25" s="5" t="s">
        <v>85</v>
      </c>
      <c r="G25" s="5" t="s">
        <v>85</v>
      </c>
      <c r="H25" s="5" t="s">
        <v>2305</v>
      </c>
      <c r="I25" s="92" t="s">
        <v>21</v>
      </c>
      <c r="J25" s="92" t="s">
        <v>21</v>
      </c>
      <c r="K25" s="92" t="s">
        <v>21</v>
      </c>
      <c r="L25" s="5" t="s">
        <v>21</v>
      </c>
      <c r="M25" s="5" t="s">
        <v>21</v>
      </c>
      <c r="N25" s="5" t="s">
        <v>21</v>
      </c>
      <c r="O25" s="58" t="str">
        <f t="array" ref="O25"> index(publications!$A$1:$A$319, match($B25, publications!$B$1:$B$319, 0))</f>
        <v>Bob</v>
      </c>
    </row>
    <row r="26" ht="15.0" customHeight="1">
      <c r="A26" s="4" t="s">
        <v>2713</v>
      </c>
      <c r="B26" s="91" t="str">
        <f> VLOOKUP($A26,datasets!$A:$B,2,0)</f>
        <v>Walstra et al. 2007, Quarterly Journal of Engineering Geology and Hydrogeology (35MF78DP)</v>
      </c>
      <c r="C26" s="5" t="s">
        <v>2672</v>
      </c>
      <c r="D26" s="93" t="s">
        <v>2687</v>
      </c>
      <c r="E26" s="55">
        <v>9.0</v>
      </c>
      <c r="F26" s="5" t="s">
        <v>85</v>
      </c>
      <c r="G26" s="5" t="s">
        <v>85</v>
      </c>
      <c r="H26" s="5" t="s">
        <v>2305</v>
      </c>
      <c r="I26" s="92" t="s">
        <v>21</v>
      </c>
      <c r="J26" s="92" t="s">
        <v>21</v>
      </c>
      <c r="K26" s="92" t="s">
        <v>21</v>
      </c>
      <c r="L26" s="5" t="s">
        <v>21</v>
      </c>
      <c r="M26" s="5" t="s">
        <v>21</v>
      </c>
      <c r="N26" s="5" t="s">
        <v>21</v>
      </c>
      <c r="O26" s="58" t="str">
        <f t="array" ref="O26"> index(publications!$A$1:$A$319, match($B26, publications!$B$1:$B$319, 0))</f>
        <v>Bob</v>
      </c>
    </row>
    <row r="27">
      <c r="A27" s="4" t="s">
        <v>2714</v>
      </c>
      <c r="B27" s="91" t="str">
        <f> VLOOKUP($A27,datasets!$A:$B,2,0)</f>
        <v>Walstra et al. 2007, Quarterly Journal of Engineering Geology and Hydrogeology (35MF78DP)</v>
      </c>
      <c r="C27" s="5" t="s">
        <v>2672</v>
      </c>
      <c r="D27" s="93" t="s">
        <v>2687</v>
      </c>
      <c r="E27" s="55">
        <v>9.0</v>
      </c>
      <c r="F27" s="5" t="s">
        <v>85</v>
      </c>
      <c r="G27" s="5" t="s">
        <v>85</v>
      </c>
      <c r="H27" s="5" t="s">
        <v>2305</v>
      </c>
      <c r="I27" s="92" t="s">
        <v>21</v>
      </c>
      <c r="J27" s="92" t="s">
        <v>21</v>
      </c>
      <c r="K27" s="92" t="s">
        <v>21</v>
      </c>
      <c r="L27" s="5" t="s">
        <v>21</v>
      </c>
      <c r="M27" s="5" t="s">
        <v>21</v>
      </c>
      <c r="N27" s="5" t="s">
        <v>21</v>
      </c>
      <c r="O27" s="58" t="str">
        <f t="array" ref="O27"> index(publications!$A$1:$A$319, match($B27, publications!$B$1:$B$319, 0))</f>
        <v>Bob</v>
      </c>
    </row>
    <row r="28">
      <c r="A28" s="4" t="s">
        <v>2715</v>
      </c>
      <c r="B28" s="91" t="str">
        <f> VLOOKUP($A28,datasets!$A:$B,2,0)</f>
        <v>Walstra et al. 2007, Quarterly Journal of Engineering Geology and Hydrogeology (35MF78DP)</v>
      </c>
      <c r="C28" s="5" t="s">
        <v>2672</v>
      </c>
      <c r="D28" s="93" t="s">
        <v>2687</v>
      </c>
      <c r="E28" s="55">
        <v>9.0</v>
      </c>
      <c r="F28" s="5" t="s">
        <v>85</v>
      </c>
      <c r="G28" s="5" t="s">
        <v>85</v>
      </c>
      <c r="H28" s="5" t="s">
        <v>2305</v>
      </c>
      <c r="I28" s="92" t="s">
        <v>21</v>
      </c>
      <c r="J28" s="92" t="s">
        <v>21</v>
      </c>
      <c r="K28" s="92" t="s">
        <v>21</v>
      </c>
      <c r="L28" s="5" t="s">
        <v>21</v>
      </c>
      <c r="M28" s="5" t="s">
        <v>21</v>
      </c>
      <c r="N28" s="5" t="s">
        <v>21</v>
      </c>
      <c r="O28" s="58" t="str">
        <f t="array" ref="O28"> index(publications!$A$1:$A$319, match($B28, publications!$B$1:$B$319, 0))</f>
        <v>Bob</v>
      </c>
    </row>
    <row r="29">
      <c r="A29" s="4" t="s">
        <v>2716</v>
      </c>
      <c r="B29" s="91" t="str">
        <f> VLOOKUP($A29,datasets!$A:$B,2,0)</f>
        <v>Walstra et al. 2007, Quarterly Journal of Engineering Geology and Hydrogeology (35MF78DP)</v>
      </c>
      <c r="C29" s="5" t="s">
        <v>2672</v>
      </c>
      <c r="D29" s="93" t="s">
        <v>2687</v>
      </c>
      <c r="E29" s="55">
        <v>9.0</v>
      </c>
      <c r="F29" s="5" t="s">
        <v>85</v>
      </c>
      <c r="G29" s="5" t="s">
        <v>85</v>
      </c>
      <c r="H29" s="5" t="s">
        <v>2305</v>
      </c>
      <c r="I29" s="92" t="s">
        <v>21</v>
      </c>
      <c r="J29" s="92" t="s">
        <v>21</v>
      </c>
      <c r="K29" s="92" t="s">
        <v>21</v>
      </c>
      <c r="L29" s="5" t="s">
        <v>21</v>
      </c>
      <c r="M29" s="5" t="s">
        <v>21</v>
      </c>
      <c r="N29" s="5" t="s">
        <v>21</v>
      </c>
      <c r="O29" s="58" t="str">
        <f t="array" ref="O29"> index(publications!$A$1:$A$319, match($B29, publications!$B$1:$B$319, 0))</f>
        <v>Bob</v>
      </c>
    </row>
    <row r="30">
      <c r="A30" s="4" t="s">
        <v>2717</v>
      </c>
      <c r="B30" s="91" t="str">
        <f> VLOOKUP($A30,datasets!$A:$B,2,0)</f>
        <v>Picon-Cabrera et al. 2020, Sustainability (35V5TW6B)</v>
      </c>
      <c r="C30" s="5" t="s">
        <v>2718</v>
      </c>
      <c r="D30" s="46" t="s">
        <v>2719</v>
      </c>
      <c r="E30" s="55" t="s">
        <v>21</v>
      </c>
      <c r="F30" s="5" t="s">
        <v>85</v>
      </c>
      <c r="G30" s="5" t="s">
        <v>32</v>
      </c>
      <c r="H30" s="5" t="s">
        <v>85</v>
      </c>
      <c r="I30" s="92" t="s">
        <v>2720</v>
      </c>
      <c r="J30" s="92" t="s">
        <v>21</v>
      </c>
      <c r="K30" s="92" t="s">
        <v>2720</v>
      </c>
      <c r="L30" s="5" t="s">
        <v>2721</v>
      </c>
      <c r="M30" s="5" t="s">
        <v>2722</v>
      </c>
      <c r="N30" s="5" t="s">
        <v>21</v>
      </c>
      <c r="O30" s="58" t="str">
        <f t="array" ref="O30"> index(publications!$A$1:$A$319, match($B30, publications!$B$1:$B$319, 0))</f>
        <v>Bob</v>
      </c>
    </row>
    <row r="31">
      <c r="A31" s="4" t="s">
        <v>2723</v>
      </c>
      <c r="B31" s="91" t="str">
        <f> VLOOKUP($A31,datasets!$A:$B,2,0)</f>
        <v>Roberti et al. 2021, Canadian Journal of Earth Sciences (39PV5BL5)</v>
      </c>
      <c r="C31" s="5" t="s">
        <v>2680</v>
      </c>
      <c r="D31" s="46" t="s">
        <v>2724</v>
      </c>
      <c r="E31" s="55" t="s">
        <v>2725</v>
      </c>
      <c r="F31" s="5" t="s">
        <v>85</v>
      </c>
      <c r="G31" s="5" t="s">
        <v>2305</v>
      </c>
      <c r="H31" s="5" t="s">
        <v>85</v>
      </c>
      <c r="I31" s="92" t="s">
        <v>2726</v>
      </c>
      <c r="J31" s="92" t="s">
        <v>2727</v>
      </c>
      <c r="K31" s="92" t="s">
        <v>21</v>
      </c>
      <c r="L31" s="5" t="s">
        <v>2726</v>
      </c>
      <c r="M31" s="5" t="s">
        <v>2728</v>
      </c>
      <c r="N31" s="5" t="s">
        <v>21</v>
      </c>
      <c r="O31" s="58" t="str">
        <f t="array" ref="O31"> index(publications!$A$1:$A$319, match($B31, publications!$B$1:$B$319, 0))</f>
        <v>Livia</v>
      </c>
    </row>
    <row r="32">
      <c r="A32" s="4" t="s">
        <v>2729</v>
      </c>
      <c r="B32" s="91" t="str">
        <f> VLOOKUP($A32,datasets!$A:$B,2,0)</f>
        <v>Roberti et al. 2021, Canadian Journal of Earth Sciences (39PV5BL5)</v>
      </c>
      <c r="C32" s="5" t="s">
        <v>2680</v>
      </c>
      <c r="D32" s="46" t="s">
        <v>2724</v>
      </c>
      <c r="E32" s="55" t="s">
        <v>2725</v>
      </c>
      <c r="F32" s="5" t="s">
        <v>85</v>
      </c>
      <c r="G32" s="5" t="s">
        <v>2305</v>
      </c>
      <c r="H32" s="5" t="s">
        <v>85</v>
      </c>
      <c r="I32" s="92" t="s">
        <v>2726</v>
      </c>
      <c r="J32" s="92" t="s">
        <v>2727</v>
      </c>
      <c r="K32" s="92" t="s">
        <v>21</v>
      </c>
      <c r="L32" s="5" t="s">
        <v>2726</v>
      </c>
      <c r="M32" s="5" t="s">
        <v>2728</v>
      </c>
      <c r="N32" s="5" t="s">
        <v>21</v>
      </c>
      <c r="O32" s="58" t="str">
        <f t="array" ref="O32"> index(publications!$A$1:$A$319, match($B32, publications!$B$1:$B$319, 0))</f>
        <v>Livia</v>
      </c>
    </row>
    <row r="33">
      <c r="A33" s="4" t="s">
        <v>2730</v>
      </c>
      <c r="B33" s="91" t="str">
        <f> VLOOKUP($A33,datasets!$A:$B,2,0)</f>
        <v>Roberti et al. 2021, Canadian Journal of Earth Sciences (39PV5BL5)</v>
      </c>
      <c r="C33" s="5" t="s">
        <v>2680</v>
      </c>
      <c r="D33" s="46" t="s">
        <v>2724</v>
      </c>
      <c r="E33" s="55" t="s">
        <v>2725</v>
      </c>
      <c r="F33" s="5" t="s">
        <v>85</v>
      </c>
      <c r="G33" s="5" t="s">
        <v>2305</v>
      </c>
      <c r="H33" s="5" t="s">
        <v>85</v>
      </c>
      <c r="I33" s="92" t="s">
        <v>2726</v>
      </c>
      <c r="J33" s="92" t="s">
        <v>2727</v>
      </c>
      <c r="K33" s="92" t="s">
        <v>21</v>
      </c>
      <c r="L33" s="5" t="s">
        <v>2726</v>
      </c>
      <c r="M33" s="5" t="s">
        <v>2728</v>
      </c>
      <c r="N33" s="5" t="s">
        <v>21</v>
      </c>
      <c r="O33" s="58" t="str">
        <f t="array" ref="O33"> index(publications!$A$1:$A$319, match($B33, publications!$B$1:$B$319, 0))</f>
        <v>Livia</v>
      </c>
    </row>
    <row r="34">
      <c r="A34" s="4" t="s">
        <v>2731</v>
      </c>
      <c r="B34" s="91" t="str">
        <f> VLOOKUP($A34,datasets!$A:$B,2,0)</f>
        <v>Roberti et al. 2021, Canadian Journal of Earth Sciences (39PV5BL5)</v>
      </c>
      <c r="C34" s="5" t="s">
        <v>2680</v>
      </c>
      <c r="D34" s="46" t="s">
        <v>2724</v>
      </c>
      <c r="E34" s="55" t="s">
        <v>2725</v>
      </c>
      <c r="F34" s="5" t="s">
        <v>85</v>
      </c>
      <c r="G34" s="5" t="s">
        <v>2305</v>
      </c>
      <c r="H34" s="5" t="s">
        <v>85</v>
      </c>
      <c r="I34" s="92" t="s">
        <v>2726</v>
      </c>
      <c r="J34" s="92" t="s">
        <v>2727</v>
      </c>
      <c r="K34" s="92" t="s">
        <v>21</v>
      </c>
      <c r="L34" s="5" t="s">
        <v>2726</v>
      </c>
      <c r="M34" s="5" t="s">
        <v>2728</v>
      </c>
      <c r="N34" s="5" t="s">
        <v>21</v>
      </c>
      <c r="O34" s="58" t="str">
        <f t="array" ref="O34"> index(publications!$A$1:$A$319, match($B34, publications!$B$1:$B$319, 0))</f>
        <v>Livia</v>
      </c>
    </row>
    <row r="35">
      <c r="A35" s="4" t="s">
        <v>2732</v>
      </c>
      <c r="B35" s="91" t="str">
        <f> VLOOKUP($A35,datasets!$A:$B,2,0)</f>
        <v>Roberti et al. 2021, Canadian Journal of Earth Sciences (39PV5BL5)</v>
      </c>
      <c r="C35" s="5" t="s">
        <v>2680</v>
      </c>
      <c r="D35" s="46" t="s">
        <v>2724</v>
      </c>
      <c r="E35" s="55" t="s">
        <v>2725</v>
      </c>
      <c r="F35" s="5" t="s">
        <v>85</v>
      </c>
      <c r="G35" s="5" t="s">
        <v>2305</v>
      </c>
      <c r="H35" s="5" t="s">
        <v>85</v>
      </c>
      <c r="I35" s="92" t="s">
        <v>2726</v>
      </c>
      <c r="J35" s="92" t="s">
        <v>2727</v>
      </c>
      <c r="K35" s="92" t="s">
        <v>21</v>
      </c>
      <c r="L35" s="5" t="s">
        <v>2726</v>
      </c>
      <c r="M35" s="5" t="s">
        <v>2728</v>
      </c>
      <c r="N35" s="5" t="s">
        <v>21</v>
      </c>
      <c r="O35" s="58" t="str">
        <f t="array" ref="O35"> index(publications!$A$1:$A$319, match($B35, publications!$B$1:$B$319, 0))</f>
        <v>Livia</v>
      </c>
    </row>
    <row r="36">
      <c r="A36" s="4" t="s">
        <v>2733</v>
      </c>
      <c r="B36" s="91" t="str">
        <f> VLOOKUP($A36,datasets!$A:$B,2,0)</f>
        <v>Roberti et al. 2021, Canadian Journal of Earth Sciences (39PV5BL5)</v>
      </c>
      <c r="C36" s="5" t="s">
        <v>2680</v>
      </c>
      <c r="D36" s="46" t="s">
        <v>2724</v>
      </c>
      <c r="E36" s="55" t="s">
        <v>2725</v>
      </c>
      <c r="F36" s="5" t="s">
        <v>85</v>
      </c>
      <c r="G36" s="5" t="s">
        <v>2305</v>
      </c>
      <c r="H36" s="5" t="s">
        <v>85</v>
      </c>
      <c r="I36" s="92" t="s">
        <v>2726</v>
      </c>
      <c r="J36" s="92" t="s">
        <v>2727</v>
      </c>
      <c r="K36" s="92" t="s">
        <v>21</v>
      </c>
      <c r="L36" s="5" t="s">
        <v>2726</v>
      </c>
      <c r="M36" s="5" t="s">
        <v>2728</v>
      </c>
      <c r="N36" s="5" t="s">
        <v>21</v>
      </c>
      <c r="O36" s="58" t="str">
        <f t="array" ref="O36"> index(publications!$A$1:$A$319, match($B36, publications!$B$1:$B$319, 0))</f>
        <v>Livia</v>
      </c>
    </row>
    <row r="37">
      <c r="A37" s="4" t="s">
        <v>2734</v>
      </c>
      <c r="B37" s="91" t="str">
        <f> VLOOKUP($A37,datasets!$A:$B,2,0)</f>
        <v>Roberti et al. 2021, Canadian Journal of Earth Sciences (39PV5BL5)</v>
      </c>
      <c r="C37" s="5" t="s">
        <v>2680</v>
      </c>
      <c r="D37" s="46" t="s">
        <v>2724</v>
      </c>
      <c r="E37" s="55" t="s">
        <v>2725</v>
      </c>
      <c r="F37" s="5" t="s">
        <v>85</v>
      </c>
      <c r="G37" s="5" t="s">
        <v>2305</v>
      </c>
      <c r="H37" s="5" t="s">
        <v>85</v>
      </c>
      <c r="I37" s="92" t="s">
        <v>2726</v>
      </c>
      <c r="J37" s="92" t="s">
        <v>2727</v>
      </c>
      <c r="K37" s="92" t="s">
        <v>21</v>
      </c>
      <c r="L37" s="5" t="s">
        <v>2726</v>
      </c>
      <c r="M37" s="5" t="s">
        <v>2728</v>
      </c>
      <c r="N37" s="5" t="s">
        <v>21</v>
      </c>
      <c r="O37" s="58" t="str">
        <f t="array" ref="O37"> index(publications!$A$1:$A$319, match($B37, publications!$B$1:$B$319, 0))</f>
        <v>Livia</v>
      </c>
    </row>
    <row r="38">
      <c r="A38" s="4" t="s">
        <v>2735</v>
      </c>
      <c r="B38" s="91" t="str">
        <f> VLOOKUP($A38,datasets!$A:$B,2,0)</f>
        <v>Tian et al. 2019, IGARSS 2019 - 2019 IEEE International Geoscience and Remote Sensing Symposium (3Q3MUWTB)</v>
      </c>
      <c r="C38" s="5" t="s">
        <v>2672</v>
      </c>
      <c r="D38" s="46" t="s">
        <v>21</v>
      </c>
      <c r="E38" s="55" t="s">
        <v>21</v>
      </c>
      <c r="F38" s="5" t="s">
        <v>85</v>
      </c>
      <c r="G38" s="5" t="s">
        <v>85</v>
      </c>
      <c r="H38" s="5" t="s">
        <v>85</v>
      </c>
      <c r="I38" s="92" t="s">
        <v>2736</v>
      </c>
      <c r="J38" s="92" t="s">
        <v>21</v>
      </c>
      <c r="K38" s="92" t="s">
        <v>2737</v>
      </c>
      <c r="L38" s="5" t="s">
        <v>2736</v>
      </c>
      <c r="M38" s="5" t="s">
        <v>2738</v>
      </c>
      <c r="N38" s="5" t="s">
        <v>21</v>
      </c>
      <c r="O38" s="58" t="str">
        <f t="array" ref="O38"> index(publications!$A$1:$A$319, match($B38, publications!$B$1:$B$319, 0))</f>
        <v>Amaury</v>
      </c>
    </row>
    <row r="39">
      <c r="A39" s="4" t="s">
        <v>2739</v>
      </c>
      <c r="B39" s="91" t="str">
        <f> VLOOKUP($A39,datasets!$A:$B,2,0)</f>
        <v>Ma et al. 2020, Journal of the Indian Society of Remote Sensing (3R65I8XW)</v>
      </c>
      <c r="C39" s="5" t="s">
        <v>2680</v>
      </c>
      <c r="D39" s="46" t="s">
        <v>2740</v>
      </c>
      <c r="E39" s="55" t="s">
        <v>21</v>
      </c>
      <c r="F39" s="5" t="s">
        <v>85</v>
      </c>
      <c r="G39" s="5" t="s">
        <v>85</v>
      </c>
      <c r="H39" s="5" t="s">
        <v>85</v>
      </c>
      <c r="I39" s="92" t="s">
        <v>2741</v>
      </c>
      <c r="J39" s="92" t="s">
        <v>2742</v>
      </c>
      <c r="K39" s="92" t="s">
        <v>21</v>
      </c>
      <c r="L39" s="5" t="s">
        <v>2741</v>
      </c>
      <c r="M39" s="5" t="s">
        <v>2743</v>
      </c>
      <c r="N39" s="5" t="s">
        <v>21</v>
      </c>
      <c r="O39" s="58" t="str">
        <f t="array" ref="O39"> index(publications!$A$1:$A$319, match($B39, publications!$B$1:$B$319, 0))</f>
        <v>Livia</v>
      </c>
    </row>
    <row r="40">
      <c r="A40" s="4" t="s">
        <v>2744</v>
      </c>
      <c r="B40" s="91" t="str">
        <f> VLOOKUP($A40,datasets!$A:$B,2,0)</f>
        <v>Stark et al. 2020, Journal of Geomorphology (42S2BQKV)</v>
      </c>
      <c r="C40" s="5" t="s">
        <v>2680</v>
      </c>
      <c r="D40" s="46" t="s">
        <v>2724</v>
      </c>
      <c r="E40" s="55">
        <v>1.4</v>
      </c>
      <c r="F40" s="5" t="s">
        <v>85</v>
      </c>
      <c r="G40" s="5" t="s">
        <v>2305</v>
      </c>
      <c r="H40" s="5" t="s">
        <v>85</v>
      </c>
      <c r="I40" s="92" t="s">
        <v>2745</v>
      </c>
      <c r="J40" s="92" t="s">
        <v>2746</v>
      </c>
      <c r="K40" s="92" t="s">
        <v>2747</v>
      </c>
      <c r="L40" s="5" t="s">
        <v>2748</v>
      </c>
      <c r="M40" s="4"/>
      <c r="N40" s="5" t="s">
        <v>21</v>
      </c>
      <c r="O40" s="58" t="str">
        <f t="array" ref="O40"> index(publications!$A$1:$A$319, match($B40, publications!$B$1:$B$319, 0))</f>
        <v>Anette</v>
      </c>
    </row>
    <row r="41">
      <c r="A41" s="4" t="s">
        <v>2749</v>
      </c>
      <c r="B41" s="91" t="str">
        <f> VLOOKUP($A41,datasets!$A:$B,2,0)</f>
        <v>Stark et al. 2020, Journal of Geomorphology (42S2BQKV)</v>
      </c>
      <c r="C41" s="5" t="s">
        <v>2680</v>
      </c>
      <c r="D41" s="46" t="s">
        <v>2724</v>
      </c>
      <c r="E41" s="55">
        <v>1.4</v>
      </c>
      <c r="F41" s="5" t="s">
        <v>85</v>
      </c>
      <c r="G41" s="5" t="s">
        <v>2305</v>
      </c>
      <c r="H41" s="5" t="s">
        <v>85</v>
      </c>
      <c r="I41" s="92" t="s">
        <v>2748</v>
      </c>
      <c r="J41" s="92" t="s">
        <v>2746</v>
      </c>
      <c r="K41" s="92" t="s">
        <v>2747</v>
      </c>
      <c r="L41" s="5" t="s">
        <v>2748</v>
      </c>
      <c r="M41" s="4"/>
      <c r="N41" s="5" t="s">
        <v>21</v>
      </c>
      <c r="O41" s="58" t="str">
        <f t="array" ref="O41"> index(publications!$A$1:$A$319, match($B41, publications!$B$1:$B$319, 0))</f>
        <v>Anette</v>
      </c>
    </row>
    <row r="42">
      <c r="A42" s="4" t="s">
        <v>2750</v>
      </c>
      <c r="B42" s="91" t="str">
        <f> VLOOKUP($A42,datasets!$A:$B,2,0)</f>
        <v>Pacina and Popelka 2017, Geoinformatics FCE CTU (46MI564E)</v>
      </c>
      <c r="C42" s="5" t="s">
        <v>2680</v>
      </c>
      <c r="D42" s="46" t="s">
        <v>2724</v>
      </c>
      <c r="E42" s="55" t="s">
        <v>21</v>
      </c>
      <c r="F42" s="5" t="s">
        <v>85</v>
      </c>
      <c r="G42" s="5" t="s">
        <v>32</v>
      </c>
      <c r="H42" s="5" t="s">
        <v>85</v>
      </c>
      <c r="I42" s="92" t="s">
        <v>2751</v>
      </c>
      <c r="J42" s="92" t="s">
        <v>2752</v>
      </c>
      <c r="K42" s="92" t="s">
        <v>21</v>
      </c>
      <c r="L42" s="5" t="s">
        <v>2751</v>
      </c>
      <c r="M42" s="4"/>
      <c r="N42" s="5" t="s">
        <v>21</v>
      </c>
      <c r="O42" s="58" t="str">
        <f t="array" ref="O42"> index(publications!$A$1:$A$319, match($B42, publications!$B$1:$B$319, 0))</f>
        <v>Livia</v>
      </c>
    </row>
    <row r="43">
      <c r="A43" s="4" t="s">
        <v>2753</v>
      </c>
      <c r="B43" s="91" t="str">
        <f> VLOOKUP($A43,datasets!$A:$B,2,0)</f>
        <v>Pacina and Popelka 2017, Geoinformatics FCE CTU (46MI564E)</v>
      </c>
      <c r="C43" s="5" t="s">
        <v>2680</v>
      </c>
      <c r="D43" s="46" t="s">
        <v>2724</v>
      </c>
      <c r="E43" s="55" t="s">
        <v>21</v>
      </c>
      <c r="F43" s="5" t="s">
        <v>85</v>
      </c>
      <c r="G43" s="5" t="s">
        <v>32</v>
      </c>
      <c r="H43" s="5" t="s">
        <v>85</v>
      </c>
      <c r="I43" s="92" t="s">
        <v>2751</v>
      </c>
      <c r="J43" s="92" t="s">
        <v>2752</v>
      </c>
      <c r="K43" s="92" t="s">
        <v>21</v>
      </c>
      <c r="L43" s="5" t="s">
        <v>2751</v>
      </c>
      <c r="M43" s="4"/>
      <c r="N43" s="5" t="s">
        <v>21</v>
      </c>
      <c r="O43" s="58" t="str">
        <f t="array" ref="O43"> index(publications!$A$1:$A$319, match($B43, publications!$B$1:$B$319, 0))</f>
        <v>Livia</v>
      </c>
    </row>
    <row r="44">
      <c r="A44" s="4" t="s">
        <v>2754</v>
      </c>
      <c r="B44" s="91" t="str">
        <f> VLOOKUP($A44,datasets!$A:$B,2,0)</f>
        <v>Midgley and Tonkin 2017, Geomorphology (4FQSHSBF)</v>
      </c>
      <c r="C44" s="5" t="s">
        <v>2680</v>
      </c>
      <c r="D44" s="46" t="s">
        <v>2724</v>
      </c>
      <c r="E44" s="55" t="s">
        <v>2755</v>
      </c>
      <c r="F44" s="5" t="s">
        <v>85</v>
      </c>
      <c r="G44" s="5" t="s">
        <v>32</v>
      </c>
      <c r="H44" s="5" t="s">
        <v>32</v>
      </c>
      <c r="I44" s="92" t="s">
        <v>21</v>
      </c>
      <c r="J44" s="92" t="s">
        <v>21</v>
      </c>
      <c r="K44" s="92" t="s">
        <v>21</v>
      </c>
      <c r="L44" s="5" t="s">
        <v>2756</v>
      </c>
      <c r="M44" s="5" t="s">
        <v>2757</v>
      </c>
      <c r="N44" s="5" t="s">
        <v>21</v>
      </c>
      <c r="O44" s="58" t="str">
        <f t="array" ref="O44"> index(publications!$A$1:$A$319, match($B44, publications!$B$1:$B$319, 0))</f>
        <v>Anette</v>
      </c>
    </row>
    <row r="45">
      <c r="A45" s="4" t="s">
        <v>2758</v>
      </c>
      <c r="B45" s="91" t="str">
        <f> VLOOKUP($A45,datasets!$A:$B,2,0)</f>
        <v>Feurer and Vinatier 2018, ISPRS Journal of Photogrammetry and Remote Sensing (4IQDTMM4)</v>
      </c>
      <c r="C45" s="5" t="s">
        <v>2685</v>
      </c>
      <c r="D45" s="46" t="s">
        <v>2724</v>
      </c>
      <c r="E45" s="55" t="s">
        <v>21</v>
      </c>
      <c r="F45" s="5" t="s">
        <v>85</v>
      </c>
      <c r="G45" s="5" t="s">
        <v>85</v>
      </c>
      <c r="H45" s="5" t="s">
        <v>85</v>
      </c>
      <c r="I45" s="92" t="s">
        <v>2759</v>
      </c>
      <c r="J45" s="92" t="s">
        <v>2760</v>
      </c>
      <c r="K45" s="92" t="s">
        <v>21</v>
      </c>
      <c r="L45" s="5" t="s">
        <v>2761</v>
      </c>
      <c r="M45" s="5" t="s">
        <v>2762</v>
      </c>
      <c r="N45" s="5" t="s">
        <v>21</v>
      </c>
      <c r="O45" s="58" t="str">
        <f t="array" ref="O45"> index(publications!$A$1:$A$319, match($B45, publications!$B$1:$B$319, 0))</f>
        <v>Anette</v>
      </c>
    </row>
    <row r="46">
      <c r="A46" s="5" t="s">
        <v>2763</v>
      </c>
      <c r="B46" s="91" t="str">
        <f> VLOOKUP($A46,datasets!$A:$B,2,0)</f>
        <v>Feurer and Vinatier 2018, ISPRS Journal of Photogrammetry and Remote Sensing (4IQDTMM4)</v>
      </c>
      <c r="C46" s="5" t="s">
        <v>2685</v>
      </c>
      <c r="D46" s="46" t="s">
        <v>2724</v>
      </c>
      <c r="E46" s="55" t="s">
        <v>21</v>
      </c>
      <c r="F46" s="5" t="s">
        <v>85</v>
      </c>
      <c r="G46" s="5" t="s">
        <v>85</v>
      </c>
      <c r="H46" s="5" t="s">
        <v>85</v>
      </c>
      <c r="I46" s="92" t="s">
        <v>2759</v>
      </c>
      <c r="J46" s="92" t="s">
        <v>2760</v>
      </c>
      <c r="K46" s="92" t="s">
        <v>21</v>
      </c>
      <c r="L46" s="5" t="s">
        <v>2761</v>
      </c>
      <c r="M46" s="5" t="s">
        <v>2762</v>
      </c>
      <c r="N46" s="5" t="s">
        <v>21</v>
      </c>
      <c r="O46" s="58" t="str">
        <f t="array" ref="O46"> index(publications!$A$1:$A$319, match($B46, publications!$B$1:$B$319, 0))</f>
        <v>Anette</v>
      </c>
    </row>
    <row r="47">
      <c r="A47" s="4" t="s">
        <v>2764</v>
      </c>
      <c r="B47" s="91" t="str">
        <f> VLOOKUP($A47,datasets!$A:$B,2,0)</f>
        <v>Feurer and Vinatier 2018, ISPRS Journal of Photogrammetry and Remote Sensing (4IQDTMM4)</v>
      </c>
      <c r="C47" s="5" t="s">
        <v>2685</v>
      </c>
      <c r="D47" s="46" t="s">
        <v>2724</v>
      </c>
      <c r="E47" s="55" t="s">
        <v>21</v>
      </c>
      <c r="F47" s="5" t="s">
        <v>85</v>
      </c>
      <c r="G47" s="5" t="s">
        <v>85</v>
      </c>
      <c r="H47" s="5" t="s">
        <v>85</v>
      </c>
      <c r="I47" s="92" t="s">
        <v>2759</v>
      </c>
      <c r="J47" s="92" t="s">
        <v>2760</v>
      </c>
      <c r="K47" s="92" t="s">
        <v>21</v>
      </c>
      <c r="L47" s="5" t="s">
        <v>2761</v>
      </c>
      <c r="M47" s="5" t="s">
        <v>2762</v>
      </c>
      <c r="N47" s="5" t="s">
        <v>21</v>
      </c>
      <c r="O47" s="58" t="str">
        <f t="array" ref="O47"> index(publications!$A$1:$A$319, match($B47, publications!$B$1:$B$319, 0))</f>
        <v>Anette</v>
      </c>
    </row>
    <row r="48">
      <c r="A48" s="5" t="s">
        <v>2765</v>
      </c>
      <c r="B48" s="91" t="str">
        <f> VLOOKUP($A48,datasets!$A:$B,2,0)</f>
        <v>Feurer and Vinatier 2018, ISPRS Journal of Photogrammetry and Remote Sensing (4IQDTMM4)</v>
      </c>
      <c r="C48" s="5" t="s">
        <v>2685</v>
      </c>
      <c r="D48" s="46" t="s">
        <v>2724</v>
      </c>
      <c r="E48" s="55" t="s">
        <v>21</v>
      </c>
      <c r="F48" s="5" t="s">
        <v>85</v>
      </c>
      <c r="G48" s="5" t="s">
        <v>85</v>
      </c>
      <c r="H48" s="5" t="s">
        <v>85</v>
      </c>
      <c r="I48" s="92" t="s">
        <v>2759</v>
      </c>
      <c r="J48" s="92" t="s">
        <v>2760</v>
      </c>
      <c r="K48" s="92" t="s">
        <v>21</v>
      </c>
      <c r="L48" s="5" t="s">
        <v>2761</v>
      </c>
      <c r="M48" s="5" t="s">
        <v>2762</v>
      </c>
      <c r="N48" s="5" t="s">
        <v>21</v>
      </c>
      <c r="O48" s="58" t="str">
        <f t="array" ref="O48"> index(publications!$A$1:$A$319, match($B48, publications!$B$1:$B$319, 0))</f>
        <v>Anette</v>
      </c>
    </row>
    <row r="49">
      <c r="A49" s="4" t="s">
        <v>2766</v>
      </c>
      <c r="B49" s="91" t="str">
        <f> VLOOKUP($A49,datasets!$A:$B,2,0)</f>
        <v>Gonçalves 2016, ISPRS - International Archives of the Photogrammetry, Remote Sensing and Spatial Information Sciences (4N97ZMU9)</v>
      </c>
      <c r="C49" s="5" t="s">
        <v>2680</v>
      </c>
      <c r="D49" s="46" t="s">
        <v>2724</v>
      </c>
      <c r="E49" s="55">
        <v>2015.0</v>
      </c>
      <c r="F49" s="5" t="s">
        <v>85</v>
      </c>
      <c r="G49" s="5" t="s">
        <v>32</v>
      </c>
      <c r="H49" s="5" t="s">
        <v>85</v>
      </c>
      <c r="I49" s="92" t="s">
        <v>2767</v>
      </c>
      <c r="J49" s="92" t="s">
        <v>2768</v>
      </c>
      <c r="K49" s="92" t="s">
        <v>21</v>
      </c>
      <c r="L49" s="5" t="s">
        <v>2769</v>
      </c>
      <c r="M49" s="5" t="s">
        <v>2770</v>
      </c>
      <c r="N49" s="5" t="s">
        <v>21</v>
      </c>
      <c r="O49" s="58" t="str">
        <f t="array" ref="O49"> index(publications!$A$1:$A$319, match($B49, publications!$B$1:$B$319, 0))</f>
        <v>Livia</v>
      </c>
    </row>
    <row r="50">
      <c r="A50" s="4" t="s">
        <v>2771</v>
      </c>
      <c r="B50" s="91" t="str">
        <f> VLOOKUP($A50,datasets!$A:$B,2,0)</f>
        <v>Zhou et al. 2019, Journal of Glaciology (4NGVH92Z)</v>
      </c>
      <c r="C50" s="5" t="s">
        <v>2672</v>
      </c>
      <c r="D50" s="46" t="s">
        <v>2687</v>
      </c>
      <c r="E50" s="55" t="s">
        <v>21</v>
      </c>
      <c r="F50" s="5" t="s">
        <v>85</v>
      </c>
      <c r="G50" s="5" t="s">
        <v>2305</v>
      </c>
      <c r="H50" s="5" t="s">
        <v>2305</v>
      </c>
      <c r="I50" s="92" t="s">
        <v>21</v>
      </c>
      <c r="J50" s="92" t="s">
        <v>21</v>
      </c>
      <c r="K50" s="92" t="s">
        <v>21</v>
      </c>
      <c r="L50" s="5" t="s">
        <v>21</v>
      </c>
      <c r="M50" s="5" t="s">
        <v>2772</v>
      </c>
      <c r="N50" s="5" t="s">
        <v>21</v>
      </c>
      <c r="O50" s="58" t="str">
        <f t="array" ref="O50"> index(publications!$A$1:$A$319, match($B50, publications!$B$1:$B$319, 0))</f>
        <v>Melanie</v>
      </c>
    </row>
    <row r="51">
      <c r="A51" s="5" t="s">
        <v>2773</v>
      </c>
      <c r="B51" s="91" t="str">
        <f> VLOOKUP($A51,datasets!$A:$B,2,0)</f>
        <v>Persia et al. 2020, Remote Sensing (4ZVAVBQZ)</v>
      </c>
      <c r="C51" s="5" t="s">
        <v>2680</v>
      </c>
      <c r="D51" s="46" t="s">
        <v>2740</v>
      </c>
      <c r="E51" s="55">
        <v>4.1</v>
      </c>
      <c r="F51" s="5" t="s">
        <v>85</v>
      </c>
      <c r="G51" s="5" t="s">
        <v>32</v>
      </c>
      <c r="H51" s="5" t="s">
        <v>32</v>
      </c>
      <c r="I51" s="92" t="s">
        <v>21</v>
      </c>
      <c r="J51" s="92" t="s">
        <v>21</v>
      </c>
      <c r="K51" s="92" t="s">
        <v>21</v>
      </c>
      <c r="L51" s="5" t="s">
        <v>21</v>
      </c>
      <c r="M51" s="5" t="s">
        <v>2774</v>
      </c>
      <c r="N51" s="5" t="s">
        <v>21</v>
      </c>
      <c r="O51" s="58" t="str">
        <f t="array" ref="O51"> index(publications!$A$1:$A$319, match($B51, publications!$B$1:$B$319, 0))</f>
        <v>Camillo</v>
      </c>
    </row>
    <row r="52">
      <c r="A52" s="4" t="s">
        <v>2775</v>
      </c>
      <c r="B52" s="91" t="str">
        <f> VLOOKUP($A52,datasets!$A:$B,2,0)</f>
        <v>Fieber et al. 2018, Remote Sensing of Environment (5ER8DF4Z)</v>
      </c>
      <c r="C52" s="5" t="s">
        <v>2672</v>
      </c>
      <c r="D52" s="46" t="s">
        <v>2776</v>
      </c>
      <c r="E52" s="55" t="s">
        <v>2777</v>
      </c>
      <c r="F52" s="5" t="s">
        <v>85</v>
      </c>
      <c r="G52" s="5" t="s">
        <v>85</v>
      </c>
      <c r="H52" s="5" t="s">
        <v>32</v>
      </c>
      <c r="I52" s="92" t="s">
        <v>21</v>
      </c>
      <c r="J52" s="92" t="s">
        <v>21</v>
      </c>
      <c r="K52" s="92" t="s">
        <v>21</v>
      </c>
      <c r="L52" s="5" t="s">
        <v>21</v>
      </c>
      <c r="M52" s="5" t="s">
        <v>21</v>
      </c>
      <c r="N52" s="5" t="s">
        <v>21</v>
      </c>
      <c r="O52" s="58" t="str">
        <f t="array" ref="O52"> index(publications!$A$1:$A$319, match($B52, publications!$B$1:$B$319, 0))</f>
        <v>Amaury</v>
      </c>
    </row>
    <row r="53">
      <c r="A53" s="4" t="s">
        <v>2778</v>
      </c>
      <c r="B53" s="91" t="str">
        <f> VLOOKUP($A53,datasets!$A:$B,2,0)</f>
        <v>Klug et al. 2012, Tenth International Conference on Permafrost (5MLZ39V2)</v>
      </c>
      <c r="C53" s="5" t="s">
        <v>2672</v>
      </c>
      <c r="D53" s="46" t="s">
        <v>2779</v>
      </c>
      <c r="E53" s="56" t="s">
        <v>2780</v>
      </c>
      <c r="F53" s="5" t="s">
        <v>85</v>
      </c>
      <c r="G53" s="5" t="s">
        <v>85</v>
      </c>
      <c r="H53" s="5" t="s">
        <v>2305</v>
      </c>
      <c r="I53" s="92" t="s">
        <v>21</v>
      </c>
      <c r="J53" s="92" t="s">
        <v>21</v>
      </c>
      <c r="K53" s="92" t="s">
        <v>21</v>
      </c>
      <c r="L53" s="5" t="s">
        <v>21</v>
      </c>
      <c r="M53" s="5" t="s">
        <v>2781</v>
      </c>
      <c r="N53" s="5" t="s">
        <v>2782</v>
      </c>
      <c r="O53" s="58" t="str">
        <f t="array" ref="O53"> index(publications!$A$1:$A$319, match($B53, publications!$B$1:$B$319, 0))</f>
        <v>Livia</v>
      </c>
    </row>
    <row r="54">
      <c r="A54" s="4" t="s">
        <v>2783</v>
      </c>
      <c r="B54" s="91" t="str">
        <f> VLOOKUP($A54,datasets!$A:$B,2,0)</f>
        <v>Holzer et al. 2015, The Cryosphere (5UI9RGTX)</v>
      </c>
      <c r="C54" s="5" t="s">
        <v>2672</v>
      </c>
      <c r="D54" s="46" t="s">
        <v>2687</v>
      </c>
      <c r="E54" s="55">
        <v>9.2</v>
      </c>
      <c r="F54" s="5" t="s">
        <v>85</v>
      </c>
      <c r="G54" s="5" t="s">
        <v>85</v>
      </c>
      <c r="H54" s="5" t="s">
        <v>85</v>
      </c>
      <c r="I54" s="92" t="s">
        <v>2784</v>
      </c>
      <c r="J54" s="92" t="s">
        <v>2785</v>
      </c>
      <c r="K54" s="92" t="s">
        <v>2786</v>
      </c>
      <c r="L54" s="5" t="s">
        <v>2787</v>
      </c>
      <c r="M54" s="5" t="s">
        <v>21</v>
      </c>
      <c r="N54" s="5" t="s">
        <v>21</v>
      </c>
      <c r="O54" s="58" t="str">
        <f t="array" ref="O54"> index(publications!$A$1:$A$319, match($B54, publications!$B$1:$B$319, 0))</f>
        <v>Amaury</v>
      </c>
    </row>
    <row r="55">
      <c r="A55" s="4" t="s">
        <v>2788</v>
      </c>
      <c r="B55" s="91" t="str">
        <f> VLOOKUP($A55,datasets!$A:$B,2,0)</f>
        <v>Lu et al. 2021, Remote Sensing of Environment (5W2H2P54)</v>
      </c>
      <c r="C55" s="5" t="s">
        <v>2672</v>
      </c>
      <c r="D55" s="46" t="s">
        <v>2687</v>
      </c>
      <c r="E55" s="55" t="s">
        <v>21</v>
      </c>
      <c r="F55" s="5" t="s">
        <v>85</v>
      </c>
      <c r="G55" s="5" t="s">
        <v>85</v>
      </c>
      <c r="H55" s="5" t="s">
        <v>32</v>
      </c>
      <c r="I55" s="92" t="s">
        <v>21</v>
      </c>
      <c r="J55" s="92" t="s">
        <v>21</v>
      </c>
      <c r="K55" s="92" t="s">
        <v>21</v>
      </c>
      <c r="L55" s="5" t="s">
        <v>21</v>
      </c>
      <c r="M55" s="5" t="s">
        <v>2789</v>
      </c>
      <c r="N55" s="5" t="s">
        <v>21</v>
      </c>
      <c r="O55" s="58" t="str">
        <f t="array" ref="O55"> index(publications!$A$1:$A$319, match($B55, publications!$B$1:$B$319, 0))</f>
        <v>Bob</v>
      </c>
    </row>
    <row r="56">
      <c r="A56" s="4" t="s">
        <v>2790</v>
      </c>
      <c r="B56" s="91" t="str">
        <f> VLOOKUP($A56,datasets!$A:$B,2,0)</f>
        <v>Nita et al. 2018, Remote Sensing of Environment (69M5DZSF)</v>
      </c>
      <c r="C56" s="5" t="s">
        <v>2718</v>
      </c>
      <c r="D56" s="46" t="s">
        <v>2724</v>
      </c>
      <c r="E56" s="55" t="s">
        <v>21</v>
      </c>
      <c r="F56" s="5" t="s">
        <v>85</v>
      </c>
      <c r="G56" s="5" t="s">
        <v>32</v>
      </c>
      <c r="H56" s="5" t="s">
        <v>32</v>
      </c>
      <c r="I56" s="92" t="s">
        <v>21</v>
      </c>
      <c r="J56" s="92" t="s">
        <v>21</v>
      </c>
      <c r="K56" s="92" t="s">
        <v>21</v>
      </c>
      <c r="L56" s="5" t="s">
        <v>21</v>
      </c>
      <c r="M56" s="5" t="s">
        <v>2791</v>
      </c>
      <c r="N56" s="5" t="s">
        <v>21</v>
      </c>
      <c r="O56" s="58" t="str">
        <f t="array" ref="O56"> index(publications!$A$1:$A$319, match($B56, publications!$B$1:$B$319, 0))</f>
        <v>Amaury</v>
      </c>
    </row>
    <row r="57">
      <c r="A57" s="4" t="s">
        <v>2792</v>
      </c>
      <c r="B57" s="91" t="str">
        <f> VLOOKUP($A57,datasets!$A:$B,2,0)</f>
        <v>Broadbent 2017, University of Redlands (69S6EE9C)</v>
      </c>
      <c r="C57" s="5" t="s">
        <v>2718</v>
      </c>
      <c r="D57" s="46" t="s">
        <v>2740</v>
      </c>
      <c r="E57" s="55" t="s">
        <v>21</v>
      </c>
      <c r="F57" s="46" t="s">
        <v>85</v>
      </c>
      <c r="G57" s="46" t="s">
        <v>85</v>
      </c>
      <c r="H57" s="46" t="s">
        <v>85</v>
      </c>
      <c r="I57" s="92" t="s">
        <v>2793</v>
      </c>
      <c r="J57" s="92" t="s">
        <v>2794</v>
      </c>
      <c r="K57" s="92" t="s">
        <v>21</v>
      </c>
      <c r="L57" s="46" t="s">
        <v>2795</v>
      </c>
      <c r="M57" s="46" t="s">
        <v>2796</v>
      </c>
      <c r="N57" s="46" t="s">
        <v>21</v>
      </c>
      <c r="O57" s="58" t="str">
        <f t="array" ref="O57"> index(publications!$A$1:$A$319, match($B57, publications!$B$1:$B$319, 0))</f>
        <v>Camillo</v>
      </c>
    </row>
    <row r="58">
      <c r="A58" s="4" t="s">
        <v>2797</v>
      </c>
      <c r="B58" s="91" t="str">
        <f> VLOOKUP($A58,datasets!$A:$B,2,0)</f>
        <v>Guerin et al. 2020, Geomorphology (6J9XIMI9)</v>
      </c>
      <c r="C58" s="5" t="s">
        <v>2680</v>
      </c>
      <c r="D58" s="46" t="s">
        <v>2724</v>
      </c>
      <c r="E58" s="55" t="s">
        <v>2798</v>
      </c>
      <c r="F58" s="5" t="s">
        <v>32</v>
      </c>
      <c r="G58" s="5" t="s">
        <v>32</v>
      </c>
      <c r="H58" s="5" t="s">
        <v>85</v>
      </c>
      <c r="I58" s="92" t="s">
        <v>2799</v>
      </c>
      <c r="J58" s="92" t="s">
        <v>2800</v>
      </c>
      <c r="K58" s="92" t="s">
        <v>21</v>
      </c>
      <c r="L58" s="5" t="s">
        <v>2799</v>
      </c>
      <c r="M58" s="5" t="s">
        <v>2801</v>
      </c>
      <c r="N58" s="5" t="s">
        <v>21</v>
      </c>
      <c r="O58" s="58" t="str">
        <f t="array" ref="O58"> index(publications!$A$1:$A$319, match($B58, publications!$B$1:$B$319, 0))</f>
        <v>Thomas</v>
      </c>
    </row>
    <row r="59">
      <c r="A59" s="4" t="s">
        <v>2802</v>
      </c>
      <c r="B59" s="91" t="str">
        <f> VLOOKUP($A59,datasets!$A:$B,2,0)</f>
        <v>Lane et al. 2010, Earth Surface Processes and Landforms (6YCLP6W5)</v>
      </c>
      <c r="C59" s="5" t="s">
        <v>2672</v>
      </c>
      <c r="D59" s="46" t="s">
        <v>2687</v>
      </c>
      <c r="E59" s="55" t="s">
        <v>21</v>
      </c>
      <c r="F59" s="5" t="s">
        <v>85</v>
      </c>
      <c r="G59" s="5" t="s">
        <v>85</v>
      </c>
      <c r="H59" s="5" t="s">
        <v>2305</v>
      </c>
      <c r="I59" s="92" t="s">
        <v>21</v>
      </c>
      <c r="J59" s="92" t="s">
        <v>21</v>
      </c>
      <c r="K59" s="92" t="s">
        <v>21</v>
      </c>
      <c r="L59" s="5" t="s">
        <v>21</v>
      </c>
      <c r="M59" s="5" t="s">
        <v>21</v>
      </c>
      <c r="N59" s="5" t="s">
        <v>21</v>
      </c>
      <c r="O59" s="58" t="str">
        <f t="array" ref="O59"> index(publications!$A$1:$A$319, match($B59, publications!$B$1:$B$319, 0))</f>
        <v>Livia</v>
      </c>
    </row>
    <row r="60">
      <c r="A60" s="4" t="s">
        <v>2803</v>
      </c>
      <c r="B60" s="91" t="str">
        <f> VLOOKUP($A60,datasets!$A:$B,2,0)</f>
        <v>Lane et al. 2010, Earth Surface Processes and Landforms (6YCLP6W5)</v>
      </c>
      <c r="C60" s="5" t="s">
        <v>2672</v>
      </c>
      <c r="D60" s="46" t="s">
        <v>2687</v>
      </c>
      <c r="E60" s="55" t="s">
        <v>21</v>
      </c>
      <c r="F60" s="5" t="s">
        <v>85</v>
      </c>
      <c r="G60" s="5" t="s">
        <v>85</v>
      </c>
      <c r="H60" s="5" t="s">
        <v>2305</v>
      </c>
      <c r="I60" s="92" t="s">
        <v>21</v>
      </c>
      <c r="J60" s="92" t="s">
        <v>21</v>
      </c>
      <c r="K60" s="92" t="s">
        <v>21</v>
      </c>
      <c r="L60" s="5" t="s">
        <v>21</v>
      </c>
      <c r="M60" s="5" t="s">
        <v>21</v>
      </c>
      <c r="N60" s="5" t="s">
        <v>21</v>
      </c>
      <c r="O60" s="58" t="str">
        <f t="array" ref="O60"> index(publications!$A$1:$A$319, match($B60, publications!$B$1:$B$319, 0))</f>
        <v>Livia</v>
      </c>
    </row>
    <row r="61">
      <c r="A61" s="4" t="s">
        <v>2804</v>
      </c>
      <c r="B61" s="91" t="str">
        <f> VLOOKUP($A61,datasets!$A:$B,2,0)</f>
        <v>Lane et al. 2010, Earth Surface Processes and Landforms (6YCLP6W5)</v>
      </c>
      <c r="C61" s="5" t="s">
        <v>2672</v>
      </c>
      <c r="D61" s="46" t="s">
        <v>2687</v>
      </c>
      <c r="E61" s="55" t="s">
        <v>21</v>
      </c>
      <c r="F61" s="5" t="s">
        <v>85</v>
      </c>
      <c r="G61" s="5" t="s">
        <v>85</v>
      </c>
      <c r="H61" s="5" t="s">
        <v>2305</v>
      </c>
      <c r="I61" s="92" t="s">
        <v>21</v>
      </c>
      <c r="J61" s="92" t="s">
        <v>21</v>
      </c>
      <c r="K61" s="92" t="s">
        <v>21</v>
      </c>
      <c r="L61" s="5" t="s">
        <v>21</v>
      </c>
      <c r="M61" s="5" t="s">
        <v>21</v>
      </c>
      <c r="N61" s="5" t="s">
        <v>21</v>
      </c>
      <c r="O61" s="58" t="str">
        <f t="array" ref="O61"> index(publications!$A$1:$A$319, match($B61, publications!$B$1:$B$319, 0))</f>
        <v>Livia</v>
      </c>
    </row>
    <row r="62">
      <c r="A62" s="4" t="s">
        <v>2805</v>
      </c>
      <c r="B62" s="91" t="str">
        <f> VLOOKUP($A62,datasets!$A:$B,2,0)</f>
        <v>Pieczonka and Bolch 2015, Global and Planetary Change (6YYMSPRM)</v>
      </c>
      <c r="C62" s="5" t="s">
        <v>2672</v>
      </c>
      <c r="D62" s="46" t="s">
        <v>2687</v>
      </c>
      <c r="E62" s="55">
        <v>2013.0</v>
      </c>
      <c r="F62" s="5" t="s">
        <v>85</v>
      </c>
      <c r="G62" s="5" t="s">
        <v>85</v>
      </c>
      <c r="H62" s="5" t="s">
        <v>85</v>
      </c>
      <c r="I62" s="92" t="s">
        <v>2806</v>
      </c>
      <c r="J62" s="92" t="s">
        <v>2807</v>
      </c>
      <c r="K62" s="92" t="s">
        <v>2808</v>
      </c>
      <c r="L62" s="5" t="s">
        <v>2809</v>
      </c>
      <c r="M62" s="5" t="s">
        <v>21</v>
      </c>
      <c r="N62" s="5" t="s">
        <v>1665</v>
      </c>
      <c r="O62" s="58" t="str">
        <f t="array" ref="O62"> index(publications!$A$1:$A$319, match($B62, publications!$B$1:$B$319, 0))</f>
        <v>Melanie</v>
      </c>
    </row>
    <row r="63">
      <c r="A63" s="4" t="s">
        <v>2810</v>
      </c>
      <c r="B63" s="91" t="str">
        <f> VLOOKUP($A63,datasets!$A:$B,2,0)</f>
        <v>Pieczonka and Bolch 2015, Global and Planetary Change (6YYMSPRM)</v>
      </c>
      <c r="C63" s="5" t="s">
        <v>2672</v>
      </c>
      <c r="D63" s="46" t="s">
        <v>2687</v>
      </c>
      <c r="E63" s="55">
        <v>2013.0</v>
      </c>
      <c r="F63" s="5" t="s">
        <v>85</v>
      </c>
      <c r="G63" s="5" t="s">
        <v>85</v>
      </c>
      <c r="H63" s="5" t="s">
        <v>85</v>
      </c>
      <c r="I63" s="92" t="s">
        <v>2806</v>
      </c>
      <c r="J63" s="92" t="s">
        <v>2807</v>
      </c>
      <c r="K63" s="92" t="s">
        <v>2808</v>
      </c>
      <c r="L63" s="5" t="s">
        <v>2809</v>
      </c>
      <c r="M63" s="5" t="s">
        <v>21</v>
      </c>
      <c r="N63" s="5" t="s">
        <v>1665</v>
      </c>
      <c r="O63" s="58" t="str">
        <f t="array" ref="O63"> index(publications!$A$1:$A$319, match($B63, publications!$B$1:$B$319, 0))</f>
        <v>Melanie</v>
      </c>
    </row>
    <row r="64">
      <c r="A64" s="4" t="s">
        <v>2811</v>
      </c>
      <c r="B64" s="91" t="str">
        <f> VLOOKUP($A64,datasets!$A:$B,2,0)</f>
        <v>Pieczonka and Bolch 2015, Global and Planetary Change (6YYMSPRM)</v>
      </c>
      <c r="C64" s="5" t="s">
        <v>2672</v>
      </c>
      <c r="D64" s="46" t="s">
        <v>2687</v>
      </c>
      <c r="E64" s="55">
        <v>2013.0</v>
      </c>
      <c r="F64" s="5" t="s">
        <v>85</v>
      </c>
      <c r="G64" s="5" t="s">
        <v>85</v>
      </c>
      <c r="H64" s="5" t="s">
        <v>85</v>
      </c>
      <c r="I64" s="92" t="s">
        <v>2806</v>
      </c>
      <c r="J64" s="92" t="s">
        <v>2807</v>
      </c>
      <c r="K64" s="92" t="s">
        <v>2808</v>
      </c>
      <c r="L64" s="5" t="s">
        <v>2809</v>
      </c>
      <c r="M64" s="5" t="s">
        <v>21</v>
      </c>
      <c r="N64" s="5" t="s">
        <v>1665</v>
      </c>
      <c r="O64" s="58" t="str">
        <f t="array" ref="O64"> index(publications!$A$1:$A$319, match($B64, publications!$B$1:$B$319, 0))</f>
        <v>Melanie</v>
      </c>
    </row>
    <row r="65">
      <c r="A65" s="4" t="s">
        <v>2812</v>
      </c>
      <c r="B65" s="91" t="str">
        <f> VLOOKUP($A65,datasets!$A:$B,2,0)</f>
        <v>Berveglieri et al. 2016, IEEE Journal of Selected Topics in Applied Earth Observations and Remote Sensing (7BFYB2XH)</v>
      </c>
      <c r="C65" s="5" t="s">
        <v>2672</v>
      </c>
      <c r="D65" s="46" t="s">
        <v>2687</v>
      </c>
      <c r="E65" s="55">
        <v>2015.0</v>
      </c>
      <c r="F65" s="5" t="s">
        <v>85</v>
      </c>
      <c r="G65" s="5" t="s">
        <v>32</v>
      </c>
      <c r="H65" s="5" t="s">
        <v>85</v>
      </c>
      <c r="I65" s="92" t="s">
        <v>2813</v>
      </c>
      <c r="J65" s="92" t="s">
        <v>2814</v>
      </c>
      <c r="K65" s="92" t="s">
        <v>21</v>
      </c>
      <c r="L65" s="94" t="s">
        <v>2813</v>
      </c>
      <c r="M65" s="95" t="s">
        <v>2815</v>
      </c>
      <c r="N65" s="5" t="s">
        <v>21</v>
      </c>
      <c r="O65" s="58" t="str">
        <f t="array" ref="O65"> index(publications!$A$1:$A$319, match($B65, publications!$B$1:$B$319, 0))</f>
        <v>Livia</v>
      </c>
    </row>
    <row r="66">
      <c r="A66" s="4" t="s">
        <v>2816</v>
      </c>
      <c r="B66" s="91" t="str">
        <f> VLOOKUP($A66,datasets!$A:$B,2,0)</f>
        <v>Véga and St-Onge 2008, Remote Sensing of Environment (7PV3VJZP)</v>
      </c>
      <c r="C66" s="5" t="s">
        <v>2672</v>
      </c>
      <c r="D66" s="46" t="s">
        <v>2817</v>
      </c>
      <c r="E66" s="55">
        <v>3.5</v>
      </c>
      <c r="F66" s="5" t="s">
        <v>85</v>
      </c>
      <c r="G66" s="5" t="s">
        <v>85</v>
      </c>
      <c r="H66" s="5" t="s">
        <v>32</v>
      </c>
      <c r="I66" s="92" t="s">
        <v>21</v>
      </c>
      <c r="J66" s="92" t="s">
        <v>21</v>
      </c>
      <c r="K66" s="92" t="s">
        <v>21</v>
      </c>
      <c r="L66" s="5" t="s">
        <v>21</v>
      </c>
      <c r="M66" s="5" t="s">
        <v>21</v>
      </c>
      <c r="N66" s="5" t="s">
        <v>21</v>
      </c>
      <c r="O66" s="58" t="str">
        <f t="array" ref="O66"> index(publications!$A$1:$A$319, match($B66, publications!$B$1:$B$319, 0))</f>
        <v>Anette</v>
      </c>
    </row>
    <row r="67">
      <c r="A67" s="4" t="s">
        <v>2818</v>
      </c>
      <c r="B67" s="91" t="str">
        <f> VLOOKUP($A67,datasets!$A:$B,2,0)</f>
        <v>Véga and St-Onge 2008, Remote Sensing of Environment (7PV3VJZP)</v>
      </c>
      <c r="C67" s="5" t="s">
        <v>2672</v>
      </c>
      <c r="D67" s="46" t="s">
        <v>2817</v>
      </c>
      <c r="E67" s="55">
        <v>3.5</v>
      </c>
      <c r="F67" s="5" t="s">
        <v>85</v>
      </c>
      <c r="G67" s="5" t="s">
        <v>85</v>
      </c>
      <c r="H67" s="5" t="s">
        <v>32</v>
      </c>
      <c r="I67" s="92" t="s">
        <v>21</v>
      </c>
      <c r="J67" s="92" t="s">
        <v>21</v>
      </c>
      <c r="K67" s="92" t="s">
        <v>21</v>
      </c>
      <c r="L67" s="5" t="s">
        <v>21</v>
      </c>
      <c r="M67" s="5" t="s">
        <v>21</v>
      </c>
      <c r="N67" s="5" t="s">
        <v>21</v>
      </c>
      <c r="O67" s="58" t="str">
        <f t="array" ref="O67"> index(publications!$A$1:$A$319, match($B67, publications!$B$1:$B$319, 0))</f>
        <v>Anette</v>
      </c>
    </row>
    <row r="68">
      <c r="A68" s="4" t="s">
        <v>2819</v>
      </c>
      <c r="B68" s="91" t="str">
        <f> VLOOKUP($A68,datasets!$A:$B,2,0)</f>
        <v>Véga and St-Onge 2008, Remote Sensing of Environment (7PV3VJZP)</v>
      </c>
      <c r="C68" s="5" t="s">
        <v>2672</v>
      </c>
      <c r="D68" s="46" t="s">
        <v>2817</v>
      </c>
      <c r="E68" s="55">
        <v>3.5</v>
      </c>
      <c r="F68" s="5" t="s">
        <v>85</v>
      </c>
      <c r="G68" s="5" t="s">
        <v>85</v>
      </c>
      <c r="H68" s="5" t="s">
        <v>32</v>
      </c>
      <c r="I68" s="92" t="s">
        <v>21</v>
      </c>
      <c r="J68" s="92" t="s">
        <v>21</v>
      </c>
      <c r="K68" s="92" t="s">
        <v>21</v>
      </c>
      <c r="L68" s="5" t="s">
        <v>21</v>
      </c>
      <c r="M68" s="5" t="s">
        <v>21</v>
      </c>
      <c r="N68" s="5" t="s">
        <v>21</v>
      </c>
      <c r="O68" s="58" t="str">
        <f t="array" ref="O68"> index(publications!$A$1:$A$319, match($B68, publications!$B$1:$B$319, 0))</f>
        <v>Anette</v>
      </c>
    </row>
    <row r="69">
      <c r="A69" s="4" t="s">
        <v>2820</v>
      </c>
      <c r="B69" s="91" t="str">
        <f> VLOOKUP($A69,datasets!$A:$B,2,0)</f>
        <v>Véga and St-Onge 2008, Remote Sensing of Environment (7PV3VJZP)</v>
      </c>
      <c r="C69" s="5" t="s">
        <v>2672</v>
      </c>
      <c r="D69" s="46" t="s">
        <v>2817</v>
      </c>
      <c r="E69" s="55">
        <v>3.5</v>
      </c>
      <c r="F69" s="5" t="s">
        <v>85</v>
      </c>
      <c r="G69" s="5" t="s">
        <v>85</v>
      </c>
      <c r="H69" s="5" t="s">
        <v>32</v>
      </c>
      <c r="I69" s="92" t="s">
        <v>21</v>
      </c>
      <c r="J69" s="92" t="s">
        <v>21</v>
      </c>
      <c r="K69" s="92" t="s">
        <v>21</v>
      </c>
      <c r="L69" s="5" t="s">
        <v>21</v>
      </c>
      <c r="M69" s="5" t="s">
        <v>21</v>
      </c>
      <c r="N69" s="5" t="s">
        <v>21</v>
      </c>
      <c r="O69" s="58" t="str">
        <f t="array" ref="O69"> index(publications!$A$1:$A$319, match($B69, publications!$B$1:$B$319, 0))</f>
        <v>Anette</v>
      </c>
    </row>
    <row r="70">
      <c r="A70" s="4" t="s">
        <v>2821</v>
      </c>
      <c r="B70" s="91" t="str">
        <f> VLOOKUP($A70,datasets!$A:$B,2,0)</f>
        <v>Risbøl et al. 2015, Journal of Cultural Heritage (7T8X95KY)</v>
      </c>
      <c r="C70" s="5" t="s">
        <v>2672</v>
      </c>
      <c r="D70" s="46" t="s">
        <v>2822</v>
      </c>
      <c r="E70" s="55" t="s">
        <v>2823</v>
      </c>
      <c r="F70" s="5" t="s">
        <v>85</v>
      </c>
      <c r="G70" s="5" t="s">
        <v>85</v>
      </c>
      <c r="H70" s="5" t="s">
        <v>32</v>
      </c>
      <c r="I70" s="92" t="s">
        <v>21</v>
      </c>
      <c r="J70" s="92" t="s">
        <v>21</v>
      </c>
      <c r="K70" s="92" t="s">
        <v>21</v>
      </c>
      <c r="L70" s="5" t="s">
        <v>21</v>
      </c>
      <c r="M70" s="5" t="s">
        <v>2824</v>
      </c>
      <c r="N70" s="5" t="s">
        <v>21</v>
      </c>
      <c r="O70" s="58" t="str">
        <f t="array" ref="O70"> index(publications!$A$1:$A$319, match($B70, publications!$B$1:$B$319, 0))</f>
        <v>Melanie</v>
      </c>
    </row>
    <row r="71">
      <c r="A71" s="4" t="s">
        <v>2825</v>
      </c>
      <c r="B71" s="91" t="str">
        <f> VLOOKUP($A71,datasets!$A:$B,2,0)</f>
        <v>Risbøl et al. 2015, Journal of Cultural Heritage (7T8X95KY)</v>
      </c>
      <c r="C71" s="5" t="s">
        <v>2672</v>
      </c>
      <c r="D71" s="46" t="s">
        <v>2822</v>
      </c>
      <c r="E71" s="55" t="s">
        <v>2823</v>
      </c>
      <c r="F71" s="5" t="s">
        <v>85</v>
      </c>
      <c r="G71" s="5" t="s">
        <v>85</v>
      </c>
      <c r="H71" s="5" t="s">
        <v>32</v>
      </c>
      <c r="I71" s="92" t="s">
        <v>21</v>
      </c>
      <c r="J71" s="92" t="s">
        <v>21</v>
      </c>
      <c r="K71" s="92" t="s">
        <v>21</v>
      </c>
      <c r="L71" s="5" t="s">
        <v>21</v>
      </c>
      <c r="M71" s="5" t="s">
        <v>2824</v>
      </c>
      <c r="N71" s="5" t="s">
        <v>21</v>
      </c>
      <c r="O71" s="58" t="str">
        <f t="array" ref="O71"> index(publications!$A$1:$A$319, match($B71, publications!$B$1:$B$319, 0))</f>
        <v>Melanie</v>
      </c>
    </row>
    <row r="72">
      <c r="A72" s="4" t="s">
        <v>2826</v>
      </c>
      <c r="B72" s="91" t="str">
        <f> VLOOKUP($A72,datasets!$A:$B,2,0)</f>
        <v>Risbøl et al. 2015, Journal of Cultural Heritage (7T8X95KY)</v>
      </c>
      <c r="C72" s="5" t="s">
        <v>2672</v>
      </c>
      <c r="D72" s="46" t="s">
        <v>2822</v>
      </c>
      <c r="E72" s="55" t="s">
        <v>2823</v>
      </c>
      <c r="F72" s="5" t="s">
        <v>85</v>
      </c>
      <c r="G72" s="5" t="s">
        <v>85</v>
      </c>
      <c r="H72" s="5" t="s">
        <v>32</v>
      </c>
      <c r="I72" s="92" t="s">
        <v>21</v>
      </c>
      <c r="J72" s="92" t="s">
        <v>21</v>
      </c>
      <c r="K72" s="92" t="s">
        <v>21</v>
      </c>
      <c r="L72" s="5" t="s">
        <v>21</v>
      </c>
      <c r="M72" s="5" t="s">
        <v>2824</v>
      </c>
      <c r="N72" s="5" t="s">
        <v>21</v>
      </c>
      <c r="O72" s="58" t="str">
        <f t="array" ref="O72"> index(publications!$A$1:$A$319, match($B72, publications!$B$1:$B$319, 0))</f>
        <v>Melanie</v>
      </c>
    </row>
    <row r="73">
      <c r="A73" s="4" t="s">
        <v>2827</v>
      </c>
      <c r="B73" s="91" t="str">
        <f> VLOOKUP($A73,datasets!$A:$B,2,0)</f>
        <v>Verhoeven et al. 2012, Journal of Archeological Science (7TGQURPL)</v>
      </c>
      <c r="C73" s="5" t="s">
        <v>2680</v>
      </c>
      <c r="D73" s="46" t="s">
        <v>2724</v>
      </c>
      <c r="E73" s="55" t="s">
        <v>2828</v>
      </c>
      <c r="F73" s="5" t="s">
        <v>85</v>
      </c>
      <c r="G73" s="5" t="s">
        <v>2305</v>
      </c>
      <c r="H73" s="5" t="s">
        <v>32</v>
      </c>
      <c r="I73" s="92" t="s">
        <v>21</v>
      </c>
      <c r="J73" s="92" t="s">
        <v>21</v>
      </c>
      <c r="K73" s="92" t="s">
        <v>21</v>
      </c>
      <c r="L73" s="5" t="s">
        <v>21</v>
      </c>
      <c r="M73" s="5" t="s">
        <v>21</v>
      </c>
      <c r="N73" s="5" t="s">
        <v>21</v>
      </c>
      <c r="O73" s="58" t="str">
        <f t="array" ref="O73"> index(publications!$A$1:$A$319, match($B73, publications!$B$1:$B$319, 0))</f>
        <v>Bob</v>
      </c>
    </row>
    <row r="74">
      <c r="A74" s="4" t="s">
        <v>2829</v>
      </c>
      <c r="B74" s="91" t="str">
        <f> VLOOKUP($A74,datasets!$A:$B,2,0)</f>
        <v>Lamsal et al. 2016, Hydrological Processes (83JZ9Q8V)</v>
      </c>
      <c r="C74" s="5" t="s">
        <v>2672</v>
      </c>
      <c r="D74" s="46" t="s">
        <v>2687</v>
      </c>
      <c r="E74" s="55" t="s">
        <v>21</v>
      </c>
      <c r="F74" s="5" t="s">
        <v>85</v>
      </c>
      <c r="G74" s="5" t="s">
        <v>2305</v>
      </c>
      <c r="H74" s="5" t="s">
        <v>2305</v>
      </c>
      <c r="I74" s="92" t="s">
        <v>21</v>
      </c>
      <c r="J74" s="92" t="s">
        <v>21</v>
      </c>
      <c r="K74" s="92" t="s">
        <v>21</v>
      </c>
      <c r="L74" s="5" t="s">
        <v>21</v>
      </c>
      <c r="M74" s="5" t="s">
        <v>21</v>
      </c>
      <c r="N74" s="5" t="s">
        <v>21</v>
      </c>
      <c r="O74" s="58" t="str">
        <f t="array" ref="O74"> index(publications!$A$1:$A$319, match($B74, publications!$B$1:$B$319, 0))</f>
        <v>Livia</v>
      </c>
    </row>
    <row r="75">
      <c r="A75" s="4" t="s">
        <v>2830</v>
      </c>
      <c r="B75" s="91" t="str">
        <f> VLOOKUP($A75,datasets!$A:$B,2,0)</f>
        <v>Gomez 2012, arXiv (87CUAK8B)</v>
      </c>
      <c r="C75" s="5" t="s">
        <v>2680</v>
      </c>
      <c r="D75" s="46" t="s">
        <v>2724</v>
      </c>
      <c r="E75" s="55" t="s">
        <v>21</v>
      </c>
      <c r="F75" s="5" t="s">
        <v>2305</v>
      </c>
      <c r="G75" s="5" t="s">
        <v>2305</v>
      </c>
      <c r="H75" s="5" t="s">
        <v>2305</v>
      </c>
      <c r="I75" s="92" t="s">
        <v>21</v>
      </c>
      <c r="J75" s="92" t="s">
        <v>21</v>
      </c>
      <c r="K75" s="92" t="s">
        <v>21</v>
      </c>
      <c r="L75" s="5" t="s">
        <v>21</v>
      </c>
      <c r="M75" s="5" t="s">
        <v>21</v>
      </c>
      <c r="N75" s="5" t="s">
        <v>21</v>
      </c>
      <c r="O75" s="58" t="str">
        <f t="array" ref="O75"> index(publications!$A$1:$A$319, match($B75, publications!$B$1:$B$319, 0))</f>
        <v>Anette</v>
      </c>
    </row>
    <row r="76" ht="15.75" customHeight="1">
      <c r="A76" s="5" t="s">
        <v>2831</v>
      </c>
      <c r="B76" s="91" t="str">
        <f> VLOOKUP($A76,datasets!$A:$B,2,0)</f>
        <v>Gomez 2012, arXiv (87CUAK8B)</v>
      </c>
      <c r="C76" s="5" t="s">
        <v>2680</v>
      </c>
      <c r="D76" s="46" t="s">
        <v>2724</v>
      </c>
      <c r="E76" s="55" t="s">
        <v>21</v>
      </c>
      <c r="F76" s="5" t="s">
        <v>2305</v>
      </c>
      <c r="G76" s="5" t="s">
        <v>2305</v>
      </c>
      <c r="H76" s="5" t="s">
        <v>2305</v>
      </c>
      <c r="I76" s="92" t="s">
        <v>21</v>
      </c>
      <c r="J76" s="92" t="s">
        <v>21</v>
      </c>
      <c r="K76" s="92" t="s">
        <v>21</v>
      </c>
      <c r="L76" s="5" t="s">
        <v>21</v>
      </c>
      <c r="M76" s="5" t="s">
        <v>21</v>
      </c>
      <c r="N76" s="5" t="s">
        <v>21</v>
      </c>
      <c r="O76" s="58" t="str">
        <f t="array" ref="O76"> index(publications!$A$1:$A$319, match($B76, publications!$B$1:$B$319, 0))</f>
        <v>Anette</v>
      </c>
    </row>
    <row r="77">
      <c r="A77" s="5" t="s">
        <v>2832</v>
      </c>
      <c r="B77" s="91" t="str">
        <f> VLOOKUP($A77,datasets!$A:$B,2,0)</f>
        <v>Gomez 2012, arXiv (87CUAK8B)</v>
      </c>
      <c r="C77" s="5" t="s">
        <v>2680</v>
      </c>
      <c r="D77" s="46" t="s">
        <v>2724</v>
      </c>
      <c r="E77" s="55" t="s">
        <v>21</v>
      </c>
      <c r="F77" s="5" t="s">
        <v>2305</v>
      </c>
      <c r="G77" s="5" t="s">
        <v>2305</v>
      </c>
      <c r="H77" s="5" t="s">
        <v>2305</v>
      </c>
      <c r="I77" s="92" t="s">
        <v>21</v>
      </c>
      <c r="J77" s="92" t="s">
        <v>21</v>
      </c>
      <c r="K77" s="92" t="s">
        <v>21</v>
      </c>
      <c r="L77" s="5" t="s">
        <v>21</v>
      </c>
      <c r="M77" s="5" t="s">
        <v>21</v>
      </c>
      <c r="N77" s="5" t="s">
        <v>21</v>
      </c>
      <c r="O77" s="58" t="str">
        <f t="array" ref="O77"> index(publications!$A$1:$A$319, match($B77, publications!$B$1:$B$319, 0))</f>
        <v>Anette</v>
      </c>
    </row>
    <row r="78">
      <c r="A78" s="4" t="s">
        <v>2833</v>
      </c>
      <c r="B78" s="91" t="str">
        <f> VLOOKUP($A78,datasets!$A:$B,2,0)</f>
        <v>Berveglieri et al. 2018, ISPRS Journal of Photogrammetry and Remote Sensing (89YP4S4S)</v>
      </c>
      <c r="C78" s="5" t="s">
        <v>2672</v>
      </c>
      <c r="D78" s="46" t="s">
        <v>2687</v>
      </c>
      <c r="E78" s="55">
        <v>2015.0</v>
      </c>
      <c r="F78" s="5" t="s">
        <v>85</v>
      </c>
      <c r="G78" s="5" t="s">
        <v>32</v>
      </c>
      <c r="H78" s="5" t="s">
        <v>85</v>
      </c>
      <c r="I78" s="92" t="s">
        <v>2813</v>
      </c>
      <c r="J78" s="92" t="s">
        <v>2814</v>
      </c>
      <c r="K78" s="92" t="s">
        <v>21</v>
      </c>
      <c r="L78" s="94" t="s">
        <v>2813</v>
      </c>
      <c r="M78" s="5" t="s">
        <v>21</v>
      </c>
      <c r="N78" s="5" t="s">
        <v>1436</v>
      </c>
      <c r="O78" s="58" t="str">
        <f t="array" ref="O78"> index(publications!$A$1:$A$319, match($B78, publications!$B$1:$B$319, 0))</f>
        <v>Livia</v>
      </c>
    </row>
    <row r="79">
      <c r="A79" s="4" t="s">
        <v>2834</v>
      </c>
      <c r="B79" s="91" t="str">
        <f> VLOOKUP($A79,datasets!$A:$B,2,0)</f>
        <v>Berveglieri et al. 2018, ISPRS Journal of Photogrammetry and Remote Sensing (89YP4S4S)</v>
      </c>
      <c r="C79" s="5" t="s">
        <v>2672</v>
      </c>
      <c r="D79" s="46" t="s">
        <v>2687</v>
      </c>
      <c r="E79" s="55">
        <v>2015.0</v>
      </c>
      <c r="F79" s="5" t="s">
        <v>85</v>
      </c>
      <c r="G79" s="5" t="s">
        <v>32</v>
      </c>
      <c r="H79" s="5" t="s">
        <v>85</v>
      </c>
      <c r="I79" s="92" t="s">
        <v>2813</v>
      </c>
      <c r="J79" s="92" t="s">
        <v>2814</v>
      </c>
      <c r="K79" s="92" t="s">
        <v>21</v>
      </c>
      <c r="L79" s="94" t="s">
        <v>2813</v>
      </c>
      <c r="M79" s="5" t="s">
        <v>21</v>
      </c>
      <c r="N79" s="5" t="s">
        <v>1436</v>
      </c>
      <c r="O79" s="58" t="str">
        <f t="array" ref="O79"> index(publications!$A$1:$A$319, match($B79, publications!$B$1:$B$319, 0))</f>
        <v>Livia</v>
      </c>
    </row>
    <row r="80">
      <c r="A80" s="4" t="s">
        <v>2835</v>
      </c>
      <c r="B80" s="91" t="str">
        <f> VLOOKUP($A80,datasets!$A:$B,2,0)</f>
        <v>Lamsal et al. 2011, Journal of Mountain Science (8AWR2PHU)</v>
      </c>
      <c r="C80" s="5" t="s">
        <v>2672</v>
      </c>
      <c r="D80" s="46" t="s">
        <v>2687</v>
      </c>
      <c r="E80" s="55">
        <v>9.3</v>
      </c>
      <c r="F80" s="5" t="s">
        <v>85</v>
      </c>
      <c r="G80" s="5" t="s">
        <v>32</v>
      </c>
      <c r="H80" s="5" t="s">
        <v>32</v>
      </c>
      <c r="I80" s="92" t="s">
        <v>21</v>
      </c>
      <c r="J80" s="92" t="s">
        <v>21</v>
      </c>
      <c r="K80" s="92" t="s">
        <v>21</v>
      </c>
      <c r="L80" s="5" t="s">
        <v>21</v>
      </c>
      <c r="M80" s="5" t="s">
        <v>2836</v>
      </c>
      <c r="N80" s="5" t="s">
        <v>21</v>
      </c>
      <c r="O80" s="58" t="str">
        <f t="array" ref="O80"> index(publications!$A$1:$A$319, match($B80, publications!$B$1:$B$319, 0))</f>
        <v>Camillo</v>
      </c>
    </row>
    <row r="81">
      <c r="A81" s="4" t="s">
        <v>2837</v>
      </c>
      <c r="B81" s="91" t="str">
        <f> VLOOKUP($A81,datasets!$A:$B,2,0)</f>
        <v>Maurer et al. 2019, Science Advances (8IDZABSN)</v>
      </c>
      <c r="C81" s="5" t="s">
        <v>2680</v>
      </c>
      <c r="D81" s="46" t="s">
        <v>2838</v>
      </c>
      <c r="E81" s="55" t="s">
        <v>21</v>
      </c>
      <c r="F81" s="5" t="s">
        <v>2305</v>
      </c>
      <c r="G81" s="5" t="s">
        <v>2305</v>
      </c>
      <c r="H81" s="5" t="s">
        <v>2305</v>
      </c>
      <c r="I81" s="92" t="s">
        <v>21</v>
      </c>
      <c r="J81" s="92" t="s">
        <v>21</v>
      </c>
      <c r="K81" s="92" t="s">
        <v>21</v>
      </c>
      <c r="L81" s="5" t="s">
        <v>21</v>
      </c>
      <c r="M81" s="5" t="s">
        <v>21</v>
      </c>
      <c r="N81" s="5" t="s">
        <v>1605</v>
      </c>
      <c r="O81" s="58" t="str">
        <f t="array" ref="O81"> index(publications!$A$1:$A$319, match($B81, publications!$B$1:$B$319, 0))</f>
        <v>Melanie</v>
      </c>
    </row>
    <row r="82">
      <c r="A82" s="4" t="s">
        <v>2839</v>
      </c>
      <c r="B82" s="91" t="str">
        <f> VLOOKUP($A82,datasets!$A:$B,2,0)</f>
        <v>Gomez et al. 2015, Geomorphology (96JUIQK7)</v>
      </c>
      <c r="C82" s="5" t="s">
        <v>2680</v>
      </c>
      <c r="D82" s="46" t="s">
        <v>2724</v>
      </c>
      <c r="E82" s="55" t="s">
        <v>21</v>
      </c>
      <c r="F82" s="5" t="s">
        <v>85</v>
      </c>
      <c r="G82" s="5" t="s">
        <v>32</v>
      </c>
      <c r="H82" s="5" t="s">
        <v>85</v>
      </c>
      <c r="I82" s="92" t="s">
        <v>2840</v>
      </c>
      <c r="J82" s="92" t="s">
        <v>2841</v>
      </c>
      <c r="K82" s="92" t="s">
        <v>21</v>
      </c>
      <c r="L82" s="5" t="s">
        <v>2842</v>
      </c>
      <c r="M82" s="95" t="s">
        <v>2843</v>
      </c>
      <c r="N82" s="5" t="s">
        <v>21</v>
      </c>
      <c r="O82" s="58" t="str">
        <f t="array" ref="O82"> index(publications!$A$1:$A$319, match($B82, publications!$B$1:$B$319, 0))</f>
        <v>Livia</v>
      </c>
    </row>
    <row r="83">
      <c r="A83" s="4" t="s">
        <v>2844</v>
      </c>
      <c r="B83" s="91" t="str">
        <f> VLOOKUP($A83,datasets!$A:$B,2,0)</f>
        <v>Gomez et al. 2015, Geomorphology (96JUIQK7)</v>
      </c>
      <c r="C83" s="5" t="s">
        <v>2680</v>
      </c>
      <c r="D83" s="46" t="s">
        <v>2724</v>
      </c>
      <c r="E83" s="55" t="s">
        <v>21</v>
      </c>
      <c r="F83" s="5" t="s">
        <v>85</v>
      </c>
      <c r="G83" s="5" t="s">
        <v>32</v>
      </c>
      <c r="H83" s="5" t="s">
        <v>85</v>
      </c>
      <c r="I83" s="92" t="s">
        <v>2840</v>
      </c>
      <c r="J83" s="92" t="s">
        <v>2841</v>
      </c>
      <c r="K83" s="92" t="s">
        <v>21</v>
      </c>
      <c r="L83" s="5" t="s">
        <v>2842</v>
      </c>
      <c r="M83" s="95" t="s">
        <v>2843</v>
      </c>
      <c r="N83" s="5" t="s">
        <v>21</v>
      </c>
      <c r="O83" s="58" t="str">
        <f t="array" ref="O83"> index(publications!$A$1:$A$319, match($B83, publications!$B$1:$B$319, 0))</f>
        <v>Livia</v>
      </c>
    </row>
    <row r="84">
      <c r="A84" s="4" t="s">
        <v>2845</v>
      </c>
      <c r="B84" s="91" t="str">
        <f> VLOOKUP($A84,datasets!$A:$B,2,0)</f>
        <v>Gomez et al. 2015, Geomorphology (96JUIQK7)</v>
      </c>
      <c r="C84" s="5" t="s">
        <v>2680</v>
      </c>
      <c r="D84" s="46" t="s">
        <v>2724</v>
      </c>
      <c r="E84" s="55" t="s">
        <v>21</v>
      </c>
      <c r="F84" s="5" t="s">
        <v>85</v>
      </c>
      <c r="G84" s="5" t="s">
        <v>32</v>
      </c>
      <c r="H84" s="5" t="s">
        <v>85</v>
      </c>
      <c r="I84" s="92" t="s">
        <v>2840</v>
      </c>
      <c r="J84" s="92" t="s">
        <v>2841</v>
      </c>
      <c r="K84" s="92" t="s">
        <v>21</v>
      </c>
      <c r="L84" s="5" t="s">
        <v>2842</v>
      </c>
      <c r="M84" s="95" t="s">
        <v>2843</v>
      </c>
      <c r="N84" s="5" t="s">
        <v>21</v>
      </c>
      <c r="O84" s="58" t="str">
        <f t="array" ref="O84"> index(publications!$A$1:$A$319, match($B84, publications!$B$1:$B$319, 0))</f>
        <v>Livia</v>
      </c>
    </row>
    <row r="85">
      <c r="A85" s="4" t="s">
        <v>2846</v>
      </c>
      <c r="B85" s="91" t="str">
        <f> VLOOKUP($A85,datasets!$A:$B,2,0)</f>
        <v>Gomez et al. 2015, Geomorphology (96JUIQK7)</v>
      </c>
      <c r="C85" s="5" t="s">
        <v>2680</v>
      </c>
      <c r="D85" s="46" t="s">
        <v>2724</v>
      </c>
      <c r="E85" s="55" t="s">
        <v>21</v>
      </c>
      <c r="F85" s="5" t="s">
        <v>85</v>
      </c>
      <c r="G85" s="5" t="s">
        <v>32</v>
      </c>
      <c r="H85" s="5" t="s">
        <v>85</v>
      </c>
      <c r="I85" s="92" t="s">
        <v>2840</v>
      </c>
      <c r="J85" s="92" t="s">
        <v>2841</v>
      </c>
      <c r="K85" s="92" t="s">
        <v>21</v>
      </c>
      <c r="L85" s="5" t="s">
        <v>2842</v>
      </c>
      <c r="M85" s="95" t="s">
        <v>2843</v>
      </c>
      <c r="N85" s="5" t="s">
        <v>21</v>
      </c>
      <c r="O85" s="58" t="str">
        <f t="array" ref="O85"> index(publications!$A$1:$A$319, match($B85, publications!$B$1:$B$319, 0))</f>
        <v>Livia</v>
      </c>
    </row>
    <row r="86">
      <c r="A86" s="5" t="s">
        <v>2847</v>
      </c>
      <c r="B86" s="91" t="str">
        <f> VLOOKUP($A86,datasets!$A:$B,2,0)</f>
        <v>Batlle 2018, Preprint (9SKMSD4Z)</v>
      </c>
      <c r="C86" s="5" t="s">
        <v>2680</v>
      </c>
      <c r="D86" s="46" t="s">
        <v>2848</v>
      </c>
      <c r="E86" s="55" t="s">
        <v>21</v>
      </c>
      <c r="F86" s="5" t="s">
        <v>85</v>
      </c>
      <c r="G86" s="5" t="s">
        <v>85</v>
      </c>
      <c r="H86" s="5" t="s">
        <v>85</v>
      </c>
      <c r="I86" s="92" t="s">
        <v>2699</v>
      </c>
      <c r="J86" s="92" t="s">
        <v>2699</v>
      </c>
      <c r="K86" s="92" t="s">
        <v>21</v>
      </c>
      <c r="L86" s="5" t="s">
        <v>2699</v>
      </c>
      <c r="M86" s="5" t="s">
        <v>21</v>
      </c>
      <c r="N86" s="5" t="s">
        <v>21</v>
      </c>
      <c r="O86" s="58" t="str">
        <f t="array" ref="O86"> index(publications!$A$1:$A$319, match($B86, publications!$B$1:$B$319, 0))</f>
        <v>Camillo</v>
      </c>
    </row>
    <row r="87">
      <c r="A87" s="4" t="s">
        <v>2849</v>
      </c>
      <c r="B87" s="91" t="str">
        <f> VLOOKUP($A87,datasets!$A:$B,2,0)</f>
        <v>Vargo et al. 2017, Journal of Glaciology (9USYID46)</v>
      </c>
      <c r="C87" s="5" t="s">
        <v>2718</v>
      </c>
      <c r="D87" s="46" t="s">
        <v>2724</v>
      </c>
      <c r="E87" s="55" t="s">
        <v>21</v>
      </c>
      <c r="F87" s="5" t="s">
        <v>85</v>
      </c>
      <c r="G87" s="5" t="s">
        <v>2305</v>
      </c>
      <c r="H87" s="5" t="s">
        <v>2305</v>
      </c>
      <c r="I87" s="92" t="s">
        <v>21</v>
      </c>
      <c r="J87" s="92" t="s">
        <v>21</v>
      </c>
      <c r="K87" s="92" t="s">
        <v>21</v>
      </c>
      <c r="L87" s="5" t="s">
        <v>21</v>
      </c>
      <c r="M87" s="5" t="s">
        <v>21</v>
      </c>
      <c r="N87" s="5" t="s">
        <v>21</v>
      </c>
      <c r="O87" s="58" t="str">
        <f t="array" ref="O87"> index(publications!$A$1:$A$319, match($B87, publications!$B$1:$B$319, 0))</f>
        <v>Bob</v>
      </c>
    </row>
    <row r="88">
      <c r="A88" s="4" t="s">
        <v>2850</v>
      </c>
      <c r="B88" s="91" t="str">
        <f> VLOOKUP($A88,datasets!$A:$B,2,0)</f>
        <v>Pérez Álvarez et al. 2013, Journal of Archaeological Science (A37E78PU)</v>
      </c>
      <c r="C88" s="5" t="s">
        <v>2672</v>
      </c>
      <c r="D88" s="46" t="s">
        <v>2851</v>
      </c>
      <c r="E88" s="55" t="s">
        <v>21</v>
      </c>
      <c r="F88" s="5" t="s">
        <v>85</v>
      </c>
      <c r="G88" s="5" t="s">
        <v>85</v>
      </c>
      <c r="H88" s="5" t="s">
        <v>85</v>
      </c>
      <c r="I88" s="92" t="s">
        <v>2852</v>
      </c>
      <c r="J88" s="92" t="s">
        <v>21</v>
      </c>
      <c r="K88" s="92" t="s">
        <v>2853</v>
      </c>
      <c r="L88" s="5" t="s">
        <v>2852</v>
      </c>
      <c r="M88" s="5" t="s">
        <v>21</v>
      </c>
      <c r="N88" s="5" t="s">
        <v>21</v>
      </c>
      <c r="O88" s="58" t="str">
        <f t="array" ref="O88"> index(publications!$A$1:$A$319, match($B88, publications!$B$1:$B$319, 0))</f>
        <v>Bob</v>
      </c>
    </row>
    <row r="89">
      <c r="A89" s="4" t="s">
        <v>2854</v>
      </c>
      <c r="B89" s="91" t="str">
        <f> VLOOKUP($A89,datasets!$A:$B,2,0)</f>
        <v>Pérez Álvarez et al. 2013, Journal of Archaeological Science (A37E78PU)</v>
      </c>
      <c r="C89" s="5" t="s">
        <v>2672</v>
      </c>
      <c r="D89" s="46" t="s">
        <v>2851</v>
      </c>
      <c r="E89" s="55" t="s">
        <v>21</v>
      </c>
      <c r="F89" s="5" t="s">
        <v>85</v>
      </c>
      <c r="G89" s="5" t="s">
        <v>85</v>
      </c>
      <c r="H89" s="5" t="s">
        <v>85</v>
      </c>
      <c r="I89" s="92" t="s">
        <v>2852</v>
      </c>
      <c r="J89" s="92" t="s">
        <v>21</v>
      </c>
      <c r="K89" s="92" t="s">
        <v>2853</v>
      </c>
      <c r="L89" s="5" t="s">
        <v>2852</v>
      </c>
      <c r="M89" s="5" t="s">
        <v>21</v>
      </c>
      <c r="N89" s="5" t="s">
        <v>21</v>
      </c>
      <c r="O89" s="58" t="str">
        <f t="array" ref="O89"> index(publications!$A$1:$A$319, match($B89, publications!$B$1:$B$319, 0))</f>
        <v>Bob</v>
      </c>
    </row>
    <row r="90">
      <c r="A90" s="4" t="s">
        <v>2855</v>
      </c>
      <c r="B90" s="91" t="str">
        <f> VLOOKUP($A90,datasets!$A:$B,2,0)</f>
        <v>Pérez Álvarez et al. 2013, Journal of Archaeological Science (A37E78PU)</v>
      </c>
      <c r="C90" s="5" t="s">
        <v>2672</v>
      </c>
      <c r="D90" s="46" t="s">
        <v>2851</v>
      </c>
      <c r="E90" s="55" t="s">
        <v>21</v>
      </c>
      <c r="F90" s="5" t="s">
        <v>85</v>
      </c>
      <c r="G90" s="5" t="s">
        <v>85</v>
      </c>
      <c r="H90" s="5" t="s">
        <v>85</v>
      </c>
      <c r="I90" s="92" t="s">
        <v>2852</v>
      </c>
      <c r="J90" s="92" t="s">
        <v>21</v>
      </c>
      <c r="K90" s="92" t="s">
        <v>2853</v>
      </c>
      <c r="L90" s="5" t="s">
        <v>2852</v>
      </c>
      <c r="M90" s="5" t="s">
        <v>21</v>
      </c>
      <c r="N90" s="5" t="s">
        <v>21</v>
      </c>
      <c r="O90" s="58" t="str">
        <f t="array" ref="O90"> index(publications!$A$1:$A$319, match($B90, publications!$B$1:$B$319, 0))</f>
        <v>Bob</v>
      </c>
    </row>
    <row r="91">
      <c r="A91" s="4" t="s">
        <v>2856</v>
      </c>
      <c r="B91" s="91" t="str">
        <f> VLOOKUP($A91,datasets!$A:$B,2,0)</f>
        <v>Vautier et al. 2016, Earth Surface Processes and Landforms (A8RIYP3A)</v>
      </c>
      <c r="C91" s="5" t="s">
        <v>2672</v>
      </c>
      <c r="D91" s="46" t="s">
        <v>2687</v>
      </c>
      <c r="E91" s="55">
        <v>2012.0</v>
      </c>
      <c r="F91" s="5" t="s">
        <v>85</v>
      </c>
      <c r="G91" s="5" t="s">
        <v>2305</v>
      </c>
      <c r="H91" s="5" t="s">
        <v>2305</v>
      </c>
      <c r="I91" s="92" t="s">
        <v>21</v>
      </c>
      <c r="J91" s="92" t="s">
        <v>21</v>
      </c>
      <c r="K91" s="92" t="s">
        <v>21</v>
      </c>
      <c r="L91" s="5" t="s">
        <v>21</v>
      </c>
      <c r="M91" s="5" t="s">
        <v>21</v>
      </c>
      <c r="N91" s="5" t="s">
        <v>21</v>
      </c>
      <c r="O91" s="58" t="str">
        <f t="array" ref="O91"> index(publications!$A$1:$A$319, match($B91, publications!$B$1:$B$319, 0))</f>
        <v>Bob</v>
      </c>
    </row>
    <row r="92">
      <c r="A92" s="4" t="s">
        <v>2857</v>
      </c>
      <c r="B92" s="91" t="str">
        <f> VLOOKUP($A92,datasets!$A:$B,2,0)</f>
        <v>Vautier et al. 2016, Earth Surface Processes and Landforms (A8RIYP3A)</v>
      </c>
      <c r="C92" s="5" t="s">
        <v>2672</v>
      </c>
      <c r="D92" s="46" t="s">
        <v>2687</v>
      </c>
      <c r="E92" s="55">
        <v>2012.0</v>
      </c>
      <c r="F92" s="5" t="s">
        <v>85</v>
      </c>
      <c r="G92" s="5" t="s">
        <v>2305</v>
      </c>
      <c r="H92" s="5" t="s">
        <v>2305</v>
      </c>
      <c r="I92" s="92" t="s">
        <v>21</v>
      </c>
      <c r="J92" s="92" t="s">
        <v>21</v>
      </c>
      <c r="K92" s="92" t="s">
        <v>21</v>
      </c>
      <c r="L92" s="5" t="s">
        <v>21</v>
      </c>
      <c r="M92" s="5" t="s">
        <v>21</v>
      </c>
      <c r="N92" s="5" t="s">
        <v>21</v>
      </c>
      <c r="O92" s="58" t="str">
        <f t="array" ref="O92"> index(publications!$A$1:$A$319, match($B92, publications!$B$1:$B$319, 0))</f>
        <v>Bob</v>
      </c>
    </row>
    <row r="93">
      <c r="A93" s="4" t="s">
        <v>2858</v>
      </c>
      <c r="B93" s="91" t="str">
        <f> VLOOKUP($A93,datasets!$A:$B,2,0)</f>
        <v>Vautier et al. 2016, Earth Surface Processes and Landforms (A8RIYP3A)</v>
      </c>
      <c r="C93" s="5" t="s">
        <v>2672</v>
      </c>
      <c r="D93" s="46" t="s">
        <v>2687</v>
      </c>
      <c r="E93" s="55">
        <v>2012.0</v>
      </c>
      <c r="F93" s="5" t="s">
        <v>85</v>
      </c>
      <c r="G93" s="5" t="s">
        <v>2305</v>
      </c>
      <c r="H93" s="5" t="s">
        <v>2305</v>
      </c>
      <c r="I93" s="92" t="s">
        <v>21</v>
      </c>
      <c r="J93" s="92" t="s">
        <v>21</v>
      </c>
      <c r="K93" s="92" t="s">
        <v>21</v>
      </c>
      <c r="L93" s="5" t="s">
        <v>21</v>
      </c>
      <c r="M93" s="5" t="s">
        <v>21</v>
      </c>
      <c r="N93" s="5" t="s">
        <v>21</v>
      </c>
      <c r="O93" s="58" t="str">
        <f t="array" ref="O93"> index(publications!$A$1:$A$319, match($B93, publications!$B$1:$B$319, 0))</f>
        <v>Bob</v>
      </c>
    </row>
    <row r="94">
      <c r="A94" s="4" t="s">
        <v>2859</v>
      </c>
      <c r="B94" s="91" t="str">
        <f> VLOOKUP($A94,datasets!$A:$B,2,0)</f>
        <v>Vautier et al. 2016, Earth Surface Processes and Landforms (A8RIYP3A)</v>
      </c>
      <c r="C94" s="5" t="s">
        <v>2672</v>
      </c>
      <c r="D94" s="46" t="s">
        <v>2687</v>
      </c>
      <c r="E94" s="55">
        <v>2012.0</v>
      </c>
      <c r="F94" s="5" t="s">
        <v>85</v>
      </c>
      <c r="G94" s="5" t="s">
        <v>2305</v>
      </c>
      <c r="H94" s="5" t="s">
        <v>2305</v>
      </c>
      <c r="I94" s="92" t="s">
        <v>21</v>
      </c>
      <c r="J94" s="92" t="s">
        <v>21</v>
      </c>
      <c r="K94" s="92" t="s">
        <v>21</v>
      </c>
      <c r="L94" s="5" t="s">
        <v>21</v>
      </c>
      <c r="M94" s="5" t="s">
        <v>21</v>
      </c>
      <c r="N94" s="5" t="s">
        <v>21</v>
      </c>
      <c r="O94" s="58" t="str">
        <f t="array" ref="O94"> index(publications!$A$1:$A$319, match($B94, publications!$B$1:$B$319, 0))</f>
        <v>Bob</v>
      </c>
    </row>
    <row r="95">
      <c r="A95" s="4" t="s">
        <v>2860</v>
      </c>
      <c r="B95" s="91" t="str">
        <f> VLOOKUP($A95,datasets!$A:$B,2,0)</f>
        <v>Vautier et al. 2016, Earth Surface Processes and Landforms (A8RIYP3A)</v>
      </c>
      <c r="C95" s="5" t="s">
        <v>2672</v>
      </c>
      <c r="D95" s="46" t="s">
        <v>2687</v>
      </c>
      <c r="E95" s="55">
        <v>2012.0</v>
      </c>
      <c r="F95" s="5" t="s">
        <v>85</v>
      </c>
      <c r="G95" s="5" t="s">
        <v>2305</v>
      </c>
      <c r="H95" s="5" t="s">
        <v>2305</v>
      </c>
      <c r="I95" s="92" t="s">
        <v>21</v>
      </c>
      <c r="J95" s="92" t="s">
        <v>21</v>
      </c>
      <c r="K95" s="92" t="s">
        <v>21</v>
      </c>
      <c r="L95" s="5" t="s">
        <v>21</v>
      </c>
      <c r="M95" s="5" t="s">
        <v>21</v>
      </c>
      <c r="N95" s="5" t="s">
        <v>21</v>
      </c>
      <c r="O95" s="58" t="str">
        <f t="array" ref="O95"> index(publications!$A$1:$A$319, match($B95, publications!$B$1:$B$319, 0))</f>
        <v>Bob</v>
      </c>
    </row>
    <row r="96">
      <c r="A96" s="4" t="s">
        <v>2861</v>
      </c>
      <c r="B96" s="91" t="str">
        <f> VLOOKUP($A96,datasets!$A:$B,2,0)</f>
        <v>Feurer and Vinatier 2018, arXiv:1807.09700 [cs] (AD7WLXMF)</v>
      </c>
      <c r="C96" s="5" t="s">
        <v>2685</v>
      </c>
      <c r="D96" s="46" t="s">
        <v>2724</v>
      </c>
      <c r="E96" s="55" t="s">
        <v>2725</v>
      </c>
      <c r="F96" s="5" t="s">
        <v>85</v>
      </c>
      <c r="G96" s="5" t="s">
        <v>85</v>
      </c>
      <c r="H96" s="5" t="s">
        <v>85</v>
      </c>
      <c r="I96" s="92" t="s">
        <v>2862</v>
      </c>
      <c r="J96" s="92" t="s">
        <v>2742</v>
      </c>
      <c r="K96" s="92" t="s">
        <v>21</v>
      </c>
      <c r="L96" s="5" t="s">
        <v>2863</v>
      </c>
      <c r="M96" s="5" t="s">
        <v>2864</v>
      </c>
      <c r="N96" s="5" t="s">
        <v>21</v>
      </c>
      <c r="O96" s="58" t="str">
        <f t="array" ref="O96"> index(publications!$A$1:$A$319, match($B96, publications!$B$1:$B$319, 0))</f>
        <v>Melanie</v>
      </c>
    </row>
    <row r="97">
      <c r="A97" s="4" t="s">
        <v>2865</v>
      </c>
      <c r="B97" s="91" t="str">
        <f> VLOOKUP($A97,datasets!$A:$B,2,0)</f>
        <v>Feurer and Vinatier 2018, arXiv:1807.09700 [cs] (AD7WLXMF)</v>
      </c>
      <c r="C97" s="5" t="s">
        <v>2685</v>
      </c>
      <c r="D97" s="46" t="s">
        <v>2724</v>
      </c>
      <c r="E97" s="55" t="s">
        <v>2725</v>
      </c>
      <c r="F97" s="5" t="s">
        <v>85</v>
      </c>
      <c r="G97" s="5" t="s">
        <v>85</v>
      </c>
      <c r="H97" s="5" t="s">
        <v>85</v>
      </c>
      <c r="I97" s="92" t="s">
        <v>2862</v>
      </c>
      <c r="J97" s="92" t="s">
        <v>2742</v>
      </c>
      <c r="K97" s="92" t="s">
        <v>21</v>
      </c>
      <c r="L97" s="5" t="s">
        <v>2863</v>
      </c>
      <c r="M97" s="5" t="s">
        <v>2864</v>
      </c>
      <c r="N97" s="5" t="s">
        <v>21</v>
      </c>
      <c r="O97" s="58" t="str">
        <f t="array" ref="O97"> index(publications!$A$1:$A$319, match($B97, publications!$B$1:$B$319, 0))</f>
        <v>Melanie</v>
      </c>
    </row>
    <row r="98">
      <c r="A98" s="4" t="s">
        <v>2866</v>
      </c>
      <c r="B98" s="91" t="str">
        <f> VLOOKUP($A98,datasets!$A:$B,2,0)</f>
        <v>Feurer and Vinatier 2018, arXiv:1807.09700 [cs] (AD7WLXMF)</v>
      </c>
      <c r="C98" s="5" t="s">
        <v>2685</v>
      </c>
      <c r="D98" s="46" t="s">
        <v>2724</v>
      </c>
      <c r="E98" s="55" t="s">
        <v>2725</v>
      </c>
      <c r="F98" s="5" t="s">
        <v>85</v>
      </c>
      <c r="G98" s="5" t="s">
        <v>85</v>
      </c>
      <c r="H98" s="5" t="s">
        <v>85</v>
      </c>
      <c r="I98" s="92" t="s">
        <v>2862</v>
      </c>
      <c r="J98" s="92" t="s">
        <v>2742</v>
      </c>
      <c r="K98" s="92" t="s">
        <v>21</v>
      </c>
      <c r="L98" s="5" t="s">
        <v>2863</v>
      </c>
      <c r="M98" s="5" t="s">
        <v>2864</v>
      </c>
      <c r="N98" s="5" t="s">
        <v>21</v>
      </c>
      <c r="O98" s="58" t="str">
        <f t="array" ref="O98"> index(publications!$A$1:$A$319, match($B98, publications!$B$1:$B$319, 0))</f>
        <v>Melanie</v>
      </c>
    </row>
    <row r="99">
      <c r="A99" s="4" t="s">
        <v>2867</v>
      </c>
      <c r="B99" s="91" t="str">
        <f> VLOOKUP($A99,datasets!$A:$B,2,0)</f>
        <v>Feurer and Vinatier 2018, arXiv:1807.09700 [cs] (AD7WLXMF)</v>
      </c>
      <c r="C99" s="5" t="s">
        <v>2685</v>
      </c>
      <c r="D99" s="46" t="s">
        <v>2724</v>
      </c>
      <c r="E99" s="55" t="s">
        <v>2725</v>
      </c>
      <c r="F99" s="5" t="s">
        <v>85</v>
      </c>
      <c r="G99" s="5" t="s">
        <v>85</v>
      </c>
      <c r="H99" s="5" t="s">
        <v>85</v>
      </c>
      <c r="I99" s="92" t="s">
        <v>2862</v>
      </c>
      <c r="J99" s="92" t="s">
        <v>2742</v>
      </c>
      <c r="K99" s="92" t="s">
        <v>21</v>
      </c>
      <c r="L99" s="5" t="s">
        <v>2863</v>
      </c>
      <c r="M99" s="5" t="s">
        <v>2864</v>
      </c>
      <c r="N99" s="5" t="s">
        <v>21</v>
      </c>
      <c r="O99" s="58" t="str">
        <f t="array" ref="O99"> index(publications!$A$1:$A$319, match($B99, publications!$B$1:$B$319, 0))</f>
        <v>Melanie</v>
      </c>
    </row>
    <row r="100">
      <c r="A100" s="4" t="s">
        <v>2868</v>
      </c>
      <c r="B100" s="91" t="str">
        <f> VLOOKUP($A100,datasets!$A:$B,2,0)</f>
        <v>Cardenal et al. 2006, Proceedings of the Spatial Accuracy 2006 (ANVHQVC3)</v>
      </c>
      <c r="C100" s="5" t="s">
        <v>2672</v>
      </c>
      <c r="D100" s="46" t="s">
        <v>2687</v>
      </c>
      <c r="E100" s="55" t="s">
        <v>21</v>
      </c>
      <c r="F100" s="5" t="s">
        <v>85</v>
      </c>
      <c r="G100" s="5" t="s">
        <v>2305</v>
      </c>
      <c r="H100" s="5" t="s">
        <v>2305</v>
      </c>
      <c r="I100" s="92" t="s">
        <v>21</v>
      </c>
      <c r="J100" s="92" t="s">
        <v>21</v>
      </c>
      <c r="K100" s="92" t="s">
        <v>21</v>
      </c>
      <c r="L100" s="5" t="s">
        <v>21</v>
      </c>
      <c r="M100" s="5" t="s">
        <v>21</v>
      </c>
      <c r="N100" s="5" t="s">
        <v>21</v>
      </c>
      <c r="O100" s="58" t="str">
        <f t="array" ref="O100"> index(publications!$A$1:$A$319, match($B100, publications!$B$1:$B$319, 0))</f>
        <v>Livia</v>
      </c>
    </row>
    <row r="101">
      <c r="A101" s="4" t="s">
        <v>2869</v>
      </c>
      <c r="B101" s="91" t="str">
        <f> VLOOKUP($A101,datasets!$A:$B,2,0)</f>
        <v>Cardenal et al. 2006, Proceedings of the Spatial Accuracy 2006 (ANVHQVC3)</v>
      </c>
      <c r="C101" s="5" t="s">
        <v>2672</v>
      </c>
      <c r="D101" s="46" t="s">
        <v>2687</v>
      </c>
      <c r="E101" s="55" t="s">
        <v>21</v>
      </c>
      <c r="F101" s="5" t="s">
        <v>85</v>
      </c>
      <c r="G101" s="5" t="s">
        <v>2305</v>
      </c>
      <c r="H101" s="5" t="s">
        <v>2305</v>
      </c>
      <c r="I101" s="92" t="s">
        <v>21</v>
      </c>
      <c r="J101" s="92" t="s">
        <v>21</v>
      </c>
      <c r="K101" s="92" t="s">
        <v>21</v>
      </c>
      <c r="L101" s="5" t="s">
        <v>21</v>
      </c>
      <c r="M101" s="5" t="s">
        <v>21</v>
      </c>
      <c r="N101" s="5" t="s">
        <v>21</v>
      </c>
      <c r="O101" s="58" t="str">
        <f t="array" ref="O101"> index(publications!$A$1:$A$319, match($B101, publications!$B$1:$B$319, 0))</f>
        <v>Livia</v>
      </c>
    </row>
    <row r="102">
      <c r="A102" s="4" t="s">
        <v>2870</v>
      </c>
      <c r="B102" s="91" t="str">
        <f> VLOOKUP($A102,datasets!$A:$B,2,0)</f>
        <v>Cardenal et al. 2006, Proceedings of the Spatial Accuracy 2006 (ANVHQVC3)</v>
      </c>
      <c r="C102" s="5" t="s">
        <v>2672</v>
      </c>
      <c r="D102" s="46" t="s">
        <v>2687</v>
      </c>
      <c r="E102" s="55" t="s">
        <v>21</v>
      </c>
      <c r="F102" s="5" t="s">
        <v>85</v>
      </c>
      <c r="G102" s="5" t="s">
        <v>2305</v>
      </c>
      <c r="H102" s="5" t="s">
        <v>2305</v>
      </c>
      <c r="I102" s="92" t="s">
        <v>21</v>
      </c>
      <c r="J102" s="92" t="s">
        <v>21</v>
      </c>
      <c r="K102" s="92" t="s">
        <v>21</v>
      </c>
      <c r="L102" s="5" t="s">
        <v>21</v>
      </c>
      <c r="M102" s="5" t="s">
        <v>21</v>
      </c>
      <c r="N102" s="5" t="s">
        <v>21</v>
      </c>
      <c r="O102" s="58" t="str">
        <f t="array" ref="O102"> index(publications!$A$1:$A$319, match($B102, publications!$B$1:$B$319, 0))</f>
        <v>Livia</v>
      </c>
    </row>
    <row r="103">
      <c r="A103" s="4" t="s">
        <v>2871</v>
      </c>
      <c r="B103" s="91" t="str">
        <f> VLOOKUP($A103,datasets!$A:$B,2,0)</f>
        <v>Cardenal et al. 2006, Proceedings of the Spatial Accuracy 2006 (ANVHQVC3)</v>
      </c>
      <c r="C103" s="5" t="s">
        <v>2672</v>
      </c>
      <c r="D103" s="46" t="s">
        <v>2687</v>
      </c>
      <c r="E103" s="55" t="s">
        <v>21</v>
      </c>
      <c r="F103" s="5" t="s">
        <v>85</v>
      </c>
      <c r="G103" s="5" t="s">
        <v>2305</v>
      </c>
      <c r="H103" s="5" t="s">
        <v>2305</v>
      </c>
      <c r="I103" s="92" t="s">
        <v>21</v>
      </c>
      <c r="J103" s="92" t="s">
        <v>21</v>
      </c>
      <c r="K103" s="92" t="s">
        <v>21</v>
      </c>
      <c r="L103" s="5" t="s">
        <v>21</v>
      </c>
      <c r="M103" s="5" t="s">
        <v>21</v>
      </c>
      <c r="N103" s="5" t="s">
        <v>21</v>
      </c>
      <c r="O103" s="58" t="str">
        <f t="array" ref="O103"> index(publications!$A$1:$A$319, match($B103, publications!$B$1:$B$319, 0))</f>
        <v>Livia</v>
      </c>
    </row>
    <row r="104">
      <c r="A104" s="4" t="s">
        <v>2872</v>
      </c>
      <c r="B104" s="91" t="str">
        <f> VLOOKUP($A104,datasets!$A:$B,2,0)</f>
        <v>Cardenal et al. 2006, Proceedings of the Spatial Accuracy 2006 (ANVHQVC3)</v>
      </c>
      <c r="C104" s="5" t="s">
        <v>2672</v>
      </c>
      <c r="D104" s="46" t="s">
        <v>2687</v>
      </c>
      <c r="E104" s="55" t="s">
        <v>21</v>
      </c>
      <c r="F104" s="5" t="s">
        <v>85</v>
      </c>
      <c r="G104" s="5" t="s">
        <v>2305</v>
      </c>
      <c r="H104" s="5" t="s">
        <v>2305</v>
      </c>
      <c r="I104" s="92" t="s">
        <v>21</v>
      </c>
      <c r="J104" s="92" t="s">
        <v>21</v>
      </c>
      <c r="K104" s="92" t="s">
        <v>21</v>
      </c>
      <c r="L104" s="5" t="s">
        <v>21</v>
      </c>
      <c r="M104" s="5" t="s">
        <v>21</v>
      </c>
      <c r="N104" s="5" t="s">
        <v>21</v>
      </c>
      <c r="O104" s="58" t="str">
        <f t="array" ref="O104"> index(publications!$A$1:$A$319, match($B104, publications!$B$1:$B$319, 0))</f>
        <v>Livia</v>
      </c>
    </row>
    <row r="105">
      <c r="A105" s="4" t="s">
        <v>2873</v>
      </c>
      <c r="B105" s="91" t="str">
        <f> VLOOKUP($A105,datasets!$A:$B,2,0)</f>
        <v>Pedersen et al. 2018, Geophysical Research Letters (AXLJGWNE)</v>
      </c>
      <c r="C105" s="5" t="s">
        <v>2672</v>
      </c>
      <c r="D105" s="46" t="s">
        <v>2874</v>
      </c>
      <c r="E105" s="55" t="s">
        <v>21</v>
      </c>
      <c r="F105" s="5" t="s">
        <v>85</v>
      </c>
      <c r="G105" s="5" t="s">
        <v>85</v>
      </c>
      <c r="H105" s="5" t="s">
        <v>32</v>
      </c>
      <c r="I105" s="92" t="s">
        <v>21</v>
      </c>
      <c r="J105" s="92" t="s">
        <v>21</v>
      </c>
      <c r="K105" s="92" t="s">
        <v>21</v>
      </c>
      <c r="L105" s="5" t="s">
        <v>21</v>
      </c>
      <c r="M105" s="95" t="s">
        <v>2875</v>
      </c>
      <c r="N105" s="5" t="s">
        <v>1603</v>
      </c>
      <c r="O105" s="58" t="str">
        <f t="array" ref="O105"> index(publications!$A$1:$A$319, match($B105, publications!$B$1:$B$319, 0))</f>
        <v>Livia</v>
      </c>
    </row>
    <row r="106">
      <c r="A106" s="4" t="s">
        <v>2876</v>
      </c>
      <c r="B106" s="91" t="str">
        <f> VLOOKUP($A106,datasets!$A:$B,2,0)</f>
        <v>Pedersen et al. 2018, Geophysical Research Letters (AXLJGWNE)</v>
      </c>
      <c r="C106" s="5" t="s">
        <v>2672</v>
      </c>
      <c r="D106" s="46" t="s">
        <v>2874</v>
      </c>
      <c r="E106" s="55" t="s">
        <v>21</v>
      </c>
      <c r="F106" s="5" t="s">
        <v>85</v>
      </c>
      <c r="G106" s="5" t="s">
        <v>85</v>
      </c>
      <c r="H106" s="5" t="s">
        <v>32</v>
      </c>
      <c r="I106" s="92" t="s">
        <v>21</v>
      </c>
      <c r="J106" s="92" t="s">
        <v>21</v>
      </c>
      <c r="K106" s="92" t="s">
        <v>21</v>
      </c>
      <c r="L106" s="5" t="s">
        <v>21</v>
      </c>
      <c r="M106" s="95" t="s">
        <v>2875</v>
      </c>
      <c r="N106" s="5" t="s">
        <v>1603</v>
      </c>
      <c r="O106" s="58" t="str">
        <f t="array" ref="O106"> index(publications!$A$1:$A$319, match($B106, publications!$B$1:$B$319, 0))</f>
        <v>Livia</v>
      </c>
    </row>
    <row r="107">
      <c r="A107" s="4" t="s">
        <v>2877</v>
      </c>
      <c r="B107" s="91" t="str">
        <f> VLOOKUP($A107,datasets!$A:$B,2,0)</f>
        <v>Pedersen et al. 2018, Geophysical Research Letters (AXLJGWNE)</v>
      </c>
      <c r="C107" s="5" t="s">
        <v>2672</v>
      </c>
      <c r="D107" s="46" t="s">
        <v>2874</v>
      </c>
      <c r="E107" s="55" t="s">
        <v>21</v>
      </c>
      <c r="F107" s="5" t="s">
        <v>85</v>
      </c>
      <c r="G107" s="5" t="s">
        <v>85</v>
      </c>
      <c r="H107" s="5" t="s">
        <v>32</v>
      </c>
      <c r="I107" s="92" t="s">
        <v>21</v>
      </c>
      <c r="J107" s="92" t="s">
        <v>21</v>
      </c>
      <c r="K107" s="92" t="s">
        <v>21</v>
      </c>
      <c r="L107" s="5" t="s">
        <v>21</v>
      </c>
      <c r="M107" s="95" t="s">
        <v>2875</v>
      </c>
      <c r="N107" s="5" t="s">
        <v>1603</v>
      </c>
      <c r="O107" s="58" t="str">
        <f t="array" ref="O107"> index(publications!$A$1:$A$319, match($B107, publications!$B$1:$B$319, 0))</f>
        <v>Livia</v>
      </c>
    </row>
    <row r="108">
      <c r="A108" s="4" t="s">
        <v>2878</v>
      </c>
      <c r="B108" s="91" t="str">
        <f> VLOOKUP($A108,datasets!$A:$B,2,0)</f>
        <v>Pedersen et al. 2018, Geophysical Research Letters (AXLJGWNE)</v>
      </c>
      <c r="C108" s="5" t="s">
        <v>2672</v>
      </c>
      <c r="D108" s="46" t="s">
        <v>2874</v>
      </c>
      <c r="E108" s="55" t="s">
        <v>21</v>
      </c>
      <c r="F108" s="5" t="s">
        <v>85</v>
      </c>
      <c r="G108" s="5" t="s">
        <v>85</v>
      </c>
      <c r="H108" s="5" t="s">
        <v>32</v>
      </c>
      <c r="I108" s="92" t="s">
        <v>21</v>
      </c>
      <c r="J108" s="92" t="s">
        <v>21</v>
      </c>
      <c r="K108" s="92" t="s">
        <v>21</v>
      </c>
      <c r="L108" s="5" t="s">
        <v>21</v>
      </c>
      <c r="M108" s="95" t="s">
        <v>2875</v>
      </c>
      <c r="N108" s="5" t="s">
        <v>1603</v>
      </c>
      <c r="O108" s="58" t="str">
        <f t="array" ref="O108"> index(publications!$A$1:$A$319, match($B108, publications!$B$1:$B$319, 0))</f>
        <v>Livia</v>
      </c>
    </row>
    <row r="109">
      <c r="A109" s="4" t="s">
        <v>2879</v>
      </c>
      <c r="B109" s="91" t="str">
        <f> VLOOKUP($A109,datasets!$A:$B,2,0)</f>
        <v>Pedersen et al. 2018, Geophysical Research Letters (AXLJGWNE)</v>
      </c>
      <c r="C109" s="5" t="s">
        <v>2672</v>
      </c>
      <c r="D109" s="46" t="s">
        <v>2874</v>
      </c>
      <c r="E109" s="55" t="s">
        <v>21</v>
      </c>
      <c r="F109" s="5" t="s">
        <v>85</v>
      </c>
      <c r="G109" s="5" t="s">
        <v>85</v>
      </c>
      <c r="H109" s="5" t="s">
        <v>32</v>
      </c>
      <c r="I109" s="92" t="s">
        <v>21</v>
      </c>
      <c r="J109" s="92" t="s">
        <v>21</v>
      </c>
      <c r="K109" s="92" t="s">
        <v>21</v>
      </c>
      <c r="L109" s="5" t="s">
        <v>21</v>
      </c>
      <c r="M109" s="95" t="s">
        <v>2875</v>
      </c>
      <c r="N109" s="5" t="s">
        <v>1603</v>
      </c>
      <c r="O109" s="58" t="str">
        <f t="array" ref="O109"> index(publications!$A$1:$A$319, match($B109, publications!$B$1:$B$319, 0))</f>
        <v>Livia</v>
      </c>
    </row>
    <row r="110">
      <c r="A110" s="4" t="s">
        <v>2880</v>
      </c>
      <c r="B110" s="91" t="str">
        <f> VLOOKUP($A110,datasets!$A:$B,2,0)</f>
        <v>Pedersen et al. 2018, Geophysical Research Letters (AXLJGWNE)</v>
      </c>
      <c r="C110" s="5" t="s">
        <v>2672</v>
      </c>
      <c r="D110" s="46" t="s">
        <v>2874</v>
      </c>
      <c r="E110" s="55" t="s">
        <v>21</v>
      </c>
      <c r="F110" s="5" t="s">
        <v>85</v>
      </c>
      <c r="G110" s="5" t="s">
        <v>85</v>
      </c>
      <c r="H110" s="5" t="s">
        <v>32</v>
      </c>
      <c r="I110" s="92" t="s">
        <v>21</v>
      </c>
      <c r="J110" s="92" t="s">
        <v>21</v>
      </c>
      <c r="K110" s="92" t="s">
        <v>21</v>
      </c>
      <c r="L110" s="5" t="s">
        <v>21</v>
      </c>
      <c r="M110" s="95" t="s">
        <v>2875</v>
      </c>
      <c r="N110" s="5" t="s">
        <v>1603</v>
      </c>
      <c r="O110" s="58" t="str">
        <f t="array" ref="O110"> index(publications!$A$1:$A$319, match($B110, publications!$B$1:$B$319, 0))</f>
        <v>Livia</v>
      </c>
    </row>
    <row r="111">
      <c r="A111" s="4" t="s">
        <v>2881</v>
      </c>
      <c r="B111" s="91" t="str">
        <f> VLOOKUP($A111,datasets!$A:$B,2,0)</f>
        <v>Holmlund 2021, Journal of Glaciology (AYRB3XCS)</v>
      </c>
      <c r="C111" s="5" t="s">
        <v>2680</v>
      </c>
      <c r="D111" s="46" t="s">
        <v>2882</v>
      </c>
      <c r="E111" s="61" t="s">
        <v>2883</v>
      </c>
      <c r="F111" s="5" t="s">
        <v>85</v>
      </c>
      <c r="G111" s="5" t="s">
        <v>85</v>
      </c>
      <c r="H111" s="5" t="s">
        <v>85</v>
      </c>
      <c r="I111" s="92" t="s">
        <v>2884</v>
      </c>
      <c r="J111" s="92" t="s">
        <v>21</v>
      </c>
      <c r="K111" s="92" t="s">
        <v>2885</v>
      </c>
      <c r="L111" s="5" t="s">
        <v>2886</v>
      </c>
      <c r="M111" s="5" t="s">
        <v>2887</v>
      </c>
      <c r="N111" s="5" t="s">
        <v>21</v>
      </c>
      <c r="O111" s="58" t="str">
        <f t="array" ref="O111"> index(publications!$A$1:$A$319, match($B111, publications!$B$1:$B$319, 0))</f>
        <v>Livia</v>
      </c>
    </row>
    <row r="112">
      <c r="A112" s="4" t="s">
        <v>2888</v>
      </c>
      <c r="B112" s="91" t="str">
        <f> VLOOKUP($A112,datasets!$A:$B,2,0)</f>
        <v>Holmlund 2021, Journal of Glaciology (AYRB3XCS)</v>
      </c>
      <c r="C112" s="5" t="s">
        <v>2680</v>
      </c>
      <c r="D112" s="46" t="s">
        <v>2882</v>
      </c>
      <c r="E112" s="61" t="s">
        <v>2883</v>
      </c>
      <c r="F112" s="5" t="s">
        <v>85</v>
      </c>
      <c r="G112" s="5" t="s">
        <v>85</v>
      </c>
      <c r="H112" s="5" t="s">
        <v>2305</v>
      </c>
      <c r="I112" s="92" t="s">
        <v>21</v>
      </c>
      <c r="J112" s="92" t="s">
        <v>21</v>
      </c>
      <c r="K112" s="92" t="s">
        <v>21</v>
      </c>
      <c r="L112" s="5" t="s">
        <v>21</v>
      </c>
      <c r="M112" s="5" t="s">
        <v>2889</v>
      </c>
      <c r="N112" s="5" t="s">
        <v>21</v>
      </c>
      <c r="O112" s="58" t="str">
        <f t="array" ref="O112"> index(publications!$A$1:$A$319, match($B112, publications!$B$1:$B$319, 0))</f>
        <v>Livia</v>
      </c>
    </row>
    <row r="113">
      <c r="A113" s="4" t="s">
        <v>2890</v>
      </c>
      <c r="B113" s="91" t="str">
        <f> VLOOKUP($A113,datasets!$A:$B,2,0)</f>
        <v>Holmlund 2021, Journal of Glaciology (AYRB3XCS)</v>
      </c>
      <c r="C113" s="5" t="s">
        <v>2680</v>
      </c>
      <c r="D113" s="46" t="s">
        <v>2882</v>
      </c>
      <c r="E113" s="61" t="s">
        <v>2883</v>
      </c>
      <c r="F113" s="5" t="s">
        <v>85</v>
      </c>
      <c r="G113" s="5" t="s">
        <v>85</v>
      </c>
      <c r="H113" s="5" t="s">
        <v>2305</v>
      </c>
      <c r="I113" s="92" t="s">
        <v>21</v>
      </c>
      <c r="J113" s="92" t="s">
        <v>21</v>
      </c>
      <c r="K113" s="92" t="s">
        <v>21</v>
      </c>
      <c r="L113" s="5" t="s">
        <v>21</v>
      </c>
      <c r="M113" s="5" t="s">
        <v>2889</v>
      </c>
      <c r="N113" s="5" t="s">
        <v>21</v>
      </c>
      <c r="O113" s="58" t="str">
        <f t="array" ref="O113"> index(publications!$A$1:$A$319, match($B113, publications!$B$1:$B$319, 0))</f>
        <v>Livia</v>
      </c>
    </row>
    <row r="114">
      <c r="A114" s="4" t="s">
        <v>2891</v>
      </c>
      <c r="B114" s="91" t="str">
        <f> VLOOKUP($A114,datasets!$A:$B,2,0)</f>
        <v>Holmlund 2021, Journal of Glaciology (AYRB3XCS)</v>
      </c>
      <c r="C114" s="5" t="s">
        <v>2680</v>
      </c>
      <c r="D114" s="46" t="s">
        <v>2882</v>
      </c>
      <c r="E114" s="61" t="s">
        <v>2883</v>
      </c>
      <c r="F114" s="5" t="s">
        <v>85</v>
      </c>
      <c r="G114" s="5" t="s">
        <v>85</v>
      </c>
      <c r="H114" s="5" t="s">
        <v>2305</v>
      </c>
      <c r="I114" s="92" t="s">
        <v>21</v>
      </c>
      <c r="J114" s="92" t="s">
        <v>21</v>
      </c>
      <c r="K114" s="92" t="s">
        <v>21</v>
      </c>
      <c r="L114" s="5" t="s">
        <v>21</v>
      </c>
      <c r="M114" s="5" t="s">
        <v>2889</v>
      </c>
      <c r="N114" s="5" t="s">
        <v>21</v>
      </c>
      <c r="O114" s="58" t="str">
        <f t="array" ref="O114"> index(publications!$A$1:$A$319, match($B114, publications!$B$1:$B$319, 0))</f>
        <v>Livia</v>
      </c>
    </row>
    <row r="115">
      <c r="A115" s="4" t="s">
        <v>2892</v>
      </c>
      <c r="B115" s="91" t="str">
        <f> VLOOKUP($A115,datasets!$A:$B,2,0)</f>
        <v>Papworth et al. 2016, Journal of Archaeological Science (B5ILGT3L)</v>
      </c>
      <c r="C115" s="40" t="s">
        <v>2672</v>
      </c>
      <c r="D115" s="46" t="s">
        <v>2776</v>
      </c>
      <c r="E115" s="55" t="s">
        <v>2777</v>
      </c>
      <c r="F115" s="40" t="s">
        <v>85</v>
      </c>
      <c r="G115" s="40" t="s">
        <v>32</v>
      </c>
      <c r="H115" s="40" t="s">
        <v>32</v>
      </c>
      <c r="I115" s="92" t="s">
        <v>21</v>
      </c>
      <c r="J115" s="92" t="s">
        <v>21</v>
      </c>
      <c r="K115" s="92" t="s">
        <v>21</v>
      </c>
      <c r="L115" s="5" t="s">
        <v>21</v>
      </c>
      <c r="M115" s="40" t="s">
        <v>2893</v>
      </c>
      <c r="N115" s="5" t="s">
        <v>21</v>
      </c>
      <c r="O115" s="58" t="str">
        <f t="array" ref="O115"> index(publications!$A$1:$A$319, match($B115, publications!$B$1:$B$319, 0))</f>
        <v>Anette</v>
      </c>
    </row>
    <row r="116">
      <c r="A116" s="5" t="s">
        <v>2894</v>
      </c>
      <c r="B116" s="91" t="str">
        <f> VLOOKUP($A116,datasets!$A:$B,2,0)</f>
        <v>Papworth et al. 2016, Journal of Archaeological Science (B5ILGT3L)</v>
      </c>
      <c r="C116" s="40" t="s">
        <v>2672</v>
      </c>
      <c r="D116" s="46" t="s">
        <v>2776</v>
      </c>
      <c r="E116" s="55" t="s">
        <v>2777</v>
      </c>
      <c r="F116" s="40" t="s">
        <v>85</v>
      </c>
      <c r="G116" s="40" t="s">
        <v>32</v>
      </c>
      <c r="H116" s="40" t="s">
        <v>32</v>
      </c>
      <c r="I116" s="92" t="s">
        <v>21</v>
      </c>
      <c r="J116" s="92" t="s">
        <v>21</v>
      </c>
      <c r="K116" s="92" t="s">
        <v>21</v>
      </c>
      <c r="L116" s="5" t="s">
        <v>21</v>
      </c>
      <c r="M116" s="40" t="s">
        <v>2893</v>
      </c>
      <c r="N116" s="5" t="s">
        <v>21</v>
      </c>
      <c r="O116" s="58" t="str">
        <f t="array" ref="O116"> index(publications!$A$1:$A$319, match($B116, publications!$B$1:$B$319, 0))</f>
        <v>Anette</v>
      </c>
    </row>
    <row r="117">
      <c r="A117" s="4" t="s">
        <v>2895</v>
      </c>
      <c r="B117" s="91" t="str">
        <f> VLOOKUP($A117,datasets!$A:$B,2,0)</f>
        <v>Papworth et al. 2016, Journal of Archaeological Science (B5ILGT3L)</v>
      </c>
      <c r="C117" s="40" t="s">
        <v>2672</v>
      </c>
      <c r="D117" s="46" t="s">
        <v>2776</v>
      </c>
      <c r="E117" s="55" t="s">
        <v>2777</v>
      </c>
      <c r="F117" s="40" t="s">
        <v>85</v>
      </c>
      <c r="G117" s="40" t="s">
        <v>32</v>
      </c>
      <c r="H117" s="40" t="s">
        <v>32</v>
      </c>
      <c r="I117" s="92" t="s">
        <v>21</v>
      </c>
      <c r="J117" s="92" t="s">
        <v>21</v>
      </c>
      <c r="K117" s="92" t="s">
        <v>21</v>
      </c>
      <c r="L117" s="5" t="s">
        <v>21</v>
      </c>
      <c r="M117" s="40" t="s">
        <v>2893</v>
      </c>
      <c r="N117" s="5" t="s">
        <v>21</v>
      </c>
      <c r="O117" s="58" t="str">
        <f t="array" ref="O117"> index(publications!$A$1:$A$319, match($B117, publications!$B$1:$B$319, 0))</f>
        <v>Anette</v>
      </c>
    </row>
    <row r="118">
      <c r="A118" s="5" t="s">
        <v>2896</v>
      </c>
      <c r="B118" s="91" t="str">
        <f> VLOOKUP($A118,datasets!$A:$B,2,0)</f>
        <v>Papworth et al. 2016, Journal of Archaeological Science (B5ILGT3L)</v>
      </c>
      <c r="C118" s="40" t="s">
        <v>2672</v>
      </c>
      <c r="D118" s="46" t="s">
        <v>2776</v>
      </c>
      <c r="E118" s="55" t="s">
        <v>2777</v>
      </c>
      <c r="F118" s="40" t="s">
        <v>85</v>
      </c>
      <c r="G118" s="40" t="s">
        <v>32</v>
      </c>
      <c r="H118" s="40" t="s">
        <v>32</v>
      </c>
      <c r="I118" s="92" t="s">
        <v>21</v>
      </c>
      <c r="J118" s="92" t="s">
        <v>21</v>
      </c>
      <c r="K118" s="92" t="s">
        <v>21</v>
      </c>
      <c r="L118" s="5" t="s">
        <v>21</v>
      </c>
      <c r="M118" s="40" t="s">
        <v>2893</v>
      </c>
      <c r="N118" s="5" t="s">
        <v>21</v>
      </c>
      <c r="O118" s="58" t="str">
        <f t="array" ref="O118"> index(publications!$A$1:$A$319, match($B118, publications!$B$1:$B$319, 0))</f>
        <v>Anette</v>
      </c>
    </row>
    <row r="119">
      <c r="A119" s="4" t="s">
        <v>2897</v>
      </c>
      <c r="B119" s="91" t="str">
        <f> VLOOKUP($A119,datasets!$A:$B,2,0)</f>
        <v>Papworth et al. 2016, Journal of Archaeological Science (B5ILGT3L)</v>
      </c>
      <c r="C119" s="40" t="s">
        <v>2672</v>
      </c>
      <c r="D119" s="46" t="s">
        <v>2776</v>
      </c>
      <c r="E119" s="55" t="s">
        <v>2777</v>
      </c>
      <c r="F119" s="40" t="s">
        <v>85</v>
      </c>
      <c r="G119" s="40" t="s">
        <v>32</v>
      </c>
      <c r="H119" s="40" t="s">
        <v>32</v>
      </c>
      <c r="I119" s="92" t="s">
        <v>21</v>
      </c>
      <c r="J119" s="92" t="s">
        <v>21</v>
      </c>
      <c r="K119" s="92" t="s">
        <v>21</v>
      </c>
      <c r="L119" s="5" t="s">
        <v>21</v>
      </c>
      <c r="M119" s="40" t="s">
        <v>2893</v>
      </c>
      <c r="N119" s="5" t="s">
        <v>21</v>
      </c>
      <c r="O119" s="58" t="str">
        <f t="array" ref="O119"> index(publications!$A$1:$A$319, match($B119, publications!$B$1:$B$319, 0))</f>
        <v>Anette</v>
      </c>
    </row>
    <row r="120">
      <c r="A120" s="5" t="s">
        <v>2898</v>
      </c>
      <c r="B120" s="91" t="str">
        <f> VLOOKUP($A120,datasets!$A:$B,2,0)</f>
        <v>Papworth et al. 2016, Journal of Archaeological Science (B5ILGT3L)</v>
      </c>
      <c r="C120" s="40" t="s">
        <v>2672</v>
      </c>
      <c r="D120" s="46" t="s">
        <v>2776</v>
      </c>
      <c r="E120" s="55" t="s">
        <v>2777</v>
      </c>
      <c r="F120" s="40" t="s">
        <v>85</v>
      </c>
      <c r="G120" s="40" t="s">
        <v>32</v>
      </c>
      <c r="H120" s="40" t="s">
        <v>32</v>
      </c>
      <c r="I120" s="92" t="s">
        <v>21</v>
      </c>
      <c r="J120" s="92" t="s">
        <v>21</v>
      </c>
      <c r="K120" s="92" t="s">
        <v>21</v>
      </c>
      <c r="L120" s="5" t="s">
        <v>21</v>
      </c>
      <c r="M120" s="40" t="s">
        <v>2893</v>
      </c>
      <c r="N120" s="5" t="s">
        <v>21</v>
      </c>
      <c r="O120" s="58" t="str">
        <f t="array" ref="O120"> index(publications!$A$1:$A$319, match($B120, publications!$B$1:$B$319, 0))</f>
        <v>Anette</v>
      </c>
    </row>
    <row r="121">
      <c r="A121" s="4" t="s">
        <v>2899</v>
      </c>
      <c r="B121" s="91" t="str">
        <f> VLOOKUP($A121,datasets!$A:$B,2,0)</f>
        <v>Papworth et al. 2016, Journal of Archaeological Science (B5ILGT3L)</v>
      </c>
      <c r="C121" s="40" t="s">
        <v>2672</v>
      </c>
      <c r="D121" s="46" t="s">
        <v>2776</v>
      </c>
      <c r="E121" s="55" t="s">
        <v>2777</v>
      </c>
      <c r="F121" s="40" t="s">
        <v>85</v>
      </c>
      <c r="G121" s="40" t="s">
        <v>32</v>
      </c>
      <c r="H121" s="40" t="s">
        <v>32</v>
      </c>
      <c r="I121" s="92" t="s">
        <v>21</v>
      </c>
      <c r="J121" s="92" t="s">
        <v>21</v>
      </c>
      <c r="K121" s="92" t="s">
        <v>21</v>
      </c>
      <c r="L121" s="5" t="s">
        <v>21</v>
      </c>
      <c r="M121" s="40" t="s">
        <v>2893</v>
      </c>
      <c r="N121" s="5" t="s">
        <v>21</v>
      </c>
      <c r="O121" s="58" t="str">
        <f t="array" ref="O121"> index(publications!$A$1:$A$319, match($B121, publications!$B$1:$B$319, 0))</f>
        <v>Anette</v>
      </c>
    </row>
    <row r="122">
      <c r="A122" s="5" t="s">
        <v>2900</v>
      </c>
      <c r="B122" s="91" t="str">
        <f> VLOOKUP($A122,datasets!$A:$B,2,0)</f>
        <v>Papworth et al. 2016, Journal of Archaeological Science (B5ILGT3L)</v>
      </c>
      <c r="C122" s="40" t="s">
        <v>2672</v>
      </c>
      <c r="D122" s="46" t="s">
        <v>2776</v>
      </c>
      <c r="E122" s="55" t="s">
        <v>2777</v>
      </c>
      <c r="F122" s="40" t="s">
        <v>85</v>
      </c>
      <c r="G122" s="40" t="s">
        <v>32</v>
      </c>
      <c r="H122" s="40" t="s">
        <v>32</v>
      </c>
      <c r="I122" s="92" t="s">
        <v>21</v>
      </c>
      <c r="J122" s="92" t="s">
        <v>21</v>
      </c>
      <c r="K122" s="92" t="s">
        <v>21</v>
      </c>
      <c r="L122" s="5" t="s">
        <v>21</v>
      </c>
      <c r="M122" s="40" t="s">
        <v>2893</v>
      </c>
      <c r="N122" s="5" t="s">
        <v>21</v>
      </c>
      <c r="O122" s="58" t="str">
        <f t="array" ref="O122"> index(publications!$A$1:$A$319, match($B122, publications!$B$1:$B$319, 0))</f>
        <v>Anette</v>
      </c>
    </row>
    <row r="123">
      <c r="A123" s="4" t="s">
        <v>2901</v>
      </c>
      <c r="B123" s="91" t="str">
        <f> VLOOKUP($A123,datasets!$A:$B,2,0)</f>
        <v>Papworth et al. 2016, Journal of Archaeological Science (B5ILGT3L)</v>
      </c>
      <c r="C123" s="40" t="s">
        <v>2672</v>
      </c>
      <c r="D123" s="46" t="s">
        <v>2776</v>
      </c>
      <c r="E123" s="55" t="s">
        <v>2777</v>
      </c>
      <c r="F123" s="40" t="s">
        <v>85</v>
      </c>
      <c r="G123" s="40" t="s">
        <v>32</v>
      </c>
      <c r="H123" s="40" t="s">
        <v>32</v>
      </c>
      <c r="I123" s="92" t="s">
        <v>21</v>
      </c>
      <c r="J123" s="92" t="s">
        <v>21</v>
      </c>
      <c r="K123" s="92" t="s">
        <v>21</v>
      </c>
      <c r="L123" s="5" t="s">
        <v>21</v>
      </c>
      <c r="M123" s="40" t="s">
        <v>2893</v>
      </c>
      <c r="N123" s="5" t="s">
        <v>21</v>
      </c>
      <c r="O123" s="58" t="str">
        <f t="array" ref="O123"> index(publications!$A$1:$A$319, match($B123, publications!$B$1:$B$319, 0))</f>
        <v>Anette</v>
      </c>
    </row>
    <row r="124">
      <c r="A124" s="4" t="s">
        <v>2902</v>
      </c>
      <c r="B124" s="91" t="str">
        <f> VLOOKUP($A124,datasets!$A:$B,2,0)</f>
        <v>Pinto et al. 2019, Remote Sensing (B9WB4IEJ)</v>
      </c>
      <c r="C124" s="5" t="s">
        <v>2903</v>
      </c>
      <c r="D124" s="46" t="s">
        <v>2904</v>
      </c>
      <c r="E124" s="55" t="s">
        <v>21</v>
      </c>
      <c r="F124" s="5" t="s">
        <v>85</v>
      </c>
      <c r="G124" s="5" t="s">
        <v>2305</v>
      </c>
      <c r="H124" s="5" t="s">
        <v>2305</v>
      </c>
      <c r="I124" s="92" t="s">
        <v>21</v>
      </c>
      <c r="J124" s="92" t="s">
        <v>21</v>
      </c>
      <c r="K124" s="92" t="s">
        <v>21</v>
      </c>
      <c r="L124" s="5" t="s">
        <v>21</v>
      </c>
      <c r="M124" s="5" t="s">
        <v>21</v>
      </c>
      <c r="N124" s="5" t="s">
        <v>21</v>
      </c>
      <c r="O124" s="58" t="str">
        <f t="array" ref="O124"> index(publications!$A$1:$A$319, match($B124, publications!$B$1:$B$319, 0))</f>
        <v>Thomas</v>
      </c>
    </row>
    <row r="125">
      <c r="A125" s="4" t="s">
        <v>2905</v>
      </c>
      <c r="B125" s="91" t="str">
        <f> VLOOKUP($A125,datasets!$A:$B,2,0)</f>
        <v>Kupidura et al. 2019, ISPRS International Journal of Geo-Information (BQWUAZPY)</v>
      </c>
      <c r="C125" s="5" t="s">
        <v>2672</v>
      </c>
      <c r="D125" s="95" t="s">
        <v>2906</v>
      </c>
      <c r="E125" s="61" t="s">
        <v>21</v>
      </c>
      <c r="F125" s="5" t="s">
        <v>2305</v>
      </c>
      <c r="G125" s="5" t="s">
        <v>2305</v>
      </c>
      <c r="H125" s="5" t="s">
        <v>85</v>
      </c>
      <c r="I125" s="92" t="s">
        <v>2907</v>
      </c>
      <c r="J125" s="92" t="s">
        <v>2907</v>
      </c>
      <c r="K125" s="92" t="s">
        <v>21</v>
      </c>
      <c r="L125" s="5" t="s">
        <v>2908</v>
      </c>
      <c r="M125" s="5" t="s">
        <v>2909</v>
      </c>
      <c r="N125" s="96" t="s">
        <v>2910</v>
      </c>
      <c r="O125" s="58" t="str">
        <f t="array" ref="O125"> index(publications!$A$1:$A$319, match($B125, publications!$B$1:$B$319, 0))</f>
        <v>Livia</v>
      </c>
    </row>
    <row r="126">
      <c r="A126" s="4" t="s">
        <v>2911</v>
      </c>
      <c r="B126" s="91" t="str">
        <f> VLOOKUP($A126,datasets!$A:$B,2,0)</f>
        <v>Kupidura et al. 2019, ISPRS International Journal of Geo-Information (BQWUAZPY)</v>
      </c>
      <c r="C126" s="5" t="s">
        <v>2672</v>
      </c>
      <c r="D126" s="95" t="s">
        <v>2906</v>
      </c>
      <c r="E126" s="61" t="s">
        <v>21</v>
      </c>
      <c r="F126" s="5" t="s">
        <v>2305</v>
      </c>
      <c r="G126" s="5" t="s">
        <v>2305</v>
      </c>
      <c r="H126" s="5" t="s">
        <v>85</v>
      </c>
      <c r="I126" s="92" t="s">
        <v>2907</v>
      </c>
      <c r="J126" s="92" t="s">
        <v>2907</v>
      </c>
      <c r="K126" s="92" t="s">
        <v>21</v>
      </c>
      <c r="L126" s="5" t="s">
        <v>2908</v>
      </c>
      <c r="M126" s="5" t="s">
        <v>2909</v>
      </c>
      <c r="N126" s="96" t="s">
        <v>2912</v>
      </c>
      <c r="O126" s="58" t="str">
        <f t="array" ref="O126"> index(publications!$A$1:$A$319, match($B126, publications!$B$1:$B$319, 0))</f>
        <v>Livia</v>
      </c>
    </row>
    <row r="127">
      <c r="A127" s="4" t="s">
        <v>2913</v>
      </c>
      <c r="B127" s="91" t="str">
        <f> VLOOKUP($A127,datasets!$A:$B,2,0)</f>
        <v>Kupidura et al. 2019, ISPRS International Journal of Geo-Information (BQWUAZPY)</v>
      </c>
      <c r="C127" s="5" t="s">
        <v>2672</v>
      </c>
      <c r="D127" s="95" t="s">
        <v>2906</v>
      </c>
      <c r="E127" s="61" t="s">
        <v>21</v>
      </c>
      <c r="F127" s="5" t="s">
        <v>2305</v>
      </c>
      <c r="G127" s="5" t="s">
        <v>2305</v>
      </c>
      <c r="H127" s="5" t="s">
        <v>85</v>
      </c>
      <c r="I127" s="92" t="s">
        <v>2907</v>
      </c>
      <c r="J127" s="92" t="s">
        <v>2907</v>
      </c>
      <c r="K127" s="92" t="s">
        <v>21</v>
      </c>
      <c r="L127" s="5" t="s">
        <v>2908</v>
      </c>
      <c r="M127" s="5" t="s">
        <v>2909</v>
      </c>
      <c r="N127" s="96" t="s">
        <v>2914</v>
      </c>
      <c r="O127" s="58" t="str">
        <f t="array" ref="O127"> index(publications!$A$1:$A$319, match($B127, publications!$B$1:$B$319, 0))</f>
        <v>Livia</v>
      </c>
    </row>
    <row r="128">
      <c r="A128" s="5" t="s">
        <v>2915</v>
      </c>
      <c r="B128" s="91" t="str">
        <f> VLOOKUP($A128,datasets!$A:$B,2,0)</f>
        <v>Fleischer et al. 2021, The Cryosphere (BRUM54LP)</v>
      </c>
      <c r="C128" s="5" t="s">
        <v>2680</v>
      </c>
      <c r="D128" s="46" t="s">
        <v>2882</v>
      </c>
      <c r="E128" s="55" t="s">
        <v>2916</v>
      </c>
      <c r="F128" s="5" t="s">
        <v>85</v>
      </c>
      <c r="G128" s="5" t="s">
        <v>85</v>
      </c>
      <c r="H128" s="5" t="s">
        <v>85</v>
      </c>
      <c r="I128" s="92" t="s">
        <v>2917</v>
      </c>
      <c r="J128" s="92" t="s">
        <v>2917</v>
      </c>
      <c r="K128" s="92" t="s">
        <v>21</v>
      </c>
      <c r="L128" s="5" t="s">
        <v>2918</v>
      </c>
      <c r="M128" s="5" t="s">
        <v>2919</v>
      </c>
      <c r="N128" s="5" t="s">
        <v>21</v>
      </c>
      <c r="O128" s="58" t="str">
        <f t="array" ref="O128"> index(publications!$A$1:$A$319, match($B128, publications!$B$1:$B$319, 0))</f>
        <v>Livia</v>
      </c>
    </row>
    <row r="129">
      <c r="A129" s="5" t="s">
        <v>2920</v>
      </c>
      <c r="B129" s="91" t="str">
        <f> VLOOKUP($A129,datasets!$A:$B,2,0)</f>
        <v>Fleischer et al. 2021, The Cryosphere (BRUM54LP)</v>
      </c>
      <c r="C129" s="5" t="s">
        <v>2680</v>
      </c>
      <c r="D129" s="46" t="s">
        <v>2882</v>
      </c>
      <c r="E129" s="55" t="s">
        <v>2916</v>
      </c>
      <c r="F129" s="5" t="s">
        <v>85</v>
      </c>
      <c r="G129" s="5" t="s">
        <v>85</v>
      </c>
      <c r="H129" s="5" t="s">
        <v>85</v>
      </c>
      <c r="I129" s="92" t="s">
        <v>2917</v>
      </c>
      <c r="J129" s="92" t="s">
        <v>2917</v>
      </c>
      <c r="K129" s="92" t="s">
        <v>21</v>
      </c>
      <c r="L129" s="5" t="s">
        <v>2918</v>
      </c>
      <c r="M129" s="5" t="s">
        <v>2919</v>
      </c>
      <c r="N129" s="5" t="s">
        <v>21</v>
      </c>
      <c r="O129" s="58" t="str">
        <f t="array" ref="O129"> index(publications!$A$1:$A$319, match($B129, publications!$B$1:$B$319, 0))</f>
        <v>Livia</v>
      </c>
    </row>
    <row r="130">
      <c r="A130" s="5" t="s">
        <v>2921</v>
      </c>
      <c r="B130" s="91" t="str">
        <f> VLOOKUP($A130,datasets!$A:$B,2,0)</f>
        <v>Fleischer et al. 2021, The Cryosphere (BRUM54LP)</v>
      </c>
      <c r="C130" s="5" t="s">
        <v>2680</v>
      </c>
      <c r="D130" s="46" t="s">
        <v>2882</v>
      </c>
      <c r="E130" s="55" t="s">
        <v>2916</v>
      </c>
      <c r="F130" s="5" t="s">
        <v>85</v>
      </c>
      <c r="G130" s="5" t="s">
        <v>85</v>
      </c>
      <c r="H130" s="5" t="s">
        <v>85</v>
      </c>
      <c r="I130" s="92" t="s">
        <v>2917</v>
      </c>
      <c r="J130" s="92" t="s">
        <v>2917</v>
      </c>
      <c r="K130" s="92" t="s">
        <v>21</v>
      </c>
      <c r="L130" s="5" t="s">
        <v>2918</v>
      </c>
      <c r="M130" s="5" t="s">
        <v>2919</v>
      </c>
      <c r="N130" s="5" t="s">
        <v>21</v>
      </c>
      <c r="O130" s="58" t="str">
        <f t="array" ref="O130"> index(publications!$A$1:$A$319, match($B130, publications!$B$1:$B$319, 0))</f>
        <v>Livia</v>
      </c>
    </row>
    <row r="131">
      <c r="A131" s="5" t="s">
        <v>2922</v>
      </c>
      <c r="B131" s="91" t="str">
        <f> VLOOKUP($A131,datasets!$A:$B,2,0)</f>
        <v>Fleischer et al. 2021, The Cryosphere (BRUM54LP)</v>
      </c>
      <c r="C131" s="5" t="s">
        <v>2680</v>
      </c>
      <c r="D131" s="46" t="s">
        <v>2882</v>
      </c>
      <c r="E131" s="55" t="s">
        <v>2916</v>
      </c>
      <c r="F131" s="5" t="s">
        <v>85</v>
      </c>
      <c r="G131" s="5" t="s">
        <v>85</v>
      </c>
      <c r="H131" s="5" t="s">
        <v>85</v>
      </c>
      <c r="I131" s="92" t="s">
        <v>2917</v>
      </c>
      <c r="J131" s="92" t="s">
        <v>2917</v>
      </c>
      <c r="K131" s="92" t="s">
        <v>21</v>
      </c>
      <c r="L131" s="5" t="s">
        <v>2918</v>
      </c>
      <c r="M131" s="5" t="s">
        <v>2919</v>
      </c>
      <c r="N131" s="5" t="s">
        <v>21</v>
      </c>
      <c r="O131" s="58" t="str">
        <f t="array" ref="O131"> index(publications!$A$1:$A$319, match($B131, publications!$B$1:$B$319, 0))</f>
        <v>Livia</v>
      </c>
    </row>
    <row r="132">
      <c r="A132" s="5" t="s">
        <v>2923</v>
      </c>
      <c r="B132" s="91" t="str">
        <f> VLOOKUP($A132,datasets!$A:$B,2,0)</f>
        <v>Fleischer et al. 2021, The Cryosphere (BRUM54LP)</v>
      </c>
      <c r="C132" s="5" t="s">
        <v>2680</v>
      </c>
      <c r="D132" s="46" t="s">
        <v>2882</v>
      </c>
      <c r="E132" s="55" t="s">
        <v>2916</v>
      </c>
      <c r="F132" s="5" t="s">
        <v>85</v>
      </c>
      <c r="G132" s="5" t="s">
        <v>85</v>
      </c>
      <c r="H132" s="5" t="s">
        <v>85</v>
      </c>
      <c r="I132" s="92" t="s">
        <v>2917</v>
      </c>
      <c r="J132" s="92" t="s">
        <v>2917</v>
      </c>
      <c r="K132" s="92" t="s">
        <v>21</v>
      </c>
      <c r="L132" s="5" t="s">
        <v>2918</v>
      </c>
      <c r="M132" s="5" t="s">
        <v>2919</v>
      </c>
      <c r="N132" s="5" t="s">
        <v>21</v>
      </c>
      <c r="O132" s="58" t="str">
        <f t="array" ref="O132"> index(publications!$A$1:$A$319, match($B132, publications!$B$1:$B$319, 0))</f>
        <v>Livia</v>
      </c>
    </row>
    <row r="133">
      <c r="A133" s="4" t="s">
        <v>2924</v>
      </c>
      <c r="B133" s="91" t="str">
        <f> VLOOKUP($A133,datasets!$A:$B,2,0)</f>
        <v>Verhoeven et al. 2013, Good Practice in Archaeological Diagnostics (BUHU8ZK4)</v>
      </c>
      <c r="C133" s="5" t="s">
        <v>2680</v>
      </c>
      <c r="D133" s="46" t="s">
        <v>2925</v>
      </c>
      <c r="E133" s="55" t="s">
        <v>2828</v>
      </c>
      <c r="F133" s="5" t="s">
        <v>85</v>
      </c>
      <c r="G133" s="5" t="s">
        <v>85</v>
      </c>
      <c r="H133" s="5" t="s">
        <v>85</v>
      </c>
      <c r="I133" s="92" t="s">
        <v>2926</v>
      </c>
      <c r="J133" s="92" t="s">
        <v>2927</v>
      </c>
      <c r="K133" s="92" t="s">
        <v>21</v>
      </c>
      <c r="L133" s="5" t="s">
        <v>2926</v>
      </c>
      <c r="M133" s="5" t="s">
        <v>21</v>
      </c>
      <c r="N133" s="5" t="s">
        <v>21</v>
      </c>
      <c r="O133" s="58" t="str">
        <f t="array" ref="O133"> index(publications!$A$1:$A$319, match($B133, publications!$B$1:$B$319, 0))</f>
        <v>Bob</v>
      </c>
    </row>
    <row r="134">
      <c r="A134" s="4" t="s">
        <v>2928</v>
      </c>
      <c r="B134" s="91" t="str">
        <f> VLOOKUP($A134,datasets!$A:$B,2,0)</f>
        <v>Denzinger et al. 2021, Journal of Glaciology (C5WD2SYT)</v>
      </c>
      <c r="C134" s="5" t="s">
        <v>2680</v>
      </c>
      <c r="D134" s="46" t="s">
        <v>2698</v>
      </c>
      <c r="E134" s="55" t="s">
        <v>21</v>
      </c>
      <c r="F134" s="5" t="s">
        <v>85</v>
      </c>
      <c r="G134" s="5" t="s">
        <v>85</v>
      </c>
      <c r="H134" s="5" t="s">
        <v>85</v>
      </c>
      <c r="I134" s="92" t="s">
        <v>2929</v>
      </c>
      <c r="J134" s="92" t="s">
        <v>2929</v>
      </c>
      <c r="K134" s="92" t="s">
        <v>21</v>
      </c>
      <c r="L134" s="5" t="s">
        <v>2930</v>
      </c>
      <c r="M134" s="5" t="s">
        <v>2931</v>
      </c>
      <c r="N134" s="5" t="s">
        <v>2932</v>
      </c>
      <c r="O134" s="58" t="str">
        <f t="array" ref="O134"> index(publications!$A$1:$A$319, match($B134, publications!$B$1:$B$319, 0))</f>
        <v>Livia</v>
      </c>
    </row>
    <row r="135">
      <c r="A135" s="4" t="s">
        <v>2933</v>
      </c>
      <c r="B135" s="91" t="str">
        <f> VLOOKUP($A135,datasets!$A:$B,2,0)</f>
        <v>Betz et al. 2019, Zeitschrift für Geomorphologie (C97XPXE6)</v>
      </c>
      <c r="C135" s="5" t="s">
        <v>2680</v>
      </c>
      <c r="D135" s="46" t="s">
        <v>2882</v>
      </c>
      <c r="E135" s="55" t="s">
        <v>21</v>
      </c>
      <c r="F135" s="5" t="s">
        <v>85</v>
      </c>
      <c r="G135" s="5" t="s">
        <v>2305</v>
      </c>
      <c r="H135" s="5" t="s">
        <v>2305</v>
      </c>
      <c r="I135" s="92" t="s">
        <v>21</v>
      </c>
      <c r="J135" s="92" t="s">
        <v>21</v>
      </c>
      <c r="K135" s="92" t="s">
        <v>21</v>
      </c>
      <c r="L135" s="5" t="s">
        <v>21</v>
      </c>
      <c r="M135" s="5" t="s">
        <v>21</v>
      </c>
      <c r="N135" s="5" t="s">
        <v>21</v>
      </c>
      <c r="O135" s="58" t="str">
        <f t="array" ref="O135"> index(publications!$A$1:$A$319, match($B135, publications!$B$1:$B$319, 0))</f>
        <v>Anette</v>
      </c>
    </row>
    <row r="136">
      <c r="A136" s="4" t="s">
        <v>2934</v>
      </c>
      <c r="B136" s="91" t="str">
        <f> VLOOKUP($A136,datasets!$A:$B,2,0)</f>
        <v>Pulighe and Fava 2013, European Journal of Remote Sensing (CBLF77TD)</v>
      </c>
      <c r="C136" s="5" t="s">
        <v>2672</v>
      </c>
      <c r="D136" s="46" t="s">
        <v>2687</v>
      </c>
      <c r="E136" s="55" t="s">
        <v>2935</v>
      </c>
      <c r="F136" s="5" t="s">
        <v>85</v>
      </c>
      <c r="G136" s="5" t="s">
        <v>32</v>
      </c>
      <c r="H136" s="5" t="s">
        <v>32</v>
      </c>
      <c r="I136" s="92" t="s">
        <v>21</v>
      </c>
      <c r="J136" s="92" t="s">
        <v>21</v>
      </c>
      <c r="K136" s="92" t="s">
        <v>21</v>
      </c>
      <c r="L136" s="5" t="s">
        <v>21</v>
      </c>
      <c r="M136" s="5" t="s">
        <v>21</v>
      </c>
      <c r="N136" s="5" t="s">
        <v>21</v>
      </c>
      <c r="O136" s="58" t="str">
        <f t="array" ref="O136"> index(publications!$A$1:$A$319, match($B136, publications!$B$1:$B$319, 0))</f>
        <v>Bob</v>
      </c>
    </row>
    <row r="137">
      <c r="A137" s="4" t="s">
        <v>2936</v>
      </c>
      <c r="B137" s="91" t="str">
        <f> VLOOKUP($A137,datasets!$A:$B,2,0)</f>
        <v>Maurer and Rupper 2015, ISPRS Journal of Photogrammetry and Remote Sensing (CJDLGEZ6)</v>
      </c>
      <c r="C137" s="5" t="s">
        <v>2718</v>
      </c>
      <c r="D137" s="46" t="s">
        <v>2937</v>
      </c>
      <c r="E137" s="55" t="s">
        <v>21</v>
      </c>
      <c r="F137" s="5" t="s">
        <v>32</v>
      </c>
      <c r="G137" s="5" t="s">
        <v>85</v>
      </c>
      <c r="H137" s="5" t="s">
        <v>85</v>
      </c>
      <c r="I137" s="92" t="s">
        <v>2938</v>
      </c>
      <c r="J137" s="92" t="s">
        <v>2807</v>
      </c>
      <c r="K137" s="92" t="s">
        <v>2939</v>
      </c>
      <c r="L137" s="5" t="s">
        <v>2940</v>
      </c>
      <c r="M137" s="5" t="s">
        <v>2941</v>
      </c>
      <c r="N137" s="5" t="s">
        <v>21</v>
      </c>
      <c r="O137" s="58" t="str">
        <f t="array" ref="O137"> index(publications!$A$1:$A$319, match($B137, publications!$B$1:$B$319, 0))</f>
        <v>Melanie</v>
      </c>
    </row>
    <row r="138">
      <c r="A138" s="4" t="s">
        <v>2942</v>
      </c>
      <c r="B138" s="91" t="str">
        <f> VLOOKUP($A138,datasets!$A:$B,2,0)</f>
        <v>Maurer and Rupper 2015, ISPRS Journal of Photogrammetry and Remote Sensing (CJDLGEZ6)</v>
      </c>
      <c r="C138" s="5" t="s">
        <v>2718</v>
      </c>
      <c r="D138" s="46" t="s">
        <v>2937</v>
      </c>
      <c r="E138" s="55" t="s">
        <v>21</v>
      </c>
      <c r="F138" s="5" t="s">
        <v>32</v>
      </c>
      <c r="G138" s="5" t="s">
        <v>85</v>
      </c>
      <c r="H138" s="5" t="s">
        <v>85</v>
      </c>
      <c r="I138" s="92" t="s">
        <v>2938</v>
      </c>
      <c r="J138" s="92" t="s">
        <v>2807</v>
      </c>
      <c r="K138" s="92" t="s">
        <v>2939</v>
      </c>
      <c r="L138" s="5" t="s">
        <v>2940</v>
      </c>
      <c r="M138" s="5" t="s">
        <v>2941</v>
      </c>
      <c r="N138" s="5" t="s">
        <v>21</v>
      </c>
      <c r="O138" s="58" t="str">
        <f t="array" ref="O138"> index(publications!$A$1:$A$319, match($B138, publications!$B$1:$B$319, 0))</f>
        <v>Melanie</v>
      </c>
    </row>
    <row r="139">
      <c r="A139" s="4" t="s">
        <v>2943</v>
      </c>
      <c r="B139" s="91" t="str">
        <f> VLOOKUP($A139,datasets!$A:$B,2,0)</f>
        <v>Maurer and Rupper 2015, ISPRS Journal of Photogrammetry and Remote Sensing (CJDLGEZ6)</v>
      </c>
      <c r="C139" s="5" t="s">
        <v>2718</v>
      </c>
      <c r="D139" s="46" t="s">
        <v>2937</v>
      </c>
      <c r="E139" s="55" t="s">
        <v>21</v>
      </c>
      <c r="F139" s="5" t="s">
        <v>32</v>
      </c>
      <c r="G139" s="5" t="s">
        <v>85</v>
      </c>
      <c r="H139" s="5" t="s">
        <v>85</v>
      </c>
      <c r="I139" s="92" t="s">
        <v>2938</v>
      </c>
      <c r="J139" s="92" t="s">
        <v>2807</v>
      </c>
      <c r="K139" s="92" t="s">
        <v>2939</v>
      </c>
      <c r="L139" s="5" t="s">
        <v>2940</v>
      </c>
      <c r="M139" s="5" t="s">
        <v>2941</v>
      </c>
      <c r="N139" s="5" t="s">
        <v>21</v>
      </c>
      <c r="O139" s="58" t="str">
        <f t="array" ref="O139"> index(publications!$A$1:$A$319, match($B139, publications!$B$1:$B$319, 0))</f>
        <v>Melanie</v>
      </c>
    </row>
    <row r="140">
      <c r="A140" s="4" t="s">
        <v>2944</v>
      </c>
      <c r="B140" s="91" t="str">
        <f> VLOOKUP($A140,datasets!$A:$B,2,0)</f>
        <v>Rendenieks et al. 2020, Remote Sensing of Environment (CZ6H3CWC)</v>
      </c>
      <c r="C140" s="5" t="s">
        <v>2680</v>
      </c>
      <c r="D140" s="46" t="s">
        <v>2681</v>
      </c>
      <c r="E140" s="55" t="s">
        <v>2945</v>
      </c>
      <c r="F140" s="5" t="s">
        <v>2305</v>
      </c>
      <c r="G140" s="5" t="s">
        <v>2305</v>
      </c>
      <c r="H140" s="5" t="s">
        <v>85</v>
      </c>
      <c r="I140" s="92" t="s">
        <v>2946</v>
      </c>
      <c r="J140" s="92" t="s">
        <v>2947</v>
      </c>
      <c r="K140" s="92" t="s">
        <v>21</v>
      </c>
      <c r="L140" s="5" t="s">
        <v>2948</v>
      </c>
      <c r="M140" s="5" t="s">
        <v>2949</v>
      </c>
      <c r="N140" s="5" t="s">
        <v>1630</v>
      </c>
      <c r="O140" s="58" t="str">
        <f t="array" ref="O140"> index(publications!$A$1:$A$319, match($B140, publications!$B$1:$B$319, 0))</f>
        <v>Livia</v>
      </c>
    </row>
    <row r="141">
      <c r="A141" s="4" t="s">
        <v>2950</v>
      </c>
      <c r="B141" s="91" t="str">
        <f> VLOOKUP($A141,datasets!$A:$B,2,0)</f>
        <v>Fieber et al. 2017, ISPRS - International Archives of the Photogrammetry, Remote Sensing and Spatial Information Sciences (D28F7QAG)</v>
      </c>
      <c r="C141" s="5" t="s">
        <v>2718</v>
      </c>
      <c r="D141" s="46" t="s">
        <v>2724</v>
      </c>
      <c r="E141" s="55" t="s">
        <v>2951</v>
      </c>
      <c r="F141" s="5" t="s">
        <v>85</v>
      </c>
      <c r="G141" s="5" t="s">
        <v>2305</v>
      </c>
      <c r="H141" s="5" t="s">
        <v>2305</v>
      </c>
      <c r="I141" s="92" t="s">
        <v>21</v>
      </c>
      <c r="J141" s="92" t="s">
        <v>21</v>
      </c>
      <c r="K141" s="92" t="s">
        <v>21</v>
      </c>
      <c r="L141" s="5" t="s">
        <v>21</v>
      </c>
      <c r="M141" s="5" t="s">
        <v>21</v>
      </c>
      <c r="N141" s="5" t="s">
        <v>21</v>
      </c>
      <c r="O141" s="58" t="str">
        <f t="array" ref="O141"> index(publications!$A$1:$A$319, match($B141, publications!$B$1:$B$319, 0))</f>
        <v>Anette</v>
      </c>
    </row>
    <row r="142">
      <c r="A142" s="4" t="s">
        <v>2952</v>
      </c>
      <c r="B142" s="91" t="str">
        <f> VLOOKUP($A142,datasets!$A:$B,2,0)</f>
        <v>Fieber et al. 2017, ISPRS - International Archives of the Photogrammetry, Remote Sensing and Spatial Information Sciences (D28F7QAG)</v>
      </c>
      <c r="C142" s="5" t="s">
        <v>2718</v>
      </c>
      <c r="D142" s="46" t="s">
        <v>2724</v>
      </c>
      <c r="E142" s="55" t="s">
        <v>2951</v>
      </c>
      <c r="F142" s="5" t="s">
        <v>85</v>
      </c>
      <c r="G142" s="5" t="s">
        <v>2305</v>
      </c>
      <c r="H142" s="5" t="s">
        <v>2305</v>
      </c>
      <c r="I142" s="92" t="s">
        <v>21</v>
      </c>
      <c r="J142" s="92" t="s">
        <v>21</v>
      </c>
      <c r="K142" s="92" t="s">
        <v>21</v>
      </c>
      <c r="L142" s="5" t="s">
        <v>21</v>
      </c>
      <c r="M142" s="5" t="s">
        <v>21</v>
      </c>
      <c r="N142" s="5" t="s">
        <v>21</v>
      </c>
      <c r="O142" s="58" t="str">
        <f t="array" ref="O142"> index(publications!$A$1:$A$319, match($B142, publications!$B$1:$B$319, 0))</f>
        <v>Anette</v>
      </c>
    </row>
    <row r="143">
      <c r="A143" s="4" t="s">
        <v>2953</v>
      </c>
      <c r="B143" s="91" t="str">
        <f> VLOOKUP($A143,datasets!$A:$B,2,0)</f>
        <v>Micheletti et al. 2015, The Photogrammetric Record (D54J7ZC4)</v>
      </c>
      <c r="C143" s="5" t="s">
        <v>2672</v>
      </c>
      <c r="D143" s="93" t="s">
        <v>2687</v>
      </c>
      <c r="E143" s="55">
        <v>2010.0</v>
      </c>
      <c r="F143" s="5" t="s">
        <v>85</v>
      </c>
      <c r="G143" s="5" t="s">
        <v>85</v>
      </c>
      <c r="H143" s="5" t="s">
        <v>32</v>
      </c>
      <c r="I143" s="92" t="s">
        <v>21</v>
      </c>
      <c r="J143" s="92" t="s">
        <v>21</v>
      </c>
      <c r="K143" s="92" t="s">
        <v>21</v>
      </c>
      <c r="L143" s="5" t="s">
        <v>21</v>
      </c>
      <c r="M143" s="5" t="s">
        <v>21</v>
      </c>
      <c r="N143" s="5" t="s">
        <v>21</v>
      </c>
      <c r="O143" s="58" t="str">
        <f t="array" ref="O143"> index(publications!$A$1:$A$319, match($B143, publications!$B$1:$B$319, 0))</f>
        <v>Anette</v>
      </c>
    </row>
    <row r="144">
      <c r="A144" s="5" t="s">
        <v>2954</v>
      </c>
      <c r="B144" s="91" t="str">
        <f> VLOOKUP($A144,datasets!$A:$B,2,0)</f>
        <v>Micheletti et al. 2015, The Photogrammetric Record (D54J7ZC4)</v>
      </c>
      <c r="C144" s="5" t="s">
        <v>2672</v>
      </c>
      <c r="D144" s="93" t="s">
        <v>2687</v>
      </c>
      <c r="E144" s="55">
        <v>2010.0</v>
      </c>
      <c r="F144" s="5" t="s">
        <v>85</v>
      </c>
      <c r="G144" s="5" t="s">
        <v>85</v>
      </c>
      <c r="H144" s="5" t="s">
        <v>32</v>
      </c>
      <c r="I144" s="92" t="s">
        <v>21</v>
      </c>
      <c r="J144" s="92" t="s">
        <v>21</v>
      </c>
      <c r="K144" s="92" t="s">
        <v>21</v>
      </c>
      <c r="L144" s="5" t="s">
        <v>21</v>
      </c>
      <c r="M144" s="5" t="s">
        <v>21</v>
      </c>
      <c r="N144" s="5" t="s">
        <v>21</v>
      </c>
      <c r="O144" s="58" t="str">
        <f t="array" ref="O144"> index(publications!$A$1:$A$319, match($B144, publications!$B$1:$B$319, 0))</f>
        <v>Anette</v>
      </c>
    </row>
    <row r="145">
      <c r="A145" s="4" t="s">
        <v>2955</v>
      </c>
      <c r="B145" s="91" t="str">
        <f> VLOOKUP($A145,datasets!$A:$B,2,0)</f>
        <v>Micheletti et al. 2015, The Photogrammetric Record (D54J7ZC4)</v>
      </c>
      <c r="C145" s="5" t="s">
        <v>2672</v>
      </c>
      <c r="D145" s="93" t="s">
        <v>2687</v>
      </c>
      <c r="E145" s="55">
        <v>2010.0</v>
      </c>
      <c r="F145" s="5" t="s">
        <v>85</v>
      </c>
      <c r="G145" s="5" t="s">
        <v>85</v>
      </c>
      <c r="H145" s="5" t="s">
        <v>32</v>
      </c>
      <c r="I145" s="92" t="s">
        <v>21</v>
      </c>
      <c r="J145" s="92" t="s">
        <v>21</v>
      </c>
      <c r="K145" s="92" t="s">
        <v>21</v>
      </c>
      <c r="L145" s="5" t="s">
        <v>21</v>
      </c>
      <c r="M145" s="5" t="s">
        <v>21</v>
      </c>
      <c r="N145" s="5" t="s">
        <v>21</v>
      </c>
      <c r="O145" s="58" t="str">
        <f t="array" ref="O145"> index(publications!$A$1:$A$319, match($B145, publications!$B$1:$B$319, 0))</f>
        <v>Anette</v>
      </c>
    </row>
    <row r="146">
      <c r="A146" s="5" t="s">
        <v>2956</v>
      </c>
      <c r="B146" s="91" t="str">
        <f> VLOOKUP($A146,datasets!$A:$B,2,0)</f>
        <v>Micheletti et al. 2015, The Photogrammetric Record (D54J7ZC4)</v>
      </c>
      <c r="C146" s="5" t="s">
        <v>2672</v>
      </c>
      <c r="D146" s="93" t="s">
        <v>2687</v>
      </c>
      <c r="E146" s="55">
        <v>2010.0</v>
      </c>
      <c r="F146" s="5" t="s">
        <v>85</v>
      </c>
      <c r="G146" s="5" t="s">
        <v>85</v>
      </c>
      <c r="H146" s="5" t="s">
        <v>32</v>
      </c>
      <c r="I146" s="92" t="s">
        <v>21</v>
      </c>
      <c r="J146" s="92" t="s">
        <v>21</v>
      </c>
      <c r="K146" s="92" t="s">
        <v>21</v>
      </c>
      <c r="L146" s="5" t="s">
        <v>21</v>
      </c>
      <c r="M146" s="5" t="s">
        <v>21</v>
      </c>
      <c r="N146" s="5" t="s">
        <v>21</v>
      </c>
      <c r="O146" s="58" t="str">
        <f t="array" ref="O146"> index(publications!$A$1:$A$319, match($B146, publications!$B$1:$B$319, 0))</f>
        <v>Anette</v>
      </c>
    </row>
    <row r="147">
      <c r="A147" s="4" t="s">
        <v>2957</v>
      </c>
      <c r="B147" s="91" t="str">
        <f> VLOOKUP($A147,datasets!$A:$B,2,0)</f>
        <v>Micheletti et al. 2015, The Photogrammetric Record (D54J7ZC4)</v>
      </c>
      <c r="C147" s="5" t="s">
        <v>2672</v>
      </c>
      <c r="D147" s="93" t="s">
        <v>2687</v>
      </c>
      <c r="E147" s="55">
        <v>2010.0</v>
      </c>
      <c r="F147" s="5" t="s">
        <v>85</v>
      </c>
      <c r="G147" s="5" t="s">
        <v>85</v>
      </c>
      <c r="H147" s="5" t="s">
        <v>32</v>
      </c>
      <c r="I147" s="92" t="s">
        <v>21</v>
      </c>
      <c r="J147" s="92" t="s">
        <v>21</v>
      </c>
      <c r="K147" s="92" t="s">
        <v>21</v>
      </c>
      <c r="L147" s="5" t="s">
        <v>21</v>
      </c>
      <c r="M147" s="5" t="s">
        <v>21</v>
      </c>
      <c r="N147" s="5" t="s">
        <v>21</v>
      </c>
      <c r="O147" s="58" t="str">
        <f t="array" ref="O147"> index(publications!$A$1:$A$319, match($B147, publications!$B$1:$B$319, 0))</f>
        <v>Anette</v>
      </c>
    </row>
    <row r="148">
      <c r="A148" s="5" t="s">
        <v>2958</v>
      </c>
      <c r="B148" s="91" t="str">
        <f> VLOOKUP($A148,datasets!$A:$B,2,0)</f>
        <v>Micheletti et al. 2015, The Photogrammetric Record (D54J7ZC4)</v>
      </c>
      <c r="C148" s="5" t="s">
        <v>2672</v>
      </c>
      <c r="D148" s="93" t="s">
        <v>2687</v>
      </c>
      <c r="E148" s="55">
        <v>2010.0</v>
      </c>
      <c r="F148" s="5" t="s">
        <v>85</v>
      </c>
      <c r="G148" s="5" t="s">
        <v>85</v>
      </c>
      <c r="H148" s="5" t="s">
        <v>32</v>
      </c>
      <c r="I148" s="92" t="s">
        <v>21</v>
      </c>
      <c r="J148" s="92" t="s">
        <v>21</v>
      </c>
      <c r="K148" s="92" t="s">
        <v>21</v>
      </c>
      <c r="L148" s="5" t="s">
        <v>21</v>
      </c>
      <c r="M148" s="5" t="s">
        <v>21</v>
      </c>
      <c r="N148" s="5" t="s">
        <v>21</v>
      </c>
      <c r="O148" s="58" t="str">
        <f t="array" ref="O148"> index(publications!$A$1:$A$319, match($B148, publications!$B$1:$B$319, 0))</f>
        <v>Anette</v>
      </c>
    </row>
    <row r="149">
      <c r="A149" s="4" t="s">
        <v>2959</v>
      </c>
      <c r="B149" s="91" t="str">
        <f> VLOOKUP($A149,datasets!$A:$B,2,0)</f>
        <v>Micheletti et al. 2015, The Photogrammetric Record (D54J7ZC4)</v>
      </c>
      <c r="C149" s="5" t="s">
        <v>2672</v>
      </c>
      <c r="D149" s="93" t="s">
        <v>2687</v>
      </c>
      <c r="E149" s="55">
        <v>2010.0</v>
      </c>
      <c r="F149" s="5" t="s">
        <v>85</v>
      </c>
      <c r="G149" s="5" t="s">
        <v>85</v>
      </c>
      <c r="H149" s="5" t="s">
        <v>32</v>
      </c>
      <c r="I149" s="92" t="s">
        <v>21</v>
      </c>
      <c r="J149" s="92" t="s">
        <v>21</v>
      </c>
      <c r="K149" s="92" t="s">
        <v>21</v>
      </c>
      <c r="L149" s="5" t="s">
        <v>21</v>
      </c>
      <c r="M149" s="5" t="s">
        <v>21</v>
      </c>
      <c r="N149" s="5" t="s">
        <v>21</v>
      </c>
      <c r="O149" s="58" t="str">
        <f t="array" ref="O149"> index(publications!$A$1:$A$319, match($B149, publications!$B$1:$B$319, 0))</f>
        <v>Anette</v>
      </c>
    </row>
    <row r="150">
      <c r="A150" s="5" t="s">
        <v>2960</v>
      </c>
      <c r="B150" s="91" t="str">
        <f> VLOOKUP($A150,datasets!$A:$B,2,0)</f>
        <v>Micheletti et al. 2015, The Photogrammetric Record (D54J7ZC4)</v>
      </c>
      <c r="C150" s="5" t="s">
        <v>2672</v>
      </c>
      <c r="D150" s="93" t="s">
        <v>2687</v>
      </c>
      <c r="E150" s="55">
        <v>2010.0</v>
      </c>
      <c r="F150" s="5" t="s">
        <v>85</v>
      </c>
      <c r="G150" s="5" t="s">
        <v>85</v>
      </c>
      <c r="H150" s="5" t="s">
        <v>32</v>
      </c>
      <c r="I150" s="92" t="s">
        <v>21</v>
      </c>
      <c r="J150" s="92" t="s">
        <v>21</v>
      </c>
      <c r="K150" s="92" t="s">
        <v>21</v>
      </c>
      <c r="L150" s="5" t="s">
        <v>21</v>
      </c>
      <c r="M150" s="5" t="s">
        <v>21</v>
      </c>
      <c r="N150" s="5" t="s">
        <v>21</v>
      </c>
      <c r="O150" s="58" t="str">
        <f t="array" ref="O150"> index(publications!$A$1:$A$319, match($B150, publications!$B$1:$B$319, 0))</f>
        <v>Anette</v>
      </c>
    </row>
    <row r="151">
      <c r="A151" s="4" t="s">
        <v>2961</v>
      </c>
      <c r="B151" s="91" t="str">
        <f> VLOOKUP($A151,datasets!$A:$B,2,0)</f>
        <v>Bolch et al. 2011, The Cryosphere (D5BPHY87)</v>
      </c>
      <c r="C151" s="5" t="s">
        <v>2672</v>
      </c>
      <c r="D151" s="46" t="s">
        <v>2962</v>
      </c>
      <c r="E151" s="55" t="s">
        <v>21</v>
      </c>
      <c r="F151" s="5" t="s">
        <v>85</v>
      </c>
      <c r="G151" s="5" t="s">
        <v>85</v>
      </c>
      <c r="H151" s="5" t="s">
        <v>2305</v>
      </c>
      <c r="I151" s="92" t="s">
        <v>21</v>
      </c>
      <c r="J151" s="92" t="s">
        <v>21</v>
      </c>
      <c r="K151" s="92" t="s">
        <v>21</v>
      </c>
      <c r="L151" s="5" t="s">
        <v>21</v>
      </c>
      <c r="M151" s="5" t="s">
        <v>2963</v>
      </c>
      <c r="N151" s="5" t="s">
        <v>21</v>
      </c>
      <c r="O151" s="58" t="str">
        <f t="array" ref="O151"> index(publications!$A$1:$A$319, match($B151, publications!$B$1:$B$319, 0))</f>
        <v>Amaury</v>
      </c>
    </row>
    <row r="152">
      <c r="A152" s="5" t="s">
        <v>2964</v>
      </c>
      <c r="B152" s="91" t="str">
        <f> VLOOKUP($A152,datasets!$A:$B,2,0)</f>
        <v>Bolch et al. 2011, The Cryosphere (D5BPHY87)</v>
      </c>
      <c r="C152" s="5" t="s">
        <v>2672</v>
      </c>
      <c r="D152" s="46" t="s">
        <v>2962</v>
      </c>
      <c r="E152" s="55" t="s">
        <v>21</v>
      </c>
      <c r="F152" s="5" t="s">
        <v>85</v>
      </c>
      <c r="G152" s="5" t="s">
        <v>85</v>
      </c>
      <c r="H152" s="5" t="s">
        <v>2305</v>
      </c>
      <c r="I152" s="92" t="s">
        <v>21</v>
      </c>
      <c r="J152" s="92" t="s">
        <v>21</v>
      </c>
      <c r="K152" s="92" t="s">
        <v>21</v>
      </c>
      <c r="L152" s="5" t="s">
        <v>21</v>
      </c>
      <c r="M152" s="5" t="s">
        <v>21</v>
      </c>
      <c r="N152" s="5" t="s">
        <v>21</v>
      </c>
      <c r="O152" s="58" t="str">
        <f t="array" ref="O152"> index(publications!$A$1:$A$319, match($B152, publications!$B$1:$B$319, 0))</f>
        <v>Amaury</v>
      </c>
    </row>
    <row r="153">
      <c r="A153" s="4" t="s">
        <v>2965</v>
      </c>
      <c r="B153" s="91" t="str">
        <f> VLOOKUP($A153,datasets!$A:$B,2,0)</f>
        <v>Bolch et al. 2011, The Cryosphere (D5BPHY87)</v>
      </c>
      <c r="C153" s="5" t="s">
        <v>2672</v>
      </c>
      <c r="D153" s="46" t="s">
        <v>2687</v>
      </c>
      <c r="E153" s="55">
        <v>9.1</v>
      </c>
      <c r="F153" s="5" t="s">
        <v>85</v>
      </c>
      <c r="G153" s="5" t="s">
        <v>2305</v>
      </c>
      <c r="H153" s="5" t="s">
        <v>2305</v>
      </c>
      <c r="I153" s="92" t="s">
        <v>21</v>
      </c>
      <c r="J153" s="92" t="s">
        <v>21</v>
      </c>
      <c r="K153" s="92" t="s">
        <v>21</v>
      </c>
      <c r="L153" s="5" t="s">
        <v>21</v>
      </c>
      <c r="M153" s="5" t="s">
        <v>2963</v>
      </c>
      <c r="N153" s="5" t="s">
        <v>21</v>
      </c>
      <c r="O153" s="58" t="str">
        <f t="array" ref="O153"> index(publications!$A$1:$A$319, match($B153, publications!$B$1:$B$319, 0))</f>
        <v>Amaury</v>
      </c>
    </row>
    <row r="154">
      <c r="A154" s="4" t="s">
        <v>2966</v>
      </c>
      <c r="B154" s="91" t="str">
        <f> VLOOKUP($A154,datasets!$A:$B,2,0)</f>
        <v>Koblet et al. 2010, The Cryosphere (D6TCSWWR)</v>
      </c>
      <c r="C154" s="5" t="s">
        <v>2672</v>
      </c>
      <c r="D154" s="46" t="s">
        <v>2776</v>
      </c>
      <c r="E154" s="61" t="s">
        <v>2967</v>
      </c>
      <c r="F154" s="5" t="s">
        <v>85</v>
      </c>
      <c r="G154" s="5" t="s">
        <v>85</v>
      </c>
      <c r="H154" s="5" t="s">
        <v>2305</v>
      </c>
      <c r="I154" s="92" t="s">
        <v>21</v>
      </c>
      <c r="J154" s="92" t="s">
        <v>21</v>
      </c>
      <c r="K154" s="92" t="s">
        <v>21</v>
      </c>
      <c r="L154" s="5" t="s">
        <v>21</v>
      </c>
      <c r="M154" s="5" t="s">
        <v>21</v>
      </c>
      <c r="N154" s="5" t="s">
        <v>21</v>
      </c>
      <c r="O154" s="58" t="str">
        <f t="array" ref="O154"> index(publications!$A$1:$A$319, match($B154, publications!$B$1:$B$319, 0))</f>
        <v>Livia</v>
      </c>
    </row>
    <row r="155">
      <c r="A155" s="4" t="s">
        <v>2968</v>
      </c>
      <c r="B155" s="91" t="str">
        <f> VLOOKUP($A155,datasets!$A:$B,2,0)</f>
        <v>Koblet et al. 2010, The Cryosphere (D6TCSWWR)</v>
      </c>
      <c r="C155" s="5" t="s">
        <v>2672</v>
      </c>
      <c r="D155" s="46" t="s">
        <v>2776</v>
      </c>
      <c r="E155" s="61" t="s">
        <v>2967</v>
      </c>
      <c r="F155" s="5" t="s">
        <v>85</v>
      </c>
      <c r="G155" s="5" t="s">
        <v>85</v>
      </c>
      <c r="H155" s="5" t="s">
        <v>2305</v>
      </c>
      <c r="I155" s="92" t="s">
        <v>21</v>
      </c>
      <c r="J155" s="92" t="s">
        <v>21</v>
      </c>
      <c r="K155" s="92" t="s">
        <v>21</v>
      </c>
      <c r="L155" s="5" t="s">
        <v>21</v>
      </c>
      <c r="M155" s="5" t="s">
        <v>21</v>
      </c>
      <c r="N155" s="5" t="s">
        <v>21</v>
      </c>
      <c r="O155" s="58" t="str">
        <f t="array" ref="O155"> index(publications!$A$1:$A$319, match($B155, publications!$B$1:$B$319, 0))</f>
        <v>Livia</v>
      </c>
    </row>
    <row r="156">
      <c r="A156" s="4" t="s">
        <v>2969</v>
      </c>
      <c r="B156" s="91" t="str">
        <f> VLOOKUP($A156,datasets!$A:$B,2,0)</f>
        <v>Koblet et al. 2010, The Cryosphere (D6TCSWWR)</v>
      </c>
      <c r="C156" s="5" t="s">
        <v>2672</v>
      </c>
      <c r="D156" s="46" t="s">
        <v>2776</v>
      </c>
      <c r="E156" s="61" t="s">
        <v>2967</v>
      </c>
      <c r="F156" s="5" t="s">
        <v>85</v>
      </c>
      <c r="G156" s="5" t="s">
        <v>85</v>
      </c>
      <c r="H156" s="5" t="s">
        <v>2305</v>
      </c>
      <c r="I156" s="92" t="s">
        <v>21</v>
      </c>
      <c r="J156" s="92" t="s">
        <v>21</v>
      </c>
      <c r="K156" s="92" t="s">
        <v>21</v>
      </c>
      <c r="L156" s="5" t="s">
        <v>21</v>
      </c>
      <c r="M156" s="5" t="s">
        <v>21</v>
      </c>
      <c r="N156" s="5" t="s">
        <v>21</v>
      </c>
      <c r="O156" s="58" t="str">
        <f t="array" ref="O156"> index(publications!$A$1:$A$319, match($B156, publications!$B$1:$B$319, 0))</f>
        <v>Livia</v>
      </c>
    </row>
    <row r="157">
      <c r="A157" s="4" t="s">
        <v>2970</v>
      </c>
      <c r="B157" s="91" t="str">
        <f> VLOOKUP($A157,datasets!$A:$B,2,0)</f>
        <v>Koblet et al. 2010, The Cryosphere (D6TCSWWR)</v>
      </c>
      <c r="C157" s="5" t="s">
        <v>2672</v>
      </c>
      <c r="D157" s="46" t="s">
        <v>2776</v>
      </c>
      <c r="E157" s="61" t="s">
        <v>2967</v>
      </c>
      <c r="F157" s="5" t="s">
        <v>85</v>
      </c>
      <c r="G157" s="5" t="s">
        <v>85</v>
      </c>
      <c r="H157" s="5" t="s">
        <v>2305</v>
      </c>
      <c r="I157" s="92" t="s">
        <v>21</v>
      </c>
      <c r="J157" s="92" t="s">
        <v>21</v>
      </c>
      <c r="K157" s="92" t="s">
        <v>21</v>
      </c>
      <c r="L157" s="5" t="s">
        <v>21</v>
      </c>
      <c r="M157" s="5" t="s">
        <v>21</v>
      </c>
      <c r="N157" s="5" t="s">
        <v>21</v>
      </c>
      <c r="O157" s="58" t="str">
        <f t="array" ref="O157"> index(publications!$A$1:$A$319, match($B157, publications!$B$1:$B$319, 0))</f>
        <v>Livia</v>
      </c>
    </row>
    <row r="158">
      <c r="A158" s="4" t="s">
        <v>2971</v>
      </c>
      <c r="B158" s="91" t="str">
        <f> VLOOKUP($A158,datasets!$A:$B,2,0)</f>
        <v>Koblet et al. 2010, The Cryosphere (D6TCSWWR)</v>
      </c>
      <c r="C158" s="5" t="s">
        <v>2672</v>
      </c>
      <c r="D158" s="46" t="s">
        <v>2776</v>
      </c>
      <c r="E158" s="61" t="s">
        <v>2967</v>
      </c>
      <c r="F158" s="5" t="s">
        <v>85</v>
      </c>
      <c r="G158" s="5" t="s">
        <v>85</v>
      </c>
      <c r="H158" s="5" t="s">
        <v>2305</v>
      </c>
      <c r="I158" s="92" t="s">
        <v>21</v>
      </c>
      <c r="J158" s="92" t="s">
        <v>21</v>
      </c>
      <c r="K158" s="92" t="s">
        <v>21</v>
      </c>
      <c r="L158" s="5" t="s">
        <v>21</v>
      </c>
      <c r="M158" s="5" t="s">
        <v>21</v>
      </c>
      <c r="N158" s="5" t="s">
        <v>21</v>
      </c>
      <c r="O158" s="58" t="str">
        <f t="array" ref="O158"> index(publications!$A$1:$A$319, match($B158, publications!$B$1:$B$319, 0))</f>
        <v>Livia</v>
      </c>
    </row>
    <row r="159">
      <c r="A159" s="4" t="s">
        <v>2972</v>
      </c>
      <c r="B159" s="91" t="str">
        <f> VLOOKUP($A159,datasets!$A:$B,2,0)</f>
        <v>Carvalho et al. 2021, Earth Surface Processes and Landforms (DIS2XCPI)</v>
      </c>
      <c r="C159" s="5" t="s">
        <v>2680</v>
      </c>
      <c r="D159" s="46" t="s">
        <v>2740</v>
      </c>
      <c r="E159" s="97" t="s">
        <v>21</v>
      </c>
      <c r="F159" s="5" t="s">
        <v>85</v>
      </c>
      <c r="G159" s="5" t="s">
        <v>2305</v>
      </c>
      <c r="H159" s="5" t="s">
        <v>85</v>
      </c>
      <c r="I159" s="92" t="s">
        <v>2700</v>
      </c>
      <c r="J159" s="92" t="s">
        <v>2700</v>
      </c>
      <c r="K159" s="92" t="s">
        <v>21</v>
      </c>
      <c r="L159" s="5" t="s">
        <v>2973</v>
      </c>
      <c r="M159" s="5" t="s">
        <v>21</v>
      </c>
      <c r="N159" s="5" t="s">
        <v>21</v>
      </c>
      <c r="O159" s="58" t="str">
        <f t="array" ref="O159"> index(publications!$A$1:$A$319, match($B159, publications!$B$1:$B$319, 0))</f>
        <v>Camillo</v>
      </c>
    </row>
    <row r="160">
      <c r="A160" s="5" t="s">
        <v>2974</v>
      </c>
      <c r="B160" s="91" t="str">
        <f> VLOOKUP($A160,datasets!$A:$B,2,0)</f>
        <v>Carvalho et al. 2021, Earth Surface Processes and Landforms (DIS2XCPI)</v>
      </c>
      <c r="C160" s="5" t="s">
        <v>2680</v>
      </c>
      <c r="D160" s="46" t="s">
        <v>2740</v>
      </c>
      <c r="E160" s="97" t="s">
        <v>21</v>
      </c>
      <c r="F160" s="5" t="s">
        <v>85</v>
      </c>
      <c r="G160" s="5" t="s">
        <v>2305</v>
      </c>
      <c r="H160" s="5" t="s">
        <v>85</v>
      </c>
      <c r="I160" s="92" t="s">
        <v>2700</v>
      </c>
      <c r="J160" s="92" t="s">
        <v>2700</v>
      </c>
      <c r="K160" s="92" t="s">
        <v>21</v>
      </c>
      <c r="L160" s="5" t="s">
        <v>2973</v>
      </c>
      <c r="M160" s="5" t="s">
        <v>21</v>
      </c>
      <c r="N160" s="5" t="s">
        <v>21</v>
      </c>
      <c r="O160" s="58" t="str">
        <f t="array" ref="O160"> index(publications!$A$1:$A$319, match($B160, publications!$B$1:$B$319, 0))</f>
        <v>Camillo</v>
      </c>
    </row>
    <row r="161">
      <c r="A161" s="5" t="s">
        <v>2975</v>
      </c>
      <c r="B161" s="91" t="str">
        <f> VLOOKUP($A161,datasets!$A:$B,2,0)</f>
        <v>Carvalho et al. 2021, Earth Surface Processes and Landforms (DIS2XCPI)</v>
      </c>
      <c r="C161" s="5" t="s">
        <v>2680</v>
      </c>
      <c r="D161" s="46" t="s">
        <v>2740</v>
      </c>
      <c r="E161" s="97" t="s">
        <v>21</v>
      </c>
      <c r="F161" s="5" t="s">
        <v>85</v>
      </c>
      <c r="G161" s="5" t="s">
        <v>2305</v>
      </c>
      <c r="H161" s="5" t="s">
        <v>85</v>
      </c>
      <c r="I161" s="92" t="s">
        <v>2700</v>
      </c>
      <c r="J161" s="92" t="s">
        <v>2700</v>
      </c>
      <c r="K161" s="92" t="s">
        <v>21</v>
      </c>
      <c r="L161" s="5" t="s">
        <v>2973</v>
      </c>
      <c r="M161" s="5" t="s">
        <v>21</v>
      </c>
      <c r="N161" s="5" t="s">
        <v>21</v>
      </c>
      <c r="O161" s="58" t="str">
        <f t="array" ref="O161"> index(publications!$A$1:$A$319, match($B161, publications!$B$1:$B$319, 0))</f>
        <v>Camillo</v>
      </c>
    </row>
    <row r="162">
      <c r="A162" s="5" t="s">
        <v>2976</v>
      </c>
      <c r="B162" s="91" t="str">
        <f> VLOOKUP($A162,datasets!$A:$B,2,0)</f>
        <v>Carvalho et al. 2021, Earth Surface Processes and Landforms (DIS2XCPI)</v>
      </c>
      <c r="C162" s="5" t="s">
        <v>2680</v>
      </c>
      <c r="D162" s="46" t="s">
        <v>2740</v>
      </c>
      <c r="E162" s="97" t="s">
        <v>21</v>
      </c>
      <c r="F162" s="5" t="s">
        <v>85</v>
      </c>
      <c r="G162" s="5" t="s">
        <v>2305</v>
      </c>
      <c r="H162" s="5" t="s">
        <v>85</v>
      </c>
      <c r="I162" s="92" t="s">
        <v>2700</v>
      </c>
      <c r="J162" s="92" t="s">
        <v>2700</v>
      </c>
      <c r="K162" s="92" t="s">
        <v>21</v>
      </c>
      <c r="L162" s="5" t="s">
        <v>2973</v>
      </c>
      <c r="M162" s="5" t="s">
        <v>21</v>
      </c>
      <c r="N162" s="5" t="s">
        <v>21</v>
      </c>
      <c r="O162" s="58" t="str">
        <f t="array" ref="O162"> index(publications!$A$1:$A$319, match($B162, publications!$B$1:$B$319, 0))</f>
        <v>Camillo</v>
      </c>
    </row>
    <row r="163">
      <c r="A163" s="5" t="s">
        <v>2977</v>
      </c>
      <c r="B163" s="91" t="str">
        <f> VLOOKUP($A163,datasets!$A:$B,2,0)</f>
        <v>Carvalho et al. 2021, Earth Surface Processes and Landforms (DIS2XCPI)</v>
      </c>
      <c r="C163" s="5" t="s">
        <v>2680</v>
      </c>
      <c r="D163" s="46" t="s">
        <v>2740</v>
      </c>
      <c r="E163" s="97" t="s">
        <v>21</v>
      </c>
      <c r="F163" s="5" t="s">
        <v>85</v>
      </c>
      <c r="G163" s="5" t="s">
        <v>2305</v>
      </c>
      <c r="H163" s="5" t="s">
        <v>85</v>
      </c>
      <c r="I163" s="92" t="s">
        <v>2700</v>
      </c>
      <c r="J163" s="92" t="s">
        <v>2700</v>
      </c>
      <c r="K163" s="92" t="s">
        <v>21</v>
      </c>
      <c r="L163" s="5" t="s">
        <v>2973</v>
      </c>
      <c r="M163" s="5" t="s">
        <v>21</v>
      </c>
      <c r="N163" s="5" t="s">
        <v>21</v>
      </c>
      <c r="O163" s="58" t="str">
        <f t="array" ref="O163"> index(publications!$A$1:$A$319, match($B163, publications!$B$1:$B$319, 0))</f>
        <v>Camillo</v>
      </c>
    </row>
    <row r="164">
      <c r="A164" s="4" t="s">
        <v>2978</v>
      </c>
      <c r="B164" s="91" t="str">
        <f> VLOOKUP($A164,datasets!$A:$B,2,0)</f>
        <v>Triglav‐Čekada et al. 2011, The Photogrammetric Record (E5HRBYHP)</v>
      </c>
      <c r="C164" s="5" t="s">
        <v>2903</v>
      </c>
      <c r="D164" s="46" t="s">
        <v>2979</v>
      </c>
      <c r="E164" s="55" t="s">
        <v>2823</v>
      </c>
      <c r="F164" s="5" t="s">
        <v>32</v>
      </c>
      <c r="G164" s="5" t="s">
        <v>32</v>
      </c>
      <c r="H164" s="5" t="s">
        <v>2305</v>
      </c>
      <c r="I164" s="92" t="s">
        <v>21</v>
      </c>
      <c r="J164" s="92" t="s">
        <v>21</v>
      </c>
      <c r="K164" s="92" t="s">
        <v>21</v>
      </c>
      <c r="L164" s="5" t="s">
        <v>21</v>
      </c>
      <c r="M164" s="5" t="s">
        <v>2980</v>
      </c>
      <c r="N164" s="5" t="s">
        <v>21</v>
      </c>
      <c r="O164" s="58" t="str">
        <f t="array" ref="O164"> index(publications!$A$1:$A$319, match($B164, publications!$B$1:$B$319, 0))</f>
        <v>Bob</v>
      </c>
    </row>
    <row r="165">
      <c r="A165" s="4" t="s">
        <v>2981</v>
      </c>
      <c r="B165" s="91" t="str">
        <f> VLOOKUP($A165,datasets!$A:$B,2,0)</f>
        <v>Child et al. 2021, Remote Sensing (E675XV2W)</v>
      </c>
      <c r="C165" s="5" t="s">
        <v>2680</v>
      </c>
      <c r="D165" s="46" t="s">
        <v>2698</v>
      </c>
      <c r="E165" s="55" t="s">
        <v>21</v>
      </c>
      <c r="F165" s="5" t="s">
        <v>85</v>
      </c>
      <c r="G165" s="5" t="s">
        <v>85</v>
      </c>
      <c r="H165" s="5" t="s">
        <v>85</v>
      </c>
      <c r="I165" s="92" t="s">
        <v>2982</v>
      </c>
      <c r="J165" s="92" t="s">
        <v>2983</v>
      </c>
      <c r="K165" s="92" t="s">
        <v>21</v>
      </c>
      <c r="L165" s="5" t="s">
        <v>2982</v>
      </c>
      <c r="M165" s="5" t="s">
        <v>2984</v>
      </c>
      <c r="N165" s="5" t="s">
        <v>21</v>
      </c>
      <c r="O165" s="58" t="str">
        <f t="array" ref="O165"> index(publications!$A$1:$A$319, match($B165, publications!$B$1:$B$319, 0))</f>
        <v>Melanie</v>
      </c>
    </row>
    <row r="166">
      <c r="A166" s="21" t="s">
        <v>2985</v>
      </c>
      <c r="B166" s="91" t="str">
        <f> VLOOKUP($A166,datasets!$A:$B,2,0)</f>
        <v>Child et al. 2021, Remote Sensing (E675XV2W)</v>
      </c>
      <c r="C166" s="5" t="s">
        <v>2680</v>
      </c>
      <c r="D166" s="46" t="s">
        <v>2698</v>
      </c>
      <c r="E166" s="55" t="s">
        <v>21</v>
      </c>
      <c r="F166" s="5" t="s">
        <v>85</v>
      </c>
      <c r="G166" s="5" t="s">
        <v>85</v>
      </c>
      <c r="H166" s="5" t="s">
        <v>85</v>
      </c>
      <c r="I166" s="92" t="s">
        <v>2982</v>
      </c>
      <c r="J166" s="92" t="s">
        <v>2983</v>
      </c>
      <c r="K166" s="92" t="s">
        <v>21</v>
      </c>
      <c r="L166" s="5" t="s">
        <v>2982</v>
      </c>
      <c r="M166" s="5" t="s">
        <v>2984</v>
      </c>
      <c r="N166" s="5" t="s">
        <v>21</v>
      </c>
      <c r="O166" s="58" t="str">
        <f t="array" ref="O166"> index(publications!$A$1:$A$319, match($B166, publications!$B$1:$B$319, 0))</f>
        <v>Melanie</v>
      </c>
    </row>
    <row r="167">
      <c r="A167" s="4" t="s">
        <v>2986</v>
      </c>
      <c r="B167" s="91" t="str">
        <f> VLOOKUP($A167,datasets!$A:$B,2,0)</f>
        <v>Pieczonka et al. 2013, Remote Sensing of Environment (E6FMSYH2)</v>
      </c>
      <c r="C167" s="5" t="s">
        <v>2672</v>
      </c>
      <c r="D167" s="46" t="s">
        <v>2987</v>
      </c>
      <c r="E167" s="55" t="s">
        <v>2988</v>
      </c>
      <c r="F167" s="5" t="s">
        <v>85</v>
      </c>
      <c r="G167" s="5" t="s">
        <v>85</v>
      </c>
      <c r="H167" s="5" t="s">
        <v>85</v>
      </c>
      <c r="I167" s="92" t="s">
        <v>2806</v>
      </c>
      <c r="J167" s="92" t="s">
        <v>2807</v>
      </c>
      <c r="K167" s="92" t="s">
        <v>2808</v>
      </c>
      <c r="L167" s="5" t="s">
        <v>2989</v>
      </c>
      <c r="M167" s="5" t="s">
        <v>2990</v>
      </c>
      <c r="N167" s="5" t="s">
        <v>21</v>
      </c>
      <c r="O167" s="58" t="str">
        <f t="array" ref="O167"> index(publications!$A$1:$A$319, match($B167, publications!$B$1:$B$319, 0))</f>
        <v>Melanie</v>
      </c>
    </row>
    <row r="168">
      <c r="A168" s="4" t="s">
        <v>2991</v>
      </c>
      <c r="B168" s="91" t="str">
        <f> VLOOKUP($A168,datasets!$A:$B,2,0)</f>
        <v>Lajoie et al. 2020, Earth and Space Science (E8CED4N3)</v>
      </c>
      <c r="C168" s="5" t="s">
        <v>2680</v>
      </c>
      <c r="D168" s="46" t="s">
        <v>2992</v>
      </c>
      <c r="E168" s="55" t="s">
        <v>21</v>
      </c>
      <c r="F168" s="5" t="s">
        <v>85</v>
      </c>
      <c r="G168" s="5" t="s">
        <v>32</v>
      </c>
      <c r="H168" s="5" t="s">
        <v>32</v>
      </c>
      <c r="I168" s="92" t="s">
        <v>21</v>
      </c>
      <c r="J168" s="92" t="s">
        <v>21</v>
      </c>
      <c r="K168" s="92" t="s">
        <v>21</v>
      </c>
      <c r="L168" s="5" t="s">
        <v>21</v>
      </c>
      <c r="M168" s="5" t="s">
        <v>2993</v>
      </c>
      <c r="N168" s="5" t="s">
        <v>2994</v>
      </c>
      <c r="O168" s="58" t="str">
        <f t="array" ref="O168"> index(publications!$A$1:$A$319, match($B168, publications!$B$1:$B$319, 0))</f>
        <v>Livia</v>
      </c>
    </row>
    <row r="169">
      <c r="A169" s="4" t="s">
        <v>2995</v>
      </c>
      <c r="B169" s="91" t="str">
        <f> VLOOKUP($A169,datasets!$A:$B,2,0)</f>
        <v>Heisig and Simmen 2021, PFG – Journal of Photogrammetry, Remote Sensing and Geoinformation Science (E9FLCYRK)</v>
      </c>
      <c r="C169" s="5" t="s">
        <v>2672</v>
      </c>
      <c r="D169" s="46" t="s">
        <v>2996</v>
      </c>
      <c r="E169" s="55" t="s">
        <v>2997</v>
      </c>
      <c r="F169" s="5" t="s">
        <v>85</v>
      </c>
      <c r="G169" s="5" t="s">
        <v>85</v>
      </c>
      <c r="H169" s="5" t="s">
        <v>85</v>
      </c>
      <c r="I169" s="92" t="s">
        <v>2998</v>
      </c>
      <c r="J169" s="92" t="s">
        <v>2999</v>
      </c>
      <c r="K169" s="92" t="s">
        <v>21</v>
      </c>
      <c r="L169" s="5" t="s">
        <v>3000</v>
      </c>
      <c r="M169" s="5" t="s">
        <v>3001</v>
      </c>
      <c r="N169" s="5" t="s">
        <v>21</v>
      </c>
      <c r="O169" s="58" t="str">
        <f t="array" ref="O169"> index(publications!$A$1:$A$319, match($B169, publications!$B$1:$B$319, 0))</f>
        <v>Camillo</v>
      </c>
    </row>
    <row r="170">
      <c r="A170" s="4" t="s">
        <v>3002</v>
      </c>
      <c r="B170" s="91" t="str">
        <f> VLOOKUP($A170,datasets!$A:$B,2,0)</f>
        <v>Giordano et al. 2018, ISPRS Annals of Photogrammetry, Remote Sensing and Spatial Information Sciences (ERBERDB6)</v>
      </c>
      <c r="C170" s="5" t="s">
        <v>2672</v>
      </c>
      <c r="D170" s="46" t="s">
        <v>2698</v>
      </c>
      <c r="E170" s="55" t="s">
        <v>21</v>
      </c>
      <c r="F170" s="5" t="s">
        <v>32</v>
      </c>
      <c r="G170" s="5" t="s">
        <v>85</v>
      </c>
      <c r="H170" s="5" t="s">
        <v>2305</v>
      </c>
      <c r="I170" s="92" t="s">
        <v>21</v>
      </c>
      <c r="J170" s="92" t="s">
        <v>21</v>
      </c>
      <c r="K170" s="92" t="s">
        <v>21</v>
      </c>
      <c r="L170" s="5" t="s">
        <v>21</v>
      </c>
      <c r="M170" s="5" t="s">
        <v>3003</v>
      </c>
      <c r="N170" s="5" t="s">
        <v>21</v>
      </c>
      <c r="O170" s="58" t="str">
        <f t="array" ref="O170"> index(publications!$A$1:$A$319, match($B170, publications!$B$1:$B$319, 0))</f>
        <v>Livia</v>
      </c>
    </row>
    <row r="171">
      <c r="A171" s="4" t="s">
        <v>3004</v>
      </c>
      <c r="B171" s="91" t="str">
        <f> VLOOKUP($A171,datasets!$A:$B,2,0)</f>
        <v>Giordano et al. 2018, ISPRS Annals of Photogrammetry, Remote Sensing and Spatial Information Sciences (ERBERDB6)</v>
      </c>
      <c r="C171" s="5" t="s">
        <v>2672</v>
      </c>
      <c r="D171" s="46" t="s">
        <v>2698</v>
      </c>
      <c r="E171" s="55" t="s">
        <v>21</v>
      </c>
      <c r="F171" s="5" t="s">
        <v>32</v>
      </c>
      <c r="G171" s="5" t="s">
        <v>85</v>
      </c>
      <c r="H171" s="5" t="s">
        <v>2305</v>
      </c>
      <c r="I171" s="92" t="s">
        <v>21</v>
      </c>
      <c r="J171" s="92" t="s">
        <v>21</v>
      </c>
      <c r="K171" s="92" t="s">
        <v>21</v>
      </c>
      <c r="L171" s="5" t="s">
        <v>21</v>
      </c>
      <c r="M171" s="5" t="s">
        <v>3003</v>
      </c>
      <c r="N171" s="5" t="s">
        <v>21</v>
      </c>
      <c r="O171" s="58" t="str">
        <f t="array" ref="O171"> index(publications!$A$1:$A$319, match($B171, publications!$B$1:$B$319, 0))</f>
        <v>Livia</v>
      </c>
    </row>
    <row r="172">
      <c r="A172" s="4" t="s">
        <v>3005</v>
      </c>
      <c r="B172" s="91" t="str">
        <f> VLOOKUP($A172,datasets!$A:$B,2,0)</f>
        <v>Giordano et al. 2018, ISPRS Annals of Photogrammetry, Remote Sensing and Spatial Information Sciences (ERBERDB6)</v>
      </c>
      <c r="C172" s="5" t="s">
        <v>2672</v>
      </c>
      <c r="D172" s="46" t="s">
        <v>2698</v>
      </c>
      <c r="E172" s="55" t="s">
        <v>21</v>
      </c>
      <c r="F172" s="5" t="s">
        <v>32</v>
      </c>
      <c r="G172" s="5" t="s">
        <v>85</v>
      </c>
      <c r="H172" s="5" t="s">
        <v>2305</v>
      </c>
      <c r="I172" s="92" t="s">
        <v>21</v>
      </c>
      <c r="J172" s="92" t="s">
        <v>21</v>
      </c>
      <c r="K172" s="92" t="s">
        <v>21</v>
      </c>
      <c r="L172" s="5" t="s">
        <v>21</v>
      </c>
      <c r="M172" s="5" t="s">
        <v>3003</v>
      </c>
      <c r="N172" s="5" t="s">
        <v>21</v>
      </c>
      <c r="O172" s="58" t="str">
        <f t="array" ref="O172"> index(publications!$A$1:$A$319, match($B172, publications!$B$1:$B$319, 0))</f>
        <v>Livia</v>
      </c>
    </row>
    <row r="173">
      <c r="A173" s="4" t="s">
        <v>3006</v>
      </c>
      <c r="B173" s="91" t="str">
        <f> VLOOKUP($A173,datasets!$A:$B,2,0)</f>
        <v>Giordano et al. 2018, ISPRS Annals of Photogrammetry, Remote Sensing and Spatial Information Sciences (ERBERDB6)</v>
      </c>
      <c r="C173" s="5" t="s">
        <v>2672</v>
      </c>
      <c r="D173" s="46" t="s">
        <v>2698</v>
      </c>
      <c r="E173" s="55" t="s">
        <v>21</v>
      </c>
      <c r="F173" s="5" t="s">
        <v>32</v>
      </c>
      <c r="G173" s="5" t="s">
        <v>85</v>
      </c>
      <c r="H173" s="5" t="s">
        <v>2305</v>
      </c>
      <c r="I173" s="92" t="s">
        <v>21</v>
      </c>
      <c r="J173" s="92" t="s">
        <v>21</v>
      </c>
      <c r="K173" s="92" t="s">
        <v>21</v>
      </c>
      <c r="L173" s="5" t="s">
        <v>21</v>
      </c>
      <c r="M173" s="5" t="s">
        <v>3003</v>
      </c>
      <c r="N173" s="5" t="s">
        <v>21</v>
      </c>
      <c r="O173" s="58" t="str">
        <f t="array" ref="O173"> index(publications!$A$1:$A$319, match($B173, publications!$B$1:$B$319, 0))</f>
        <v>Livia</v>
      </c>
    </row>
    <row r="174">
      <c r="A174" s="4" t="s">
        <v>3007</v>
      </c>
      <c r="B174" s="91" t="str">
        <f> VLOOKUP($A174,datasets!$A:$B,2,0)</f>
        <v>Giordano et al. 2018, ISPRS Annals of Photogrammetry, Remote Sensing and Spatial Information Sciences (ERBERDB6)</v>
      </c>
      <c r="C174" s="5" t="s">
        <v>2672</v>
      </c>
      <c r="D174" s="46" t="s">
        <v>2698</v>
      </c>
      <c r="E174" s="55" t="s">
        <v>21</v>
      </c>
      <c r="F174" s="5" t="s">
        <v>32</v>
      </c>
      <c r="G174" s="5" t="s">
        <v>85</v>
      </c>
      <c r="H174" s="5" t="s">
        <v>2305</v>
      </c>
      <c r="I174" s="92" t="s">
        <v>21</v>
      </c>
      <c r="J174" s="92" t="s">
        <v>21</v>
      </c>
      <c r="K174" s="92" t="s">
        <v>21</v>
      </c>
      <c r="L174" s="5" t="s">
        <v>21</v>
      </c>
      <c r="M174" s="5" t="s">
        <v>3003</v>
      </c>
      <c r="N174" s="5" t="s">
        <v>21</v>
      </c>
      <c r="O174" s="58" t="str">
        <f t="array" ref="O174"> index(publications!$A$1:$A$319, match($B174, publications!$B$1:$B$319, 0))</f>
        <v>Livia</v>
      </c>
    </row>
    <row r="175">
      <c r="A175" s="4" t="s">
        <v>3008</v>
      </c>
      <c r="B175" s="91" t="str">
        <f> VLOOKUP($A175,datasets!$A:$B,2,0)</f>
        <v>Giordano et al. 2018, ISPRS Annals of Photogrammetry, Remote Sensing and Spatial Information Sciences (ERBERDB6)</v>
      </c>
      <c r="C175" s="5" t="s">
        <v>2672</v>
      </c>
      <c r="D175" s="46" t="s">
        <v>2698</v>
      </c>
      <c r="E175" s="55" t="s">
        <v>21</v>
      </c>
      <c r="F175" s="5" t="s">
        <v>32</v>
      </c>
      <c r="G175" s="5" t="s">
        <v>85</v>
      </c>
      <c r="H175" s="5" t="s">
        <v>2305</v>
      </c>
      <c r="I175" s="92" t="s">
        <v>21</v>
      </c>
      <c r="J175" s="92" t="s">
        <v>21</v>
      </c>
      <c r="K175" s="92" t="s">
        <v>21</v>
      </c>
      <c r="L175" s="5" t="s">
        <v>21</v>
      </c>
      <c r="M175" s="5" t="s">
        <v>3003</v>
      </c>
      <c r="N175" s="5" t="s">
        <v>21</v>
      </c>
      <c r="O175" s="58" t="str">
        <f t="array" ref="O175"> index(publications!$A$1:$A$319, match($B175, publications!$B$1:$B$319, 0))</f>
        <v>Livia</v>
      </c>
    </row>
    <row r="176">
      <c r="A176" s="4" t="s">
        <v>3009</v>
      </c>
      <c r="B176" s="91" t="str">
        <f> VLOOKUP($A176,datasets!$A:$B,2,0)</f>
        <v>Giordano et al. 2018, ISPRS Annals of Photogrammetry, Remote Sensing and Spatial Information Sciences (ERBERDB6)</v>
      </c>
      <c r="C176" s="5" t="s">
        <v>2672</v>
      </c>
      <c r="D176" s="46" t="s">
        <v>2698</v>
      </c>
      <c r="E176" s="55" t="s">
        <v>21</v>
      </c>
      <c r="F176" s="5" t="s">
        <v>32</v>
      </c>
      <c r="G176" s="5" t="s">
        <v>85</v>
      </c>
      <c r="H176" s="5" t="s">
        <v>2305</v>
      </c>
      <c r="I176" s="92" t="s">
        <v>21</v>
      </c>
      <c r="J176" s="92" t="s">
        <v>21</v>
      </c>
      <c r="K176" s="92" t="s">
        <v>21</v>
      </c>
      <c r="L176" s="5" t="s">
        <v>21</v>
      </c>
      <c r="M176" s="5" t="s">
        <v>3003</v>
      </c>
      <c r="N176" s="5" t="s">
        <v>21</v>
      </c>
      <c r="O176" s="58" t="str">
        <f t="array" ref="O176"> index(publications!$A$1:$A$319, match($B176, publications!$B$1:$B$319, 0))</f>
        <v>Livia</v>
      </c>
    </row>
    <row r="177">
      <c r="A177" s="4" t="s">
        <v>3010</v>
      </c>
      <c r="B177" s="91" t="str">
        <f> VLOOKUP($A177,datasets!$A:$B,2,0)</f>
        <v>Giordano et al. 2018, ISPRS Annals of Photogrammetry, Remote Sensing and Spatial Information Sciences (ERBERDB6)</v>
      </c>
      <c r="C177" s="5" t="s">
        <v>2672</v>
      </c>
      <c r="D177" s="46" t="s">
        <v>2698</v>
      </c>
      <c r="E177" s="55" t="s">
        <v>21</v>
      </c>
      <c r="F177" s="5" t="s">
        <v>32</v>
      </c>
      <c r="G177" s="5" t="s">
        <v>85</v>
      </c>
      <c r="H177" s="5" t="s">
        <v>2305</v>
      </c>
      <c r="I177" s="92" t="s">
        <v>21</v>
      </c>
      <c r="J177" s="92" t="s">
        <v>21</v>
      </c>
      <c r="K177" s="92" t="s">
        <v>21</v>
      </c>
      <c r="L177" s="5" t="s">
        <v>21</v>
      </c>
      <c r="M177" s="5" t="s">
        <v>3003</v>
      </c>
      <c r="N177" s="5" t="s">
        <v>21</v>
      </c>
      <c r="O177" s="58" t="str">
        <f t="array" ref="O177"> index(publications!$A$1:$A$319, match($B177, publications!$B$1:$B$319, 0))</f>
        <v>Livia</v>
      </c>
    </row>
    <row r="178">
      <c r="A178" s="4" t="s">
        <v>3011</v>
      </c>
      <c r="B178" s="91" t="str">
        <f> VLOOKUP($A178,datasets!$A:$B,2,0)</f>
        <v>Giordano et al. 2018, ISPRS Annals of Photogrammetry, Remote Sensing and Spatial Information Sciences (ERBERDB6)</v>
      </c>
      <c r="C178" s="5" t="s">
        <v>2672</v>
      </c>
      <c r="D178" s="46" t="s">
        <v>2698</v>
      </c>
      <c r="E178" s="55" t="s">
        <v>21</v>
      </c>
      <c r="F178" s="5" t="s">
        <v>32</v>
      </c>
      <c r="G178" s="5" t="s">
        <v>85</v>
      </c>
      <c r="H178" s="5" t="s">
        <v>2305</v>
      </c>
      <c r="I178" s="92" t="s">
        <v>21</v>
      </c>
      <c r="J178" s="92" t="s">
        <v>21</v>
      </c>
      <c r="K178" s="92" t="s">
        <v>21</v>
      </c>
      <c r="L178" s="5" t="s">
        <v>21</v>
      </c>
      <c r="M178" s="5" t="s">
        <v>3003</v>
      </c>
      <c r="N178" s="5" t="s">
        <v>21</v>
      </c>
      <c r="O178" s="58" t="str">
        <f t="array" ref="O178"> index(publications!$A$1:$A$319, match($B178, publications!$B$1:$B$319, 0))</f>
        <v>Livia</v>
      </c>
    </row>
    <row r="179">
      <c r="A179" s="4" t="s">
        <v>3012</v>
      </c>
      <c r="B179" s="91" t="str">
        <f> VLOOKUP($A179,datasets!$A:$B,2,0)</f>
        <v>Giordano et al. 2018, ISPRS Annals of Photogrammetry, Remote Sensing and Spatial Information Sciences (ERBERDB6)</v>
      </c>
      <c r="C179" s="5" t="s">
        <v>2672</v>
      </c>
      <c r="D179" s="46" t="s">
        <v>2698</v>
      </c>
      <c r="E179" s="55" t="s">
        <v>21</v>
      </c>
      <c r="F179" s="5" t="s">
        <v>32</v>
      </c>
      <c r="G179" s="5" t="s">
        <v>85</v>
      </c>
      <c r="H179" s="5" t="s">
        <v>2305</v>
      </c>
      <c r="I179" s="92" t="s">
        <v>21</v>
      </c>
      <c r="J179" s="92" t="s">
        <v>21</v>
      </c>
      <c r="K179" s="92" t="s">
        <v>21</v>
      </c>
      <c r="L179" s="5" t="s">
        <v>21</v>
      </c>
      <c r="M179" s="5" t="s">
        <v>3003</v>
      </c>
      <c r="N179" s="5" t="s">
        <v>21</v>
      </c>
      <c r="O179" s="58" t="str">
        <f t="array" ref="O179"> index(publications!$A$1:$A$319, match($B179, publications!$B$1:$B$319, 0))</f>
        <v>Livia</v>
      </c>
    </row>
    <row r="180">
      <c r="A180" s="4" t="s">
        <v>3013</v>
      </c>
      <c r="B180" s="91" t="str">
        <f> VLOOKUP($A180,datasets!$A:$B,2,0)</f>
        <v>Kavan 2020, Geografiska Annaler: Series A, Physical Geography (EYCHKICS)</v>
      </c>
      <c r="C180" s="5" t="s">
        <v>2680</v>
      </c>
      <c r="D180" s="46" t="s">
        <v>2992</v>
      </c>
      <c r="E180" s="55" t="s">
        <v>21</v>
      </c>
      <c r="F180" s="5" t="s">
        <v>85</v>
      </c>
      <c r="G180" s="5" t="s">
        <v>32</v>
      </c>
      <c r="H180" s="5" t="s">
        <v>2305</v>
      </c>
      <c r="I180" s="92" t="s">
        <v>21</v>
      </c>
      <c r="J180" s="92" t="s">
        <v>21</v>
      </c>
      <c r="K180" s="92" t="s">
        <v>21</v>
      </c>
      <c r="L180" s="5" t="s">
        <v>21</v>
      </c>
      <c r="M180" s="5" t="s">
        <v>3014</v>
      </c>
      <c r="N180" s="5" t="s">
        <v>21</v>
      </c>
      <c r="O180" s="58" t="str">
        <f t="array" ref="O180"> index(publications!$A$1:$A$319, match($B180, publications!$B$1:$B$319, 0))</f>
        <v>Livia</v>
      </c>
    </row>
    <row r="181">
      <c r="A181" s="4" t="s">
        <v>3015</v>
      </c>
      <c r="B181" s="91" t="str">
        <f> VLOOKUP($A181,datasets!$A:$B,2,0)</f>
        <v>Magnússon et al. 2016, The Cryosphere (F6IX3QIF)</v>
      </c>
      <c r="C181" s="5" t="s">
        <v>2672</v>
      </c>
      <c r="D181" s="46" t="s">
        <v>3016</v>
      </c>
      <c r="E181" s="55" t="s">
        <v>21</v>
      </c>
      <c r="F181" s="5" t="s">
        <v>85</v>
      </c>
      <c r="G181" s="5" t="s">
        <v>32</v>
      </c>
      <c r="H181" s="5" t="s">
        <v>85</v>
      </c>
      <c r="I181" s="92" t="s">
        <v>3017</v>
      </c>
      <c r="J181" s="92" t="s">
        <v>3017</v>
      </c>
      <c r="K181" s="92" t="s">
        <v>21</v>
      </c>
      <c r="L181" s="5" t="s">
        <v>3018</v>
      </c>
      <c r="M181" s="5" t="s">
        <v>3019</v>
      </c>
      <c r="N181" s="98" t="s">
        <v>3020</v>
      </c>
      <c r="O181" s="58" t="str">
        <f t="array" ref="O181"> index(publications!$A$1:$A$319, match($B181, publications!$B$1:$B$319, 0))</f>
        <v>Melanie</v>
      </c>
    </row>
    <row r="182">
      <c r="A182" s="4" t="s">
        <v>3021</v>
      </c>
      <c r="B182" s="91" t="str">
        <f> VLOOKUP($A182,datasets!$A:$B,2,0)</f>
        <v>Magnússon et al. 2016, The Cryosphere (F6IX3QIF)</v>
      </c>
      <c r="C182" s="5" t="s">
        <v>2672</v>
      </c>
      <c r="D182" s="46" t="s">
        <v>3016</v>
      </c>
      <c r="E182" s="55" t="s">
        <v>21</v>
      </c>
      <c r="F182" s="5" t="s">
        <v>85</v>
      </c>
      <c r="G182" s="5" t="s">
        <v>85</v>
      </c>
      <c r="H182" s="5" t="s">
        <v>85</v>
      </c>
      <c r="I182" s="92" t="s">
        <v>3022</v>
      </c>
      <c r="J182" s="92" t="s">
        <v>3023</v>
      </c>
      <c r="K182" s="92" t="s">
        <v>21</v>
      </c>
      <c r="L182" s="5" t="s">
        <v>3024</v>
      </c>
      <c r="M182" s="5" t="s">
        <v>3025</v>
      </c>
      <c r="N182" s="5" t="s">
        <v>3026</v>
      </c>
      <c r="O182" s="58" t="str">
        <f t="array" ref="O182"> index(publications!$A$1:$A$319, match($B182, publications!$B$1:$B$319, 0))</f>
        <v>Melanie</v>
      </c>
    </row>
    <row r="183">
      <c r="A183" s="4" t="s">
        <v>3027</v>
      </c>
      <c r="B183" s="91" t="str">
        <f> VLOOKUP($A183,datasets!$A:$B,2,0)</f>
        <v>Magnússon et al. 2016, The Cryosphere (F6IX3QIF)</v>
      </c>
      <c r="C183" s="5" t="s">
        <v>2672</v>
      </c>
      <c r="D183" s="46" t="s">
        <v>3016</v>
      </c>
      <c r="E183" s="55" t="s">
        <v>21</v>
      </c>
      <c r="F183" s="5" t="s">
        <v>85</v>
      </c>
      <c r="G183" s="5" t="s">
        <v>85</v>
      </c>
      <c r="H183" s="5" t="s">
        <v>32</v>
      </c>
      <c r="I183" s="92" t="s">
        <v>21</v>
      </c>
      <c r="J183" s="92" t="s">
        <v>21</v>
      </c>
      <c r="K183" s="92" t="s">
        <v>21</v>
      </c>
      <c r="L183" s="5" t="s">
        <v>21</v>
      </c>
      <c r="M183" s="5" t="s">
        <v>3028</v>
      </c>
      <c r="N183" s="5" t="s">
        <v>3026</v>
      </c>
      <c r="O183" s="58" t="str">
        <f t="array" ref="O183"> index(publications!$A$1:$A$319, match($B183, publications!$B$1:$B$319, 0))</f>
        <v>Melanie</v>
      </c>
    </row>
    <row r="184">
      <c r="A184" s="4" t="s">
        <v>3029</v>
      </c>
      <c r="B184" s="91" t="str">
        <f> VLOOKUP($A184,datasets!$A:$B,2,0)</f>
        <v>Magnússon et al. 2016, The Cryosphere (F6IX3QIF)</v>
      </c>
      <c r="C184" s="5" t="s">
        <v>2672</v>
      </c>
      <c r="D184" s="46" t="s">
        <v>3016</v>
      </c>
      <c r="E184" s="55" t="s">
        <v>21</v>
      </c>
      <c r="F184" s="5" t="s">
        <v>85</v>
      </c>
      <c r="G184" s="5" t="s">
        <v>85</v>
      </c>
      <c r="H184" s="5" t="s">
        <v>32</v>
      </c>
      <c r="I184" s="92" t="s">
        <v>21</v>
      </c>
      <c r="J184" s="92" t="s">
        <v>21</v>
      </c>
      <c r="K184" s="92" t="s">
        <v>21</v>
      </c>
      <c r="L184" s="5" t="s">
        <v>21</v>
      </c>
      <c r="M184" s="5" t="s">
        <v>3030</v>
      </c>
      <c r="N184" s="5" t="s">
        <v>3026</v>
      </c>
      <c r="O184" s="58" t="str">
        <f t="array" ref="O184"> index(publications!$A$1:$A$319, match($B184, publications!$B$1:$B$319, 0))</f>
        <v>Melanie</v>
      </c>
    </row>
    <row r="185">
      <c r="A185" s="4" t="s">
        <v>3031</v>
      </c>
      <c r="B185" s="91" t="str">
        <f> VLOOKUP($A185,datasets!$A:$B,2,0)</f>
        <v>Magnússon et al. 2016, The Cryosphere (F6IX3QIF)</v>
      </c>
      <c r="C185" s="5" t="s">
        <v>2672</v>
      </c>
      <c r="D185" s="46" t="s">
        <v>3016</v>
      </c>
      <c r="E185" s="55" t="s">
        <v>21</v>
      </c>
      <c r="F185" s="5" t="s">
        <v>85</v>
      </c>
      <c r="G185" s="5" t="s">
        <v>85</v>
      </c>
      <c r="H185" s="5" t="s">
        <v>32</v>
      </c>
      <c r="I185" s="92" t="s">
        <v>21</v>
      </c>
      <c r="J185" s="92" t="s">
        <v>21</v>
      </c>
      <c r="K185" s="92" t="s">
        <v>21</v>
      </c>
      <c r="L185" s="5" t="s">
        <v>21</v>
      </c>
      <c r="M185" s="5" t="s">
        <v>3030</v>
      </c>
      <c r="N185" s="5" t="s">
        <v>3026</v>
      </c>
      <c r="O185" s="58" t="str">
        <f t="array" ref="O185"> index(publications!$A$1:$A$319, match($B185, publications!$B$1:$B$319, 0))</f>
        <v>Melanie</v>
      </c>
    </row>
    <row r="186">
      <c r="A186" s="4" t="s">
        <v>3032</v>
      </c>
      <c r="B186" s="91" t="str">
        <f> VLOOKUP($A186,datasets!$A:$B,2,0)</f>
        <v>Magnússon et al. 2016, The Cryosphere (F6IX3QIF)</v>
      </c>
      <c r="C186" s="5" t="s">
        <v>2672</v>
      </c>
      <c r="D186" s="46" t="s">
        <v>3016</v>
      </c>
      <c r="E186" s="55" t="s">
        <v>21</v>
      </c>
      <c r="F186" s="5" t="s">
        <v>85</v>
      </c>
      <c r="G186" s="5" t="s">
        <v>85</v>
      </c>
      <c r="H186" s="5" t="s">
        <v>32</v>
      </c>
      <c r="I186" s="92" t="s">
        <v>21</v>
      </c>
      <c r="J186" s="92" t="s">
        <v>21</v>
      </c>
      <c r="K186" s="92" t="s">
        <v>21</v>
      </c>
      <c r="L186" s="5" t="s">
        <v>21</v>
      </c>
      <c r="M186" s="5" t="s">
        <v>3028</v>
      </c>
      <c r="N186" s="5" t="s">
        <v>3026</v>
      </c>
      <c r="O186" s="58" t="str">
        <f t="array" ref="O186"> index(publications!$A$1:$A$319, match($B186, publications!$B$1:$B$319, 0))</f>
        <v>Melanie</v>
      </c>
    </row>
    <row r="187">
      <c r="A187" s="4" t="s">
        <v>3033</v>
      </c>
      <c r="B187" s="91" t="str">
        <f> VLOOKUP($A187,datasets!$A:$B,2,0)</f>
        <v>Lamsal et al. 2017, The Cryosphere (F848E2UT)</v>
      </c>
      <c r="C187" s="5" t="s">
        <v>2672</v>
      </c>
      <c r="D187" s="46" t="s">
        <v>2687</v>
      </c>
      <c r="E187" s="55" t="s">
        <v>21</v>
      </c>
      <c r="F187" s="5" t="s">
        <v>85</v>
      </c>
      <c r="G187" s="5" t="s">
        <v>2305</v>
      </c>
      <c r="H187" s="5" t="s">
        <v>85</v>
      </c>
      <c r="I187" s="92" t="s">
        <v>3034</v>
      </c>
      <c r="J187" s="92" t="s">
        <v>2807</v>
      </c>
      <c r="K187" s="92" t="s">
        <v>21</v>
      </c>
      <c r="L187" s="5" t="s">
        <v>3035</v>
      </c>
      <c r="N187" s="5" t="s">
        <v>21</v>
      </c>
      <c r="O187" s="58" t="str">
        <f t="array" ref="O187"> index(publications!$A$1:$A$319, match($B187, publications!$B$1:$B$319, 0))</f>
        <v>Livia</v>
      </c>
    </row>
    <row r="188">
      <c r="A188" s="4" t="s">
        <v>3036</v>
      </c>
      <c r="B188" s="91" t="str">
        <f> VLOOKUP($A188,datasets!$A:$B,2,0)</f>
        <v>Zawieska et al. 2019, Archaeological Prospection (F9VIP5F7)</v>
      </c>
      <c r="C188" s="5" t="s">
        <v>2680</v>
      </c>
      <c r="D188" s="46" t="s">
        <v>2681</v>
      </c>
      <c r="E188" s="55" t="s">
        <v>21</v>
      </c>
      <c r="F188" s="5" t="s">
        <v>85</v>
      </c>
      <c r="G188" s="5" t="s">
        <v>32</v>
      </c>
      <c r="H188" s="5" t="s">
        <v>85</v>
      </c>
      <c r="I188" s="92" t="s">
        <v>3037</v>
      </c>
      <c r="J188" s="92" t="s">
        <v>21</v>
      </c>
      <c r="K188" s="92" t="s">
        <v>2720</v>
      </c>
      <c r="L188" s="5" t="s">
        <v>3038</v>
      </c>
      <c r="M188" s="5" t="s">
        <v>3039</v>
      </c>
      <c r="N188" s="5" t="s">
        <v>21</v>
      </c>
      <c r="O188" s="58" t="str">
        <f t="array" ref="O188"> index(publications!$A$1:$A$319, match($B188, publications!$B$1:$B$319, 0))</f>
        <v>Bob</v>
      </c>
    </row>
    <row r="189">
      <c r="A189" s="4" t="s">
        <v>3040</v>
      </c>
      <c r="B189" s="91" t="str">
        <f> VLOOKUP($A189,datasets!$A:$B,2,0)</f>
        <v>Zawieska et al. 2019, Archaeological Prospection (F9VIP5F7)</v>
      </c>
      <c r="C189" s="5" t="s">
        <v>2680</v>
      </c>
      <c r="D189" s="46" t="s">
        <v>2681</v>
      </c>
      <c r="E189" s="55" t="s">
        <v>21</v>
      </c>
      <c r="F189" s="5" t="s">
        <v>85</v>
      </c>
      <c r="G189" s="5" t="s">
        <v>32</v>
      </c>
      <c r="H189" s="5" t="s">
        <v>85</v>
      </c>
      <c r="I189" s="92" t="s">
        <v>3037</v>
      </c>
      <c r="J189" s="92" t="s">
        <v>21</v>
      </c>
      <c r="K189" s="92" t="s">
        <v>2720</v>
      </c>
      <c r="L189" s="5" t="s">
        <v>3038</v>
      </c>
      <c r="M189" s="5" t="s">
        <v>3039</v>
      </c>
      <c r="N189" s="5" t="s">
        <v>21</v>
      </c>
      <c r="O189" s="58" t="str">
        <f t="array" ref="O189"> index(publications!$A$1:$A$319, match($B189, publications!$B$1:$B$319, 0))</f>
        <v>Bob</v>
      </c>
    </row>
    <row r="190">
      <c r="A190" s="4" t="s">
        <v>3041</v>
      </c>
      <c r="B190" s="91" t="str">
        <f> VLOOKUP($A190,datasets!$A:$B,2,0)</f>
        <v>Zawieska et al. 2019, Archaeological Prospection (F9VIP5F7)</v>
      </c>
      <c r="C190" s="5" t="s">
        <v>2680</v>
      </c>
      <c r="D190" s="46" t="s">
        <v>2681</v>
      </c>
      <c r="E190" s="55" t="s">
        <v>21</v>
      </c>
      <c r="F190" s="5" t="s">
        <v>85</v>
      </c>
      <c r="G190" s="5" t="s">
        <v>32</v>
      </c>
      <c r="H190" s="5" t="s">
        <v>85</v>
      </c>
      <c r="I190" s="92" t="s">
        <v>3037</v>
      </c>
      <c r="J190" s="92" t="s">
        <v>21</v>
      </c>
      <c r="K190" s="92" t="s">
        <v>2720</v>
      </c>
      <c r="L190" s="5" t="s">
        <v>3038</v>
      </c>
      <c r="M190" s="5" t="s">
        <v>3039</v>
      </c>
      <c r="N190" s="5" t="s">
        <v>21</v>
      </c>
      <c r="O190" s="58" t="str">
        <f t="array" ref="O190"> index(publications!$A$1:$A$319, match($B190, publications!$B$1:$B$319, 0))</f>
        <v>Bob</v>
      </c>
    </row>
    <row r="191">
      <c r="A191" s="4" t="s">
        <v>3042</v>
      </c>
      <c r="B191" s="91" t="str">
        <f> VLOOKUP($A191,datasets!$A:$B,2,0)</f>
        <v>Zawieska et al. 2019, Archaeological Prospection (F9VIP5F7)</v>
      </c>
      <c r="C191" s="5" t="s">
        <v>2680</v>
      </c>
      <c r="D191" s="46" t="s">
        <v>2681</v>
      </c>
      <c r="E191" s="55" t="s">
        <v>21</v>
      </c>
      <c r="F191" s="5" t="s">
        <v>85</v>
      </c>
      <c r="G191" s="5" t="s">
        <v>32</v>
      </c>
      <c r="H191" s="5" t="s">
        <v>85</v>
      </c>
      <c r="I191" s="92" t="s">
        <v>3037</v>
      </c>
      <c r="J191" s="92" t="s">
        <v>21</v>
      </c>
      <c r="K191" s="92" t="s">
        <v>2720</v>
      </c>
      <c r="L191" s="5" t="s">
        <v>3038</v>
      </c>
      <c r="M191" s="5" t="s">
        <v>3039</v>
      </c>
      <c r="N191" s="5" t="s">
        <v>21</v>
      </c>
      <c r="O191" s="58" t="str">
        <f t="array" ref="O191"> index(publications!$A$1:$A$319, match($B191, publications!$B$1:$B$319, 0))</f>
        <v>Bob</v>
      </c>
    </row>
    <row r="192">
      <c r="A192" s="4" t="s">
        <v>3043</v>
      </c>
      <c r="B192" s="91" t="str">
        <f> VLOOKUP($A192,datasets!$A:$B,2,0)</f>
        <v>Kulha et al. 2018, Forests (FFRWPF9M)</v>
      </c>
      <c r="C192" s="5" t="s">
        <v>2672</v>
      </c>
      <c r="D192" s="46" t="s">
        <v>3044</v>
      </c>
      <c r="E192" s="55" t="s">
        <v>21</v>
      </c>
      <c r="F192" s="5" t="s">
        <v>85</v>
      </c>
      <c r="G192" s="5" t="s">
        <v>85</v>
      </c>
      <c r="H192" s="5" t="s">
        <v>2305</v>
      </c>
      <c r="I192" s="92" t="s">
        <v>21</v>
      </c>
      <c r="J192" s="92" t="s">
        <v>21</v>
      </c>
      <c r="K192" s="92" t="s">
        <v>21</v>
      </c>
      <c r="L192" s="5" t="s">
        <v>21</v>
      </c>
      <c r="M192" s="5" t="s">
        <v>3045</v>
      </c>
      <c r="N192" s="5" t="s">
        <v>21</v>
      </c>
      <c r="O192" s="58" t="str">
        <f t="array" ref="O192"> index(publications!$A$1:$A$319, match($B192, publications!$B$1:$B$319, 0))</f>
        <v>Anette</v>
      </c>
    </row>
    <row r="193">
      <c r="A193" s="5" t="s">
        <v>3046</v>
      </c>
      <c r="B193" s="91" t="str">
        <f> VLOOKUP($A193,datasets!$A:$B,2,0)</f>
        <v>Kulha et al. 2018, Forests (FFRWPF9M)</v>
      </c>
      <c r="C193" s="5" t="s">
        <v>2672</v>
      </c>
      <c r="D193" s="46" t="s">
        <v>3044</v>
      </c>
      <c r="E193" s="55" t="s">
        <v>21</v>
      </c>
      <c r="F193" s="5" t="s">
        <v>85</v>
      </c>
      <c r="G193" s="5" t="s">
        <v>85</v>
      </c>
      <c r="H193" s="5" t="s">
        <v>2305</v>
      </c>
      <c r="I193" s="92" t="s">
        <v>21</v>
      </c>
      <c r="J193" s="92" t="s">
        <v>21</v>
      </c>
      <c r="K193" s="92" t="s">
        <v>21</v>
      </c>
      <c r="L193" s="5" t="s">
        <v>21</v>
      </c>
      <c r="M193" s="5" t="s">
        <v>3045</v>
      </c>
      <c r="N193" s="5" t="s">
        <v>21</v>
      </c>
      <c r="O193" s="58" t="str">
        <f t="array" ref="O193"> index(publications!$A$1:$A$319, match($B193, publications!$B$1:$B$319, 0))</f>
        <v>Anette</v>
      </c>
    </row>
    <row r="194">
      <c r="A194" s="5" t="s">
        <v>3047</v>
      </c>
      <c r="B194" s="91" t="str">
        <f> VLOOKUP($A194,datasets!$A:$B,2,0)</f>
        <v>Kulha et al. 2018, Forests (FFRWPF9M)</v>
      </c>
      <c r="C194" s="5" t="s">
        <v>2672</v>
      </c>
      <c r="D194" s="46" t="s">
        <v>3044</v>
      </c>
      <c r="E194" s="55" t="s">
        <v>21</v>
      </c>
      <c r="F194" s="5" t="s">
        <v>85</v>
      </c>
      <c r="G194" s="5" t="s">
        <v>85</v>
      </c>
      <c r="H194" s="5" t="s">
        <v>2305</v>
      </c>
      <c r="I194" s="92" t="s">
        <v>21</v>
      </c>
      <c r="J194" s="92" t="s">
        <v>21</v>
      </c>
      <c r="K194" s="92" t="s">
        <v>21</v>
      </c>
      <c r="L194" s="5" t="s">
        <v>21</v>
      </c>
      <c r="M194" s="5" t="s">
        <v>3045</v>
      </c>
      <c r="N194" s="5" t="s">
        <v>21</v>
      </c>
      <c r="O194" s="58" t="str">
        <f t="array" ref="O194"> index(publications!$A$1:$A$319, match($B194, publications!$B$1:$B$319, 0))</f>
        <v>Anette</v>
      </c>
    </row>
    <row r="195">
      <c r="A195" s="4" t="s">
        <v>3048</v>
      </c>
      <c r="B195" s="91" t="str">
        <f> VLOOKUP($A195,datasets!$A:$B,2,0)</f>
        <v>Kulha et al. 2018, Forests (FFRWPF9M)</v>
      </c>
      <c r="C195" s="5" t="s">
        <v>2672</v>
      </c>
      <c r="D195" s="46" t="s">
        <v>3044</v>
      </c>
      <c r="E195" s="55" t="s">
        <v>21</v>
      </c>
      <c r="F195" s="5" t="s">
        <v>85</v>
      </c>
      <c r="G195" s="5" t="s">
        <v>85</v>
      </c>
      <c r="H195" s="5" t="s">
        <v>2305</v>
      </c>
      <c r="I195" s="92" t="s">
        <v>21</v>
      </c>
      <c r="J195" s="92" t="s">
        <v>21</v>
      </c>
      <c r="K195" s="92" t="s">
        <v>21</v>
      </c>
      <c r="L195" s="5" t="s">
        <v>21</v>
      </c>
      <c r="M195" s="5" t="s">
        <v>3045</v>
      </c>
      <c r="N195" s="5" t="s">
        <v>21</v>
      </c>
      <c r="O195" s="58" t="str">
        <f t="array" ref="O195"> index(publications!$A$1:$A$319, match($B195, publications!$B$1:$B$319, 0))</f>
        <v>Anette</v>
      </c>
    </row>
    <row r="196">
      <c r="A196" s="5" t="s">
        <v>3049</v>
      </c>
      <c r="B196" s="91" t="str">
        <f> VLOOKUP($A196,datasets!$A:$B,2,0)</f>
        <v>Kulha et al. 2018, Forests (FFRWPF9M)</v>
      </c>
      <c r="C196" s="5" t="s">
        <v>2672</v>
      </c>
      <c r="D196" s="46" t="s">
        <v>3044</v>
      </c>
      <c r="E196" s="55" t="s">
        <v>21</v>
      </c>
      <c r="F196" s="5" t="s">
        <v>85</v>
      </c>
      <c r="G196" s="5" t="s">
        <v>85</v>
      </c>
      <c r="H196" s="5" t="s">
        <v>2305</v>
      </c>
      <c r="I196" s="92" t="s">
        <v>21</v>
      </c>
      <c r="J196" s="92" t="s">
        <v>21</v>
      </c>
      <c r="K196" s="92" t="s">
        <v>21</v>
      </c>
      <c r="L196" s="5" t="s">
        <v>21</v>
      </c>
      <c r="M196" s="5" t="s">
        <v>3045</v>
      </c>
      <c r="N196" s="5" t="s">
        <v>21</v>
      </c>
      <c r="O196" s="58" t="str">
        <f t="array" ref="O196"> index(publications!$A$1:$A$319, match($B196, publications!$B$1:$B$319, 0))</f>
        <v>Anette</v>
      </c>
    </row>
    <row r="197">
      <c r="A197" s="4" t="s">
        <v>3050</v>
      </c>
      <c r="B197" s="91" t="str">
        <f> VLOOKUP($A197,datasets!$A:$B,2,0)</f>
        <v>Kulha et al. 2018, Forests (FFRWPF9M)</v>
      </c>
      <c r="C197" s="5" t="s">
        <v>2672</v>
      </c>
      <c r="D197" s="46" t="s">
        <v>3044</v>
      </c>
      <c r="E197" s="55" t="s">
        <v>21</v>
      </c>
      <c r="F197" s="5" t="s">
        <v>85</v>
      </c>
      <c r="G197" s="5" t="s">
        <v>85</v>
      </c>
      <c r="H197" s="5" t="s">
        <v>2305</v>
      </c>
      <c r="I197" s="92" t="s">
        <v>21</v>
      </c>
      <c r="J197" s="92" t="s">
        <v>21</v>
      </c>
      <c r="K197" s="92" t="s">
        <v>21</v>
      </c>
      <c r="L197" s="5" t="s">
        <v>21</v>
      </c>
      <c r="M197" s="5" t="s">
        <v>3045</v>
      </c>
      <c r="N197" s="5" t="s">
        <v>21</v>
      </c>
      <c r="O197" s="58" t="str">
        <f t="array" ref="O197"> index(publications!$A$1:$A$319, match($B197, publications!$B$1:$B$319, 0))</f>
        <v>Anette</v>
      </c>
    </row>
    <row r="198">
      <c r="A198" s="5" t="s">
        <v>3051</v>
      </c>
      <c r="B198" s="91" t="str">
        <f> VLOOKUP($A198,datasets!$A:$B,2,0)</f>
        <v>Kulha et al. 2018, Forests (FFRWPF9M)</v>
      </c>
      <c r="C198" s="5" t="s">
        <v>2672</v>
      </c>
      <c r="D198" s="46" t="s">
        <v>3044</v>
      </c>
      <c r="E198" s="55" t="s">
        <v>21</v>
      </c>
      <c r="F198" s="5" t="s">
        <v>85</v>
      </c>
      <c r="G198" s="5" t="s">
        <v>85</v>
      </c>
      <c r="H198" s="5" t="s">
        <v>2305</v>
      </c>
      <c r="I198" s="92" t="s">
        <v>21</v>
      </c>
      <c r="J198" s="92" t="s">
        <v>21</v>
      </c>
      <c r="K198" s="92" t="s">
        <v>21</v>
      </c>
      <c r="L198" s="5" t="s">
        <v>21</v>
      </c>
      <c r="M198" s="5" t="s">
        <v>3045</v>
      </c>
      <c r="N198" s="5" t="s">
        <v>21</v>
      </c>
      <c r="O198" s="58" t="str">
        <f t="array" ref="O198"> index(publications!$A$1:$A$319, match($B198, publications!$B$1:$B$319, 0))</f>
        <v>Anette</v>
      </c>
    </row>
    <row r="199">
      <c r="A199" s="4" t="s">
        <v>3052</v>
      </c>
      <c r="B199" s="91" t="str">
        <f> VLOOKUP($A199,datasets!$A:$B,2,0)</f>
        <v>Kulha et al. 2018, Forests (FFRWPF9M)</v>
      </c>
      <c r="C199" s="5" t="s">
        <v>2672</v>
      </c>
      <c r="D199" s="46" t="s">
        <v>3044</v>
      </c>
      <c r="E199" s="55" t="s">
        <v>21</v>
      </c>
      <c r="F199" s="5" t="s">
        <v>85</v>
      </c>
      <c r="G199" s="5" t="s">
        <v>85</v>
      </c>
      <c r="H199" s="5" t="s">
        <v>2305</v>
      </c>
      <c r="I199" s="92" t="s">
        <v>21</v>
      </c>
      <c r="J199" s="92" t="s">
        <v>21</v>
      </c>
      <c r="K199" s="92" t="s">
        <v>21</v>
      </c>
      <c r="L199" s="5" t="s">
        <v>21</v>
      </c>
      <c r="M199" s="5" t="s">
        <v>3045</v>
      </c>
      <c r="N199" s="5" t="s">
        <v>21</v>
      </c>
      <c r="O199" s="58" t="str">
        <f t="array" ref="O199"> index(publications!$A$1:$A$319, match($B199, publications!$B$1:$B$319, 0))</f>
        <v>Anette</v>
      </c>
    </row>
    <row r="200">
      <c r="A200" s="5" t="s">
        <v>3053</v>
      </c>
      <c r="B200" s="91" t="str">
        <f> VLOOKUP($A200,datasets!$A:$B,2,0)</f>
        <v>Kulha et al. 2018, Forests (FFRWPF9M)</v>
      </c>
      <c r="C200" s="5" t="s">
        <v>2672</v>
      </c>
      <c r="D200" s="46" t="s">
        <v>3044</v>
      </c>
      <c r="E200" s="55" t="s">
        <v>21</v>
      </c>
      <c r="F200" s="5" t="s">
        <v>85</v>
      </c>
      <c r="G200" s="5" t="s">
        <v>85</v>
      </c>
      <c r="H200" s="5" t="s">
        <v>2305</v>
      </c>
      <c r="I200" s="92" t="s">
        <v>21</v>
      </c>
      <c r="J200" s="92" t="s">
        <v>21</v>
      </c>
      <c r="K200" s="92" t="s">
        <v>21</v>
      </c>
      <c r="L200" s="5" t="s">
        <v>21</v>
      </c>
      <c r="M200" s="5" t="s">
        <v>3045</v>
      </c>
      <c r="N200" s="5" t="s">
        <v>21</v>
      </c>
      <c r="O200" s="58" t="str">
        <f t="array" ref="O200"> index(publications!$A$1:$A$319, match($B200, publications!$B$1:$B$319, 0))</f>
        <v>Anette</v>
      </c>
    </row>
    <row r="201">
      <c r="A201" s="4" t="s">
        <v>3054</v>
      </c>
      <c r="B201" s="91" t="str">
        <f> VLOOKUP($A201,datasets!$A:$B,2,0)</f>
        <v>Kulha et al. 2018, Forests (FFRWPF9M)</v>
      </c>
      <c r="C201" s="5" t="s">
        <v>2672</v>
      </c>
      <c r="D201" s="46" t="s">
        <v>3044</v>
      </c>
      <c r="E201" s="55" t="s">
        <v>21</v>
      </c>
      <c r="F201" s="5" t="s">
        <v>85</v>
      </c>
      <c r="G201" s="5" t="s">
        <v>85</v>
      </c>
      <c r="H201" s="5" t="s">
        <v>2305</v>
      </c>
      <c r="I201" s="92" t="s">
        <v>21</v>
      </c>
      <c r="J201" s="92" t="s">
        <v>21</v>
      </c>
      <c r="K201" s="92" t="s">
        <v>21</v>
      </c>
      <c r="L201" s="5" t="s">
        <v>21</v>
      </c>
      <c r="M201" s="5" t="s">
        <v>3045</v>
      </c>
      <c r="N201" s="5" t="s">
        <v>21</v>
      </c>
      <c r="O201" s="58" t="str">
        <f t="array" ref="O201"> index(publications!$A$1:$A$319, match($B201, publications!$B$1:$B$319, 0))</f>
        <v>Anette</v>
      </c>
    </row>
    <row r="202">
      <c r="A202" s="5" t="s">
        <v>3055</v>
      </c>
      <c r="B202" s="91" t="str">
        <f> VLOOKUP($A202,datasets!$A:$B,2,0)</f>
        <v>Derrien et al. 2015, Geophysical Research Letters (FW4KPDXH)</v>
      </c>
      <c r="C202" s="5" t="s">
        <v>2680</v>
      </c>
      <c r="D202" s="46" t="s">
        <v>2724</v>
      </c>
      <c r="E202" s="55" t="s">
        <v>21</v>
      </c>
      <c r="F202" s="5" t="s">
        <v>85</v>
      </c>
      <c r="G202" s="5" t="s">
        <v>32</v>
      </c>
      <c r="H202" s="5" t="s">
        <v>32</v>
      </c>
      <c r="I202" s="92" t="s">
        <v>21</v>
      </c>
      <c r="J202" s="92" t="s">
        <v>21</v>
      </c>
      <c r="K202" s="92" t="s">
        <v>21</v>
      </c>
      <c r="L202" s="5" t="s">
        <v>21</v>
      </c>
      <c r="M202" s="5" t="s">
        <v>21</v>
      </c>
      <c r="N202" s="5" t="s">
        <v>21</v>
      </c>
      <c r="O202" s="58" t="str">
        <f t="array" ref="O202"> index(publications!$A$1:$A$319, match($B202, publications!$B$1:$B$319, 0))</f>
        <v>Livia</v>
      </c>
    </row>
    <row r="203">
      <c r="A203" s="5" t="s">
        <v>3056</v>
      </c>
      <c r="B203" s="91" t="str">
        <f> VLOOKUP($A203,datasets!$A:$B,2,0)</f>
        <v>Derrien et al. 2015, Geophysical Research Letters (FW4KPDXH)</v>
      </c>
      <c r="C203" s="5" t="s">
        <v>2680</v>
      </c>
      <c r="D203" s="46" t="s">
        <v>2724</v>
      </c>
      <c r="E203" s="55" t="s">
        <v>21</v>
      </c>
      <c r="F203" s="5" t="s">
        <v>85</v>
      </c>
      <c r="G203" s="5" t="s">
        <v>32</v>
      </c>
      <c r="H203" s="5" t="s">
        <v>32</v>
      </c>
      <c r="I203" s="92" t="s">
        <v>21</v>
      </c>
      <c r="J203" s="92" t="s">
        <v>21</v>
      </c>
      <c r="K203" s="92" t="s">
        <v>21</v>
      </c>
      <c r="L203" s="5" t="s">
        <v>21</v>
      </c>
      <c r="M203" s="5" t="s">
        <v>21</v>
      </c>
      <c r="N203" s="5" t="s">
        <v>21</v>
      </c>
      <c r="O203" s="58"/>
    </row>
    <row r="204">
      <c r="A204" s="5" t="s">
        <v>3057</v>
      </c>
      <c r="B204" s="91" t="str">
        <f> VLOOKUP($A204,datasets!$A:$B,2,0)</f>
        <v>Derrien et al. 2015, Geophysical Research Letters (FW4KPDXH)</v>
      </c>
      <c r="C204" s="5" t="s">
        <v>2680</v>
      </c>
      <c r="D204" s="46" t="s">
        <v>2724</v>
      </c>
      <c r="E204" s="55" t="s">
        <v>21</v>
      </c>
      <c r="F204" s="5" t="s">
        <v>85</v>
      </c>
      <c r="G204" s="5" t="s">
        <v>32</v>
      </c>
      <c r="H204" s="5" t="s">
        <v>32</v>
      </c>
      <c r="I204" s="92" t="s">
        <v>21</v>
      </c>
      <c r="J204" s="92" t="s">
        <v>21</v>
      </c>
      <c r="K204" s="92" t="s">
        <v>21</v>
      </c>
      <c r="L204" s="5" t="s">
        <v>21</v>
      </c>
      <c r="M204" s="5" t="s">
        <v>21</v>
      </c>
      <c r="N204" s="5" t="s">
        <v>21</v>
      </c>
      <c r="O204" s="58"/>
    </row>
    <row r="205">
      <c r="A205" s="5" t="s">
        <v>3058</v>
      </c>
      <c r="B205" s="91" t="str">
        <f> VLOOKUP($A205,datasets!$A:$B,2,0)</f>
        <v>Derrien et al. 2015, Geophysical Research Letters (FW4KPDXH)</v>
      </c>
      <c r="C205" s="5" t="s">
        <v>2680</v>
      </c>
      <c r="D205" s="46" t="s">
        <v>2724</v>
      </c>
      <c r="E205" s="55" t="s">
        <v>21</v>
      </c>
      <c r="F205" s="5" t="s">
        <v>85</v>
      </c>
      <c r="G205" s="5" t="s">
        <v>32</v>
      </c>
      <c r="H205" s="5" t="s">
        <v>32</v>
      </c>
      <c r="I205" s="92" t="s">
        <v>21</v>
      </c>
      <c r="J205" s="92" t="s">
        <v>21</v>
      </c>
      <c r="K205" s="92" t="s">
        <v>21</v>
      </c>
      <c r="L205" s="5" t="s">
        <v>21</v>
      </c>
      <c r="M205" s="5" t="s">
        <v>21</v>
      </c>
      <c r="N205" s="5" t="s">
        <v>21</v>
      </c>
      <c r="O205" s="58"/>
    </row>
    <row r="206">
      <c r="A206" s="5" t="s">
        <v>3059</v>
      </c>
      <c r="B206" s="91" t="str">
        <f> VLOOKUP($A206,datasets!$A:$B,2,0)</f>
        <v>Derrien et al. 2015, Geophysical Research Letters (FW4KPDXH)</v>
      </c>
      <c r="C206" s="5" t="s">
        <v>2680</v>
      </c>
      <c r="D206" s="46" t="s">
        <v>2724</v>
      </c>
      <c r="E206" s="55" t="s">
        <v>21</v>
      </c>
      <c r="F206" s="5" t="s">
        <v>85</v>
      </c>
      <c r="G206" s="5" t="s">
        <v>32</v>
      </c>
      <c r="H206" s="5" t="s">
        <v>32</v>
      </c>
      <c r="I206" s="92" t="s">
        <v>21</v>
      </c>
      <c r="J206" s="92" t="s">
        <v>21</v>
      </c>
      <c r="K206" s="92" t="s">
        <v>21</v>
      </c>
      <c r="L206" s="5" t="s">
        <v>21</v>
      </c>
      <c r="M206" s="5" t="s">
        <v>21</v>
      </c>
      <c r="N206" s="5" t="s">
        <v>21</v>
      </c>
      <c r="O206" s="58"/>
    </row>
    <row r="207">
      <c r="A207" s="4" t="s">
        <v>3060</v>
      </c>
      <c r="B207" s="91" t="str">
        <f> VLOOKUP($A207,datasets!$A:$B,2,0)</f>
        <v>Shevchenko et al. 2020, Communications Earth &amp; Environment (FYPPE3AR)</v>
      </c>
      <c r="C207" s="5" t="s">
        <v>2672</v>
      </c>
      <c r="D207" s="46" t="s">
        <v>3061</v>
      </c>
      <c r="E207" s="55" t="s">
        <v>3062</v>
      </c>
      <c r="F207" s="5" t="s">
        <v>85</v>
      </c>
      <c r="G207" s="5" t="s">
        <v>85</v>
      </c>
      <c r="H207" s="5" t="s">
        <v>2305</v>
      </c>
      <c r="I207" s="92" t="s">
        <v>21</v>
      </c>
      <c r="J207" s="92" t="s">
        <v>21</v>
      </c>
      <c r="K207" s="92" t="s">
        <v>21</v>
      </c>
      <c r="L207" s="5" t="s">
        <v>21</v>
      </c>
      <c r="M207" s="5" t="s">
        <v>21</v>
      </c>
      <c r="N207" s="5" t="s">
        <v>21</v>
      </c>
      <c r="O207" s="58" t="str">
        <f t="array" ref="O207"> index(publications!$A$1:$A$319, match($B207, publications!$B$1:$B$319, 0))</f>
        <v>Livia</v>
      </c>
    </row>
    <row r="208">
      <c r="A208" s="4" t="s">
        <v>3063</v>
      </c>
      <c r="B208" s="91" t="str">
        <f> VLOOKUP($A208,datasets!$A:$B,2,0)</f>
        <v>Shevchenko et al. 2020, Communications Earth &amp; Environment (FYPPE3AR)</v>
      </c>
      <c r="C208" s="5" t="s">
        <v>2672</v>
      </c>
      <c r="D208" s="46" t="s">
        <v>3061</v>
      </c>
      <c r="E208" s="55" t="s">
        <v>3062</v>
      </c>
      <c r="F208" s="5" t="s">
        <v>85</v>
      </c>
      <c r="G208" s="5" t="s">
        <v>85</v>
      </c>
      <c r="H208" s="5" t="s">
        <v>2305</v>
      </c>
      <c r="I208" s="92" t="s">
        <v>21</v>
      </c>
      <c r="J208" s="92" t="s">
        <v>21</v>
      </c>
      <c r="K208" s="92" t="s">
        <v>21</v>
      </c>
      <c r="L208" s="5" t="s">
        <v>21</v>
      </c>
      <c r="M208" s="5" t="s">
        <v>21</v>
      </c>
      <c r="N208" s="5" t="s">
        <v>21</v>
      </c>
      <c r="O208" s="58" t="str">
        <f t="array" ref="O208"> index(publications!$A$1:$A$319, match($B208, publications!$B$1:$B$319, 0))</f>
        <v>Livia</v>
      </c>
    </row>
    <row r="209">
      <c r="A209" s="4" t="s">
        <v>3064</v>
      </c>
      <c r="B209" s="91" t="str">
        <f> VLOOKUP($A209,datasets!$A:$B,2,0)</f>
        <v>Shevchenko et al. 2020, Communications Earth &amp; Environment (FYPPE3AR)</v>
      </c>
      <c r="C209" s="5" t="s">
        <v>2672</v>
      </c>
      <c r="D209" s="46" t="s">
        <v>3061</v>
      </c>
      <c r="E209" s="55" t="s">
        <v>3062</v>
      </c>
      <c r="F209" s="5" t="s">
        <v>85</v>
      </c>
      <c r="G209" s="5" t="s">
        <v>85</v>
      </c>
      <c r="H209" s="5" t="s">
        <v>2305</v>
      </c>
      <c r="I209" s="92" t="s">
        <v>21</v>
      </c>
      <c r="J209" s="92" t="s">
        <v>21</v>
      </c>
      <c r="K209" s="92" t="s">
        <v>21</v>
      </c>
      <c r="L209" s="5" t="s">
        <v>21</v>
      </c>
      <c r="M209" s="5" t="s">
        <v>21</v>
      </c>
      <c r="N209" s="5" t="s">
        <v>21</v>
      </c>
      <c r="O209" s="58" t="str">
        <f t="array" ref="O209"> index(publications!$A$1:$A$319, match($B209, publications!$B$1:$B$319, 0))</f>
        <v>Livia</v>
      </c>
    </row>
    <row r="210">
      <c r="A210" s="4" t="s">
        <v>3065</v>
      </c>
      <c r="B210" s="91" t="str">
        <f> VLOOKUP($A210,datasets!$A:$B,2,0)</f>
        <v>Shevchenko et al. 2020, Communications Earth &amp; Environment (FYPPE3AR)</v>
      </c>
      <c r="C210" s="5" t="s">
        <v>2672</v>
      </c>
      <c r="D210" s="46" t="s">
        <v>3061</v>
      </c>
      <c r="E210" s="55" t="s">
        <v>3062</v>
      </c>
      <c r="F210" s="5" t="s">
        <v>85</v>
      </c>
      <c r="G210" s="5" t="s">
        <v>85</v>
      </c>
      <c r="H210" s="5" t="s">
        <v>2305</v>
      </c>
      <c r="I210" s="92" t="s">
        <v>21</v>
      </c>
      <c r="J210" s="92" t="s">
        <v>21</v>
      </c>
      <c r="K210" s="92" t="s">
        <v>21</v>
      </c>
      <c r="L210" s="5" t="s">
        <v>21</v>
      </c>
      <c r="M210" s="5" t="s">
        <v>21</v>
      </c>
      <c r="N210" s="5" t="s">
        <v>21</v>
      </c>
      <c r="O210" s="58" t="str">
        <f t="array" ref="O210"> index(publications!$A$1:$A$319, match($B210, publications!$B$1:$B$319, 0))</f>
        <v>Livia</v>
      </c>
    </row>
    <row r="211">
      <c r="A211" s="4" t="s">
        <v>3066</v>
      </c>
      <c r="B211" s="91" t="str">
        <f> VLOOKUP($A211,datasets!$A:$B,2,0)</f>
        <v>Shevchenko et al. 2020, Communications Earth &amp; Environment (FYPPE3AR)</v>
      </c>
      <c r="C211" s="5" t="s">
        <v>2672</v>
      </c>
      <c r="D211" s="46" t="s">
        <v>3061</v>
      </c>
      <c r="E211" s="55" t="s">
        <v>3062</v>
      </c>
      <c r="F211" s="5" t="s">
        <v>85</v>
      </c>
      <c r="G211" s="5" t="s">
        <v>85</v>
      </c>
      <c r="H211" s="5" t="s">
        <v>2305</v>
      </c>
      <c r="I211" s="92" t="s">
        <v>21</v>
      </c>
      <c r="J211" s="92" t="s">
        <v>21</v>
      </c>
      <c r="K211" s="92" t="s">
        <v>21</v>
      </c>
      <c r="L211" s="5" t="s">
        <v>21</v>
      </c>
      <c r="M211" s="5" t="s">
        <v>21</v>
      </c>
      <c r="N211" s="5" t="s">
        <v>21</v>
      </c>
      <c r="O211" s="58" t="str">
        <f t="array" ref="O211"> index(publications!$A$1:$A$319, match($B211, publications!$B$1:$B$319, 0))</f>
        <v>Livia</v>
      </c>
    </row>
    <row r="212">
      <c r="A212" s="4" t="s">
        <v>3067</v>
      </c>
      <c r="B212" s="91" t="str">
        <f> VLOOKUP($A212,datasets!$A:$B,2,0)</f>
        <v>Shevchenko et al. 2020, Communications Earth &amp; Environment (FYPPE3AR)</v>
      </c>
      <c r="C212" s="5" t="s">
        <v>2672</v>
      </c>
      <c r="D212" s="46" t="s">
        <v>3061</v>
      </c>
      <c r="E212" s="55" t="s">
        <v>3062</v>
      </c>
      <c r="F212" s="5" t="s">
        <v>85</v>
      </c>
      <c r="G212" s="5" t="s">
        <v>85</v>
      </c>
      <c r="H212" s="5" t="s">
        <v>2305</v>
      </c>
      <c r="I212" s="92" t="s">
        <v>21</v>
      </c>
      <c r="J212" s="92" t="s">
        <v>21</v>
      </c>
      <c r="K212" s="92" t="s">
        <v>21</v>
      </c>
      <c r="L212" s="5" t="s">
        <v>21</v>
      </c>
      <c r="M212" s="5" t="s">
        <v>21</v>
      </c>
      <c r="N212" s="5" t="s">
        <v>21</v>
      </c>
      <c r="O212" s="58" t="str">
        <f t="array" ref="O212"> index(publications!$A$1:$A$319, match($B212, publications!$B$1:$B$319, 0))</f>
        <v>Livia</v>
      </c>
    </row>
    <row r="213">
      <c r="A213" s="4" t="s">
        <v>3068</v>
      </c>
      <c r="B213" s="91" t="str">
        <f> VLOOKUP($A213,datasets!$A:$B,2,0)</f>
        <v>Shevchenko et al. 2020, Communications Earth &amp; Environment (FYPPE3AR)</v>
      </c>
      <c r="C213" s="5" t="s">
        <v>2672</v>
      </c>
      <c r="D213" s="46" t="s">
        <v>3061</v>
      </c>
      <c r="E213" s="55" t="s">
        <v>3062</v>
      </c>
      <c r="F213" s="5" t="s">
        <v>85</v>
      </c>
      <c r="G213" s="5" t="s">
        <v>85</v>
      </c>
      <c r="H213" s="5" t="s">
        <v>2305</v>
      </c>
      <c r="I213" s="92" t="s">
        <v>21</v>
      </c>
      <c r="J213" s="92" t="s">
        <v>21</v>
      </c>
      <c r="K213" s="92" t="s">
        <v>21</v>
      </c>
      <c r="L213" s="5" t="s">
        <v>21</v>
      </c>
      <c r="M213" s="5" t="s">
        <v>21</v>
      </c>
      <c r="N213" s="5" t="s">
        <v>21</v>
      </c>
      <c r="O213" s="58" t="str">
        <f t="array" ref="O213"> index(publications!$A$1:$A$319, match($B213, publications!$B$1:$B$319, 0))</f>
        <v>Livia</v>
      </c>
    </row>
    <row r="214">
      <c r="A214" s="4" t="s">
        <v>3069</v>
      </c>
      <c r="B214" s="91" t="str">
        <f> VLOOKUP($A214,datasets!$A:$B,2,0)</f>
        <v>Shevchenko et al. 2020, Communications Earth &amp; Environment (FYPPE3AR)</v>
      </c>
      <c r="C214" s="5" t="s">
        <v>2672</v>
      </c>
      <c r="D214" s="46" t="s">
        <v>3061</v>
      </c>
      <c r="E214" s="55" t="s">
        <v>3062</v>
      </c>
      <c r="F214" s="5" t="s">
        <v>85</v>
      </c>
      <c r="G214" s="5" t="s">
        <v>85</v>
      </c>
      <c r="H214" s="5" t="s">
        <v>2305</v>
      </c>
      <c r="I214" s="92" t="s">
        <v>21</v>
      </c>
      <c r="J214" s="92" t="s">
        <v>21</v>
      </c>
      <c r="K214" s="92" t="s">
        <v>21</v>
      </c>
      <c r="L214" s="5" t="s">
        <v>21</v>
      </c>
      <c r="M214" s="5" t="s">
        <v>21</v>
      </c>
      <c r="N214" s="5" t="s">
        <v>21</v>
      </c>
      <c r="O214" s="58" t="str">
        <f t="array" ref="O214"> index(publications!$A$1:$A$319, match($B214, publications!$B$1:$B$319, 0))</f>
        <v>Livia</v>
      </c>
    </row>
    <row r="215">
      <c r="A215" s="5" t="s">
        <v>3070</v>
      </c>
      <c r="B215" s="91" t="str">
        <f> VLOOKUP($A215,datasets!$A:$B,2,0)</f>
        <v>Belart et al. 2019, Journal of Glaciology (G7RKHNSY)</v>
      </c>
      <c r="C215" s="5" t="s">
        <v>2680</v>
      </c>
      <c r="D215" s="46" t="s">
        <v>2698</v>
      </c>
      <c r="E215" s="55" t="s">
        <v>21</v>
      </c>
      <c r="F215" s="5" t="s">
        <v>85</v>
      </c>
      <c r="G215" s="5" t="s">
        <v>85</v>
      </c>
      <c r="H215" s="5" t="s">
        <v>85</v>
      </c>
      <c r="I215" s="92" t="s">
        <v>2699</v>
      </c>
      <c r="J215" s="92" t="s">
        <v>2699</v>
      </c>
      <c r="K215" s="92" t="s">
        <v>21</v>
      </c>
      <c r="L215" s="5" t="s">
        <v>2700</v>
      </c>
      <c r="M215" s="5" t="s">
        <v>3071</v>
      </c>
      <c r="N215" s="5" t="s">
        <v>21</v>
      </c>
      <c r="O215" s="58" t="str">
        <f t="array" ref="O215"> index(publications!$A$1:$A$319, match($B215, publications!$B$1:$B$319, 0))</f>
        <v>Livia</v>
      </c>
    </row>
    <row r="216">
      <c r="A216" s="5" t="s">
        <v>3072</v>
      </c>
      <c r="B216" s="91" t="str">
        <f> VLOOKUP($A216,datasets!$A:$B,2,0)</f>
        <v>Belart et al. 2019, Journal of Glaciology (G7RKHNSY)</v>
      </c>
      <c r="C216" s="5" t="s">
        <v>2680</v>
      </c>
      <c r="D216" s="46" t="s">
        <v>2698</v>
      </c>
      <c r="E216" s="55" t="s">
        <v>21</v>
      </c>
      <c r="F216" s="5" t="s">
        <v>85</v>
      </c>
      <c r="G216" s="5" t="s">
        <v>85</v>
      </c>
      <c r="H216" s="5" t="s">
        <v>85</v>
      </c>
      <c r="I216" s="92" t="s">
        <v>2699</v>
      </c>
      <c r="J216" s="92" t="s">
        <v>2699</v>
      </c>
      <c r="K216" s="92" t="s">
        <v>21</v>
      </c>
      <c r="L216" s="5" t="s">
        <v>2700</v>
      </c>
      <c r="M216" s="5" t="s">
        <v>3071</v>
      </c>
      <c r="N216" s="5" t="s">
        <v>21</v>
      </c>
      <c r="O216" s="58" t="str">
        <f t="array" ref="O216"> index(publications!$A$1:$A$319, match($B216, publications!$B$1:$B$319, 0))</f>
        <v>Livia</v>
      </c>
    </row>
    <row r="217">
      <c r="A217" s="5" t="s">
        <v>3073</v>
      </c>
      <c r="B217" s="91" t="str">
        <f> VLOOKUP($A217,datasets!$A:$B,2,0)</f>
        <v>Belart et al. 2019, Journal of Glaciology (G7RKHNSY)</v>
      </c>
      <c r="C217" s="5" t="s">
        <v>2680</v>
      </c>
      <c r="D217" s="46" t="s">
        <v>2698</v>
      </c>
      <c r="E217" s="55" t="s">
        <v>21</v>
      </c>
      <c r="F217" s="5" t="s">
        <v>85</v>
      </c>
      <c r="G217" s="5" t="s">
        <v>85</v>
      </c>
      <c r="H217" s="5" t="s">
        <v>85</v>
      </c>
      <c r="I217" s="92" t="s">
        <v>2699</v>
      </c>
      <c r="J217" s="92" t="s">
        <v>2699</v>
      </c>
      <c r="K217" s="92" t="s">
        <v>21</v>
      </c>
      <c r="L217" s="5" t="s">
        <v>2700</v>
      </c>
      <c r="M217" s="5" t="s">
        <v>3071</v>
      </c>
      <c r="N217" s="5" t="s">
        <v>21</v>
      </c>
      <c r="O217" s="58" t="str">
        <f t="array" ref="O217"> index(publications!$A$1:$A$319, match($B217, publications!$B$1:$B$319, 0))</f>
        <v>Livia</v>
      </c>
    </row>
    <row r="218">
      <c r="A218" s="5" t="s">
        <v>3074</v>
      </c>
      <c r="B218" s="91" t="str">
        <f> VLOOKUP($A218,datasets!$A:$B,2,0)</f>
        <v>Belart et al. 2019, Journal of Glaciology (G7RKHNSY)</v>
      </c>
      <c r="C218" s="5" t="s">
        <v>2680</v>
      </c>
      <c r="D218" s="46" t="s">
        <v>2698</v>
      </c>
      <c r="E218" s="55" t="s">
        <v>21</v>
      </c>
      <c r="F218" s="5" t="s">
        <v>85</v>
      </c>
      <c r="G218" s="5" t="s">
        <v>85</v>
      </c>
      <c r="H218" s="5" t="s">
        <v>85</v>
      </c>
      <c r="I218" s="92" t="s">
        <v>2699</v>
      </c>
      <c r="J218" s="92" t="s">
        <v>2699</v>
      </c>
      <c r="K218" s="92" t="s">
        <v>21</v>
      </c>
      <c r="L218" s="5" t="s">
        <v>2700</v>
      </c>
      <c r="M218" s="5" t="s">
        <v>3071</v>
      </c>
      <c r="N218" s="5" t="s">
        <v>21</v>
      </c>
      <c r="O218" s="58" t="str">
        <f t="array" ref="O218"> index(publications!$A$1:$A$319, match($B218, publications!$B$1:$B$319, 0))</f>
        <v>Livia</v>
      </c>
    </row>
    <row r="219">
      <c r="A219" s="5" t="s">
        <v>3075</v>
      </c>
      <c r="B219" s="91" t="str">
        <f> VLOOKUP($A219,datasets!$A:$B,2,0)</f>
        <v>Belart et al. 2019, Journal of Glaciology (G7RKHNSY)</v>
      </c>
      <c r="C219" s="5" t="s">
        <v>2680</v>
      </c>
      <c r="D219" s="46" t="s">
        <v>2698</v>
      </c>
      <c r="E219" s="55" t="s">
        <v>21</v>
      </c>
      <c r="F219" s="5" t="s">
        <v>85</v>
      </c>
      <c r="G219" s="5" t="s">
        <v>85</v>
      </c>
      <c r="H219" s="5" t="s">
        <v>85</v>
      </c>
      <c r="I219" s="92" t="s">
        <v>2699</v>
      </c>
      <c r="J219" s="92" t="s">
        <v>2699</v>
      </c>
      <c r="K219" s="92" t="s">
        <v>21</v>
      </c>
      <c r="L219" s="5" t="s">
        <v>2700</v>
      </c>
      <c r="M219" s="5" t="s">
        <v>3071</v>
      </c>
      <c r="N219" s="5" t="s">
        <v>21</v>
      </c>
      <c r="O219" s="58" t="str">
        <f t="array" ref="O219"> index(publications!$A$1:$A$319, match($B219, publications!$B$1:$B$319, 0))</f>
        <v>Livia</v>
      </c>
    </row>
    <row r="220">
      <c r="A220" s="5" t="s">
        <v>3076</v>
      </c>
      <c r="B220" s="91" t="str">
        <f> VLOOKUP($A220,datasets!$A:$B,2,0)</f>
        <v>Belart et al. 2019, Journal of Glaciology (G7RKHNSY)</v>
      </c>
      <c r="C220" s="5" t="s">
        <v>2680</v>
      </c>
      <c r="D220" s="46" t="s">
        <v>2698</v>
      </c>
      <c r="E220" s="55" t="s">
        <v>21</v>
      </c>
      <c r="F220" s="5" t="s">
        <v>85</v>
      </c>
      <c r="G220" s="5" t="s">
        <v>85</v>
      </c>
      <c r="H220" s="5" t="s">
        <v>85</v>
      </c>
      <c r="I220" s="92" t="s">
        <v>2699</v>
      </c>
      <c r="J220" s="92" t="s">
        <v>2699</v>
      </c>
      <c r="K220" s="92" t="s">
        <v>21</v>
      </c>
      <c r="L220" s="5" t="s">
        <v>2700</v>
      </c>
      <c r="M220" s="5" t="s">
        <v>3071</v>
      </c>
      <c r="N220" s="5" t="s">
        <v>21</v>
      </c>
      <c r="O220" s="58" t="str">
        <f t="array" ref="O220"> index(publications!$A$1:$A$319, match($B220, publications!$B$1:$B$319, 0))</f>
        <v>Livia</v>
      </c>
    </row>
    <row r="221">
      <c r="A221" s="4" t="s">
        <v>3077</v>
      </c>
      <c r="B221" s="91" t="str">
        <f> VLOOKUP($A221,datasets!$A:$B,2,0)</f>
        <v>Belart et al. 2019, Journal of Glaciology (G7RKHNSY)</v>
      </c>
      <c r="C221" s="5" t="s">
        <v>2680</v>
      </c>
      <c r="D221" s="46" t="s">
        <v>2698</v>
      </c>
      <c r="E221" s="55" t="s">
        <v>21</v>
      </c>
      <c r="F221" s="5" t="s">
        <v>85</v>
      </c>
      <c r="G221" s="5" t="s">
        <v>85</v>
      </c>
      <c r="H221" s="5" t="s">
        <v>85</v>
      </c>
      <c r="I221" s="92" t="s">
        <v>2699</v>
      </c>
      <c r="J221" s="92" t="s">
        <v>2699</v>
      </c>
      <c r="K221" s="92" t="s">
        <v>21</v>
      </c>
      <c r="L221" s="9" t="s">
        <v>2700</v>
      </c>
      <c r="M221" s="5" t="s">
        <v>3071</v>
      </c>
      <c r="N221" s="5" t="s">
        <v>21</v>
      </c>
      <c r="O221" s="58" t="str">
        <f t="array" ref="O221"> index(publications!$A$1:$A$319, match($B221, publications!$B$1:$B$319, 0))</f>
        <v>Livia</v>
      </c>
    </row>
    <row r="222">
      <c r="A222" s="4" t="s">
        <v>3078</v>
      </c>
      <c r="B222" s="91" t="str">
        <f> VLOOKUP($A222,datasets!$A:$B,2,0)</f>
        <v>Munteanu et al. 2020, Proceedings of the Royal Society B: Biological Sciences (GD7U5PGI)</v>
      </c>
      <c r="C222" s="5" t="s">
        <v>2680</v>
      </c>
      <c r="D222" s="46" t="s">
        <v>3079</v>
      </c>
      <c r="E222" s="55" t="s">
        <v>21</v>
      </c>
      <c r="F222" s="5" t="s">
        <v>2305</v>
      </c>
      <c r="G222" s="5" t="s">
        <v>2305</v>
      </c>
      <c r="H222" s="5" t="s">
        <v>2305</v>
      </c>
      <c r="I222" s="92" t="s">
        <v>21</v>
      </c>
      <c r="J222" s="92" t="s">
        <v>21</v>
      </c>
      <c r="K222" s="92" t="s">
        <v>21</v>
      </c>
      <c r="L222" s="5" t="s">
        <v>21</v>
      </c>
      <c r="M222" s="5" t="s">
        <v>3080</v>
      </c>
      <c r="N222" s="5" t="s">
        <v>1630</v>
      </c>
      <c r="O222" s="58" t="str">
        <f t="array" ref="O222"> index(publications!$A$1:$A$319, match($B222, publications!$B$1:$B$319, 0))</f>
        <v>Livia</v>
      </c>
    </row>
    <row r="223">
      <c r="A223" s="4" t="s">
        <v>3081</v>
      </c>
      <c r="B223" s="91" t="str">
        <f> VLOOKUP($A223,datasets!$A:$B,2,0)</f>
        <v>Ishiguro et al. 2016, Geomorphology (GSL8VV32)</v>
      </c>
      <c r="C223" s="5" t="s">
        <v>2680</v>
      </c>
      <c r="D223" s="46" t="s">
        <v>2724</v>
      </c>
      <c r="E223" s="56" t="s">
        <v>3082</v>
      </c>
      <c r="F223" s="5" t="s">
        <v>85</v>
      </c>
      <c r="G223" s="5" t="s">
        <v>32</v>
      </c>
      <c r="H223" s="5" t="s">
        <v>32</v>
      </c>
      <c r="I223" s="92" t="s">
        <v>21</v>
      </c>
      <c r="J223" s="92" t="s">
        <v>21</v>
      </c>
      <c r="K223" s="92" t="s">
        <v>21</v>
      </c>
      <c r="L223" s="5" t="s">
        <v>21</v>
      </c>
      <c r="M223" s="5" t="s">
        <v>3083</v>
      </c>
      <c r="N223" s="5" t="s">
        <v>21</v>
      </c>
      <c r="O223" s="58" t="str">
        <f t="array" ref="O223"> index(publications!$A$1:$A$319, match($B223, publications!$B$1:$B$319, 0))</f>
        <v>Livia</v>
      </c>
    </row>
    <row r="224">
      <c r="A224" s="4" t="s">
        <v>3084</v>
      </c>
      <c r="B224" s="91" t="str">
        <f> VLOOKUP($A224,datasets!$A:$B,2,0)</f>
        <v>Ishiguro et al. 2016, Geomorphology (GSL8VV32)</v>
      </c>
      <c r="C224" s="5" t="s">
        <v>2680</v>
      </c>
      <c r="D224" s="46" t="s">
        <v>2724</v>
      </c>
      <c r="E224" s="56" t="s">
        <v>3082</v>
      </c>
      <c r="F224" s="5" t="s">
        <v>85</v>
      </c>
      <c r="G224" s="5" t="s">
        <v>32</v>
      </c>
      <c r="H224" s="5" t="s">
        <v>32</v>
      </c>
      <c r="I224" s="92" t="s">
        <v>21</v>
      </c>
      <c r="J224" s="92" t="s">
        <v>21</v>
      </c>
      <c r="K224" s="92" t="s">
        <v>21</v>
      </c>
      <c r="L224" s="5" t="s">
        <v>21</v>
      </c>
      <c r="M224" s="5" t="s">
        <v>3083</v>
      </c>
      <c r="N224" s="5" t="s">
        <v>21</v>
      </c>
      <c r="O224" s="58" t="str">
        <f t="array" ref="O224"> index(publications!$A$1:$A$319, match($B224, publications!$B$1:$B$319, 0))</f>
        <v>Livia</v>
      </c>
    </row>
    <row r="225">
      <c r="A225" s="4" t="s">
        <v>3085</v>
      </c>
      <c r="B225" s="91" t="str">
        <f> VLOOKUP($A225,datasets!$A:$B,2,0)</f>
        <v>Ishiguro et al. 2016, Geomorphology (GSL8VV32)</v>
      </c>
      <c r="C225" s="5" t="s">
        <v>2680</v>
      </c>
      <c r="D225" s="46" t="s">
        <v>2724</v>
      </c>
      <c r="E225" s="56" t="s">
        <v>3082</v>
      </c>
      <c r="F225" s="5" t="s">
        <v>85</v>
      </c>
      <c r="G225" s="5" t="s">
        <v>32</v>
      </c>
      <c r="H225" s="5" t="s">
        <v>32</v>
      </c>
      <c r="I225" s="92" t="s">
        <v>21</v>
      </c>
      <c r="J225" s="92" t="s">
        <v>21</v>
      </c>
      <c r="K225" s="92" t="s">
        <v>21</v>
      </c>
      <c r="L225" s="5" t="s">
        <v>21</v>
      </c>
      <c r="M225" s="5" t="s">
        <v>3083</v>
      </c>
      <c r="N225" s="5" t="s">
        <v>21</v>
      </c>
      <c r="O225" s="58" t="str">
        <f t="array" ref="O225"> index(publications!$A$1:$A$319, match($B225, publications!$B$1:$B$319, 0))</f>
        <v>Livia</v>
      </c>
    </row>
    <row r="226">
      <c r="A226" s="4" t="s">
        <v>3086</v>
      </c>
      <c r="B226" s="91" t="str">
        <f> VLOOKUP($A226,datasets!$A:$B,2,0)</f>
        <v>Ishiguro et al. 2016, Geomorphology (GSL8VV32)</v>
      </c>
      <c r="C226" s="5" t="s">
        <v>2680</v>
      </c>
      <c r="D226" s="46" t="s">
        <v>2724</v>
      </c>
      <c r="E226" s="56" t="s">
        <v>3082</v>
      </c>
      <c r="F226" s="5" t="s">
        <v>85</v>
      </c>
      <c r="G226" s="5" t="s">
        <v>32</v>
      </c>
      <c r="H226" s="5" t="s">
        <v>32</v>
      </c>
      <c r="I226" s="92" t="s">
        <v>21</v>
      </c>
      <c r="J226" s="92" t="s">
        <v>21</v>
      </c>
      <c r="K226" s="92" t="s">
        <v>21</v>
      </c>
      <c r="L226" s="5" t="s">
        <v>21</v>
      </c>
      <c r="M226" s="5" t="s">
        <v>3083</v>
      </c>
      <c r="N226" s="5" t="s">
        <v>21</v>
      </c>
      <c r="O226" s="58" t="str">
        <f t="array" ref="O226"> index(publications!$A$1:$A$319, match($B226, publications!$B$1:$B$319, 0))</f>
        <v>Livia</v>
      </c>
    </row>
    <row r="227">
      <c r="A227" s="4" t="s">
        <v>3087</v>
      </c>
      <c r="B227" s="91" t="str">
        <f> VLOOKUP($A227,datasets!$A:$B,2,0)</f>
        <v>Ishiguro et al. 2016, Geomorphology (GSL8VV32)</v>
      </c>
      <c r="C227" s="5" t="s">
        <v>2680</v>
      </c>
      <c r="D227" s="46" t="s">
        <v>2724</v>
      </c>
      <c r="E227" s="56" t="s">
        <v>3082</v>
      </c>
      <c r="F227" s="5" t="s">
        <v>85</v>
      </c>
      <c r="G227" s="5" t="s">
        <v>32</v>
      </c>
      <c r="H227" s="5" t="s">
        <v>32</v>
      </c>
      <c r="I227" s="92" t="s">
        <v>21</v>
      </c>
      <c r="J227" s="92" t="s">
        <v>21</v>
      </c>
      <c r="K227" s="92" t="s">
        <v>21</v>
      </c>
      <c r="L227" s="5" t="s">
        <v>21</v>
      </c>
      <c r="M227" s="5" t="s">
        <v>3083</v>
      </c>
      <c r="N227" s="5" t="s">
        <v>21</v>
      </c>
      <c r="O227" s="58" t="str">
        <f t="array" ref="O227"> index(publications!$A$1:$A$319, match($B227, publications!$B$1:$B$319, 0))</f>
        <v>Livia</v>
      </c>
    </row>
    <row r="228">
      <c r="A228" s="4" t="s">
        <v>3088</v>
      </c>
      <c r="B228" s="91" t="str">
        <f> VLOOKUP($A228,datasets!$A:$B,2,0)</f>
        <v>Ishiguro et al. 2016, Geomorphology (GSL8VV32)</v>
      </c>
      <c r="C228" s="5" t="s">
        <v>2680</v>
      </c>
      <c r="D228" s="46" t="s">
        <v>2724</v>
      </c>
      <c r="E228" s="56" t="s">
        <v>3082</v>
      </c>
      <c r="F228" s="5" t="s">
        <v>85</v>
      </c>
      <c r="G228" s="5" t="s">
        <v>32</v>
      </c>
      <c r="H228" s="5" t="s">
        <v>32</v>
      </c>
      <c r="I228" s="92" t="s">
        <v>21</v>
      </c>
      <c r="J228" s="92" t="s">
        <v>21</v>
      </c>
      <c r="K228" s="92" t="s">
        <v>21</v>
      </c>
      <c r="L228" s="5" t="s">
        <v>21</v>
      </c>
      <c r="M228" s="5" t="s">
        <v>3083</v>
      </c>
      <c r="N228" s="5" t="s">
        <v>21</v>
      </c>
      <c r="O228" s="58" t="str">
        <f t="array" ref="O228"> index(publications!$A$1:$A$319, match($B228, publications!$B$1:$B$319, 0))</f>
        <v>Livia</v>
      </c>
    </row>
    <row r="229">
      <c r="A229" s="4" t="s">
        <v>3089</v>
      </c>
      <c r="B229" s="91" t="str">
        <f> VLOOKUP($A229,datasets!$A:$B,2,0)</f>
        <v>Ishiguro et al. 2016, Geomorphology (GSL8VV32)</v>
      </c>
      <c r="C229" s="5" t="s">
        <v>2680</v>
      </c>
      <c r="D229" s="46" t="s">
        <v>2724</v>
      </c>
      <c r="E229" s="56" t="s">
        <v>3082</v>
      </c>
      <c r="F229" s="5" t="s">
        <v>85</v>
      </c>
      <c r="G229" s="5" t="s">
        <v>32</v>
      </c>
      <c r="H229" s="5" t="s">
        <v>32</v>
      </c>
      <c r="I229" s="92" t="s">
        <v>21</v>
      </c>
      <c r="J229" s="92" t="s">
        <v>21</v>
      </c>
      <c r="K229" s="92" t="s">
        <v>21</v>
      </c>
      <c r="L229" s="5" t="s">
        <v>21</v>
      </c>
      <c r="M229" s="5" t="s">
        <v>3083</v>
      </c>
      <c r="N229" s="5" t="s">
        <v>21</v>
      </c>
      <c r="O229" s="58" t="str">
        <f t="array" ref="O229"> index(publications!$A$1:$A$319, match($B229, publications!$B$1:$B$319, 0))</f>
        <v>Livia</v>
      </c>
    </row>
    <row r="230">
      <c r="A230" s="4" t="s">
        <v>3090</v>
      </c>
      <c r="B230" s="91" t="str">
        <f> VLOOKUP($A230,datasets!$A:$B,2,0)</f>
        <v>Sevara 2013, International Journal of Heritage in the Digital Era (HRXNERQE)</v>
      </c>
      <c r="C230" s="5" t="s">
        <v>2680</v>
      </c>
      <c r="D230" s="46" t="s">
        <v>2724</v>
      </c>
      <c r="E230" s="55" t="s">
        <v>3091</v>
      </c>
      <c r="F230" s="5" t="s">
        <v>85</v>
      </c>
      <c r="G230" s="5" t="s">
        <v>85</v>
      </c>
      <c r="H230" s="5" t="s">
        <v>85</v>
      </c>
      <c r="I230" s="92" t="s">
        <v>3092</v>
      </c>
      <c r="J230" s="92" t="s">
        <v>3092</v>
      </c>
      <c r="K230" s="92" t="s">
        <v>21</v>
      </c>
      <c r="L230" s="5" t="s">
        <v>3093</v>
      </c>
      <c r="N230" s="5" t="s">
        <v>21</v>
      </c>
      <c r="O230" s="58" t="str">
        <f t="array" ref="O230"> index(publications!$A$1:$A$319, match($B230, publications!$B$1:$B$319, 0))</f>
        <v>Amaury</v>
      </c>
    </row>
    <row r="231">
      <c r="A231" s="5" t="s">
        <v>3094</v>
      </c>
      <c r="B231" s="91" t="str">
        <f> VLOOKUP($A231,datasets!$A:$B,2,0)</f>
        <v>Sevara 2013, International Journal of Heritage in the Digital Era (HRXNERQE)</v>
      </c>
      <c r="C231" s="5" t="s">
        <v>2680</v>
      </c>
      <c r="D231" s="46" t="s">
        <v>2724</v>
      </c>
      <c r="E231" s="99" t="s">
        <v>3091</v>
      </c>
      <c r="F231" s="5" t="s">
        <v>85</v>
      </c>
      <c r="G231" s="5" t="s">
        <v>85</v>
      </c>
      <c r="H231" s="5" t="s">
        <v>85</v>
      </c>
      <c r="I231" s="92" t="s">
        <v>3095</v>
      </c>
      <c r="J231" s="92" t="s">
        <v>3096</v>
      </c>
      <c r="K231" s="92" t="s">
        <v>21</v>
      </c>
      <c r="L231" s="5" t="s">
        <v>3095</v>
      </c>
      <c r="N231" s="5" t="s">
        <v>21</v>
      </c>
      <c r="O231" s="58" t="str">
        <f t="array" ref="O231"> index(publications!$A$1:$A$319, match($B231, publications!$B$1:$B$319, 0))</f>
        <v>Amaury</v>
      </c>
    </row>
    <row r="232">
      <c r="A232" s="4" t="s">
        <v>3097</v>
      </c>
      <c r="B232" s="91" t="str">
        <f> VLOOKUP($A232,datasets!$A:$B,2,0)</f>
        <v>Pellicciotti et al. 2015, Journal of Glaciology (I497FPR3)</v>
      </c>
      <c r="C232" s="5" t="s">
        <v>2672</v>
      </c>
      <c r="D232" s="46" t="s">
        <v>2687</v>
      </c>
      <c r="E232" s="55">
        <v>9.2</v>
      </c>
      <c r="F232" s="5" t="s">
        <v>85</v>
      </c>
      <c r="G232" s="5" t="s">
        <v>85</v>
      </c>
      <c r="H232" s="5" t="s">
        <v>2305</v>
      </c>
      <c r="I232" s="92" t="s">
        <v>21</v>
      </c>
      <c r="J232" s="92" t="s">
        <v>21</v>
      </c>
      <c r="K232" s="92" t="s">
        <v>21</v>
      </c>
      <c r="L232" s="5" t="s">
        <v>21</v>
      </c>
      <c r="M232" s="5" t="s">
        <v>3098</v>
      </c>
      <c r="N232" s="5" t="s">
        <v>21</v>
      </c>
      <c r="O232" s="58" t="str">
        <f t="array" ref="O232"> index(publications!$A$1:$A$319, match($B232, publications!$B$1:$B$319, 0))</f>
        <v>Amaury</v>
      </c>
    </row>
    <row r="233">
      <c r="A233" s="4" t="s">
        <v>3099</v>
      </c>
      <c r="B233" s="91" t="str">
        <f> VLOOKUP($A233,datasets!$A:$B,2,0)</f>
        <v>Mölg and Bolch 2017, Remote Sensing (IFALXNZB)</v>
      </c>
      <c r="C233" s="5" t="s">
        <v>2672</v>
      </c>
      <c r="D233" s="93" t="s">
        <v>3100</v>
      </c>
      <c r="E233" s="100" t="s">
        <v>3101</v>
      </c>
      <c r="F233" s="5" t="s">
        <v>85</v>
      </c>
      <c r="G233" s="5" t="s">
        <v>2305</v>
      </c>
      <c r="H233" s="5" t="s">
        <v>32</v>
      </c>
      <c r="I233" s="92" t="s">
        <v>21</v>
      </c>
      <c r="J233" s="92" t="s">
        <v>21</v>
      </c>
      <c r="K233" s="92" t="s">
        <v>21</v>
      </c>
      <c r="L233" s="5" t="s">
        <v>21</v>
      </c>
      <c r="M233" s="5" t="s">
        <v>3102</v>
      </c>
      <c r="N233" s="5" t="s">
        <v>21</v>
      </c>
      <c r="O233" s="58" t="str">
        <f t="array" ref="O233"> index(publications!$A$1:$A$319, match($B233, publications!$B$1:$B$319, 0))</f>
        <v>Anette</v>
      </c>
    </row>
    <row r="234">
      <c r="A234" s="5" t="s">
        <v>3103</v>
      </c>
      <c r="B234" s="91" t="str">
        <f> VLOOKUP($A234,datasets!$A:$B,2,0)</f>
        <v>Mölg and Bolch 2017, Remote Sensing (IFALXNZB)</v>
      </c>
      <c r="C234" s="5" t="s">
        <v>2672</v>
      </c>
      <c r="D234" s="93" t="s">
        <v>3100</v>
      </c>
      <c r="E234" s="100" t="s">
        <v>3101</v>
      </c>
      <c r="F234" s="5" t="s">
        <v>85</v>
      </c>
      <c r="G234" s="5" t="s">
        <v>2305</v>
      </c>
      <c r="H234" s="5" t="s">
        <v>32</v>
      </c>
      <c r="I234" s="92" t="s">
        <v>21</v>
      </c>
      <c r="J234" s="92" t="s">
        <v>21</v>
      </c>
      <c r="K234" s="92" t="s">
        <v>21</v>
      </c>
      <c r="L234" s="5" t="s">
        <v>21</v>
      </c>
      <c r="M234" s="5" t="s">
        <v>3102</v>
      </c>
      <c r="N234" s="5" t="s">
        <v>21</v>
      </c>
      <c r="O234" s="58" t="str">
        <f t="array" ref="O234"> index(publications!$A$1:$A$319, match($B234, publications!$B$1:$B$319, 0))</f>
        <v>Anette</v>
      </c>
    </row>
    <row r="235">
      <c r="A235" s="4" t="s">
        <v>3104</v>
      </c>
      <c r="B235" s="91" t="str">
        <f> VLOOKUP($A235,datasets!$A:$B,2,0)</f>
        <v>Mölg and Bolch 2017, Remote Sensing (IFALXNZB)</v>
      </c>
      <c r="C235" s="5" t="s">
        <v>2672</v>
      </c>
      <c r="D235" s="93" t="s">
        <v>3100</v>
      </c>
      <c r="E235" s="100" t="s">
        <v>3101</v>
      </c>
      <c r="F235" s="5" t="s">
        <v>85</v>
      </c>
      <c r="G235" s="5" t="s">
        <v>2305</v>
      </c>
      <c r="H235" s="5" t="s">
        <v>32</v>
      </c>
      <c r="I235" s="92" t="s">
        <v>21</v>
      </c>
      <c r="J235" s="92" t="s">
        <v>21</v>
      </c>
      <c r="K235" s="92" t="s">
        <v>21</v>
      </c>
      <c r="L235" s="5" t="s">
        <v>21</v>
      </c>
      <c r="M235" s="5" t="s">
        <v>3102</v>
      </c>
      <c r="N235" s="5" t="s">
        <v>21</v>
      </c>
      <c r="O235" s="58" t="str">
        <f t="array" ref="O235"> index(publications!$A$1:$A$319, match($B235, publications!$B$1:$B$319, 0))</f>
        <v>Anette</v>
      </c>
    </row>
    <row r="236">
      <c r="A236" s="5" t="s">
        <v>3105</v>
      </c>
      <c r="B236" s="91" t="str">
        <f> VLOOKUP($A236,datasets!$A:$B,2,0)</f>
        <v>Mölg and Bolch 2017, Remote Sensing (IFALXNZB)</v>
      </c>
      <c r="C236" s="5" t="s">
        <v>2672</v>
      </c>
      <c r="D236" s="93" t="s">
        <v>3100</v>
      </c>
      <c r="E236" s="100" t="s">
        <v>3101</v>
      </c>
      <c r="F236" s="5" t="s">
        <v>85</v>
      </c>
      <c r="G236" s="5" t="s">
        <v>2305</v>
      </c>
      <c r="H236" s="5" t="s">
        <v>32</v>
      </c>
      <c r="I236" s="92" t="s">
        <v>21</v>
      </c>
      <c r="J236" s="92" t="s">
        <v>21</v>
      </c>
      <c r="K236" s="92" t="s">
        <v>21</v>
      </c>
      <c r="L236" s="5" t="s">
        <v>21</v>
      </c>
      <c r="M236" s="5" t="s">
        <v>3102</v>
      </c>
      <c r="N236" s="5" t="s">
        <v>21</v>
      </c>
      <c r="O236" s="58" t="str">
        <f t="array" ref="O236"> index(publications!$A$1:$A$319, match($B236, publications!$B$1:$B$319, 0))</f>
        <v>Anette</v>
      </c>
    </row>
    <row r="237">
      <c r="A237" s="4" t="s">
        <v>3106</v>
      </c>
      <c r="B237" s="91" t="str">
        <f> VLOOKUP($A237,datasets!$A:$B,2,0)</f>
        <v>Mölg and Bolch 2017, Remote Sensing (IFALXNZB)</v>
      </c>
      <c r="C237" s="5" t="s">
        <v>2672</v>
      </c>
      <c r="D237" s="93" t="s">
        <v>3100</v>
      </c>
      <c r="E237" s="100" t="s">
        <v>3101</v>
      </c>
      <c r="F237" s="5" t="s">
        <v>85</v>
      </c>
      <c r="G237" s="5" t="s">
        <v>2305</v>
      </c>
      <c r="H237" s="5" t="s">
        <v>32</v>
      </c>
      <c r="I237" s="92" t="s">
        <v>21</v>
      </c>
      <c r="J237" s="92" t="s">
        <v>21</v>
      </c>
      <c r="K237" s="92" t="s">
        <v>21</v>
      </c>
      <c r="L237" s="5" t="s">
        <v>21</v>
      </c>
      <c r="M237" s="5" t="s">
        <v>3102</v>
      </c>
      <c r="N237" s="5" t="s">
        <v>21</v>
      </c>
      <c r="O237" s="58" t="str">
        <f t="array" ref="O237"> index(publications!$A$1:$A$319, match($B237, publications!$B$1:$B$319, 0))</f>
        <v>Anette</v>
      </c>
    </row>
    <row r="238">
      <c r="A238" s="5" t="s">
        <v>3107</v>
      </c>
      <c r="B238" s="91" t="str">
        <f> VLOOKUP($A238,datasets!$A:$B,2,0)</f>
        <v>Mölg and Bolch 2017, Remote Sensing (IFALXNZB)</v>
      </c>
      <c r="C238" s="5" t="s">
        <v>2672</v>
      </c>
      <c r="D238" s="93" t="s">
        <v>3100</v>
      </c>
      <c r="E238" s="100" t="s">
        <v>3101</v>
      </c>
      <c r="F238" s="5" t="s">
        <v>85</v>
      </c>
      <c r="G238" s="5" t="s">
        <v>2305</v>
      </c>
      <c r="H238" s="5" t="s">
        <v>32</v>
      </c>
      <c r="I238" s="92" t="s">
        <v>21</v>
      </c>
      <c r="J238" s="92" t="s">
        <v>21</v>
      </c>
      <c r="K238" s="92" t="s">
        <v>21</v>
      </c>
      <c r="L238" s="5" t="s">
        <v>21</v>
      </c>
      <c r="M238" s="5" t="s">
        <v>3102</v>
      </c>
      <c r="N238" s="5" t="s">
        <v>21</v>
      </c>
      <c r="O238" s="58" t="str">
        <f t="array" ref="O238"> index(publications!$A$1:$A$319, match($B238, publications!$B$1:$B$319, 0))</f>
        <v>Anette</v>
      </c>
    </row>
    <row r="239">
      <c r="A239" s="4" t="s">
        <v>3108</v>
      </c>
      <c r="B239" s="91" t="str">
        <f> VLOOKUP($A239,datasets!$A:$B,2,0)</f>
        <v>Mölg and Bolch 2017, Remote Sensing (IFALXNZB)</v>
      </c>
      <c r="C239" s="5" t="s">
        <v>2672</v>
      </c>
      <c r="D239" s="93" t="s">
        <v>3100</v>
      </c>
      <c r="E239" s="100" t="s">
        <v>3101</v>
      </c>
      <c r="F239" s="5" t="s">
        <v>85</v>
      </c>
      <c r="G239" s="5" t="s">
        <v>2305</v>
      </c>
      <c r="H239" s="5" t="s">
        <v>32</v>
      </c>
      <c r="I239" s="92" t="s">
        <v>21</v>
      </c>
      <c r="J239" s="92" t="s">
        <v>21</v>
      </c>
      <c r="K239" s="92" t="s">
        <v>21</v>
      </c>
      <c r="L239" s="5" t="s">
        <v>21</v>
      </c>
      <c r="M239" s="5" t="s">
        <v>3102</v>
      </c>
      <c r="N239" s="5" t="s">
        <v>21</v>
      </c>
      <c r="O239" s="58" t="str">
        <f t="array" ref="O239"> index(publications!$A$1:$A$319, match($B239, publications!$B$1:$B$319, 0))</f>
        <v>Anette</v>
      </c>
    </row>
    <row r="240">
      <c r="A240" s="5" t="s">
        <v>3109</v>
      </c>
      <c r="B240" s="91" t="str">
        <f> VLOOKUP($A240,datasets!$A:$B,2,0)</f>
        <v>Mölg and Bolch 2017, Remote Sensing (IFALXNZB)</v>
      </c>
      <c r="C240" s="5" t="s">
        <v>2672</v>
      </c>
      <c r="D240" s="93" t="s">
        <v>3100</v>
      </c>
      <c r="E240" s="100" t="s">
        <v>3101</v>
      </c>
      <c r="F240" s="5" t="s">
        <v>85</v>
      </c>
      <c r="G240" s="5" t="s">
        <v>2305</v>
      </c>
      <c r="H240" s="5" t="s">
        <v>32</v>
      </c>
      <c r="I240" s="92" t="s">
        <v>21</v>
      </c>
      <c r="J240" s="92" t="s">
        <v>21</v>
      </c>
      <c r="K240" s="92" t="s">
        <v>21</v>
      </c>
      <c r="L240" s="5" t="s">
        <v>21</v>
      </c>
      <c r="M240" s="5" t="s">
        <v>3102</v>
      </c>
      <c r="N240" s="5" t="s">
        <v>21</v>
      </c>
      <c r="O240" s="58" t="str">
        <f t="array" ref="O240"> index(publications!$A$1:$A$319, match($B240, publications!$B$1:$B$319, 0))</f>
        <v>Anette</v>
      </c>
    </row>
    <row r="241">
      <c r="A241" s="4" t="s">
        <v>3110</v>
      </c>
      <c r="B241" s="91" t="str">
        <f> VLOOKUP($A241,datasets!$A:$B,2,0)</f>
        <v>Grottoli et al. 2021, Remote Sensing (ISESFWSP)</v>
      </c>
      <c r="C241" s="5" t="s">
        <v>2718</v>
      </c>
      <c r="D241" s="46" t="s">
        <v>2992</v>
      </c>
      <c r="E241" s="55" t="s">
        <v>21</v>
      </c>
      <c r="F241" s="5" t="s">
        <v>85</v>
      </c>
      <c r="G241" s="5" t="s">
        <v>32</v>
      </c>
      <c r="H241" s="5" t="s">
        <v>85</v>
      </c>
      <c r="I241" s="92" t="s">
        <v>2752</v>
      </c>
      <c r="J241" s="92" t="s">
        <v>2752</v>
      </c>
      <c r="K241" s="92" t="s">
        <v>21</v>
      </c>
      <c r="L241" s="5" t="s">
        <v>3111</v>
      </c>
      <c r="M241" s="5" t="s">
        <v>21</v>
      </c>
      <c r="N241" s="5" t="s">
        <v>21</v>
      </c>
      <c r="O241" s="58" t="str">
        <f t="array" ref="O241"> index(publications!$A$1:$A$319, match($B241, publications!$B$1:$B$319, 0))</f>
        <v>Bob</v>
      </c>
    </row>
    <row r="242">
      <c r="A242" s="4" t="s">
        <v>3112</v>
      </c>
      <c r="B242" s="91" t="str">
        <f> VLOOKUP($A242,datasets!$A:$B,2,0)</f>
        <v>Dehecq et al. 2020, Frontiers in Earth Science (IWKSCW57)</v>
      </c>
      <c r="C242" s="5" t="s">
        <v>2672</v>
      </c>
      <c r="D242" s="46" t="s">
        <v>3113</v>
      </c>
      <c r="E242" s="55" t="s">
        <v>21</v>
      </c>
      <c r="F242" s="5" t="s">
        <v>32</v>
      </c>
      <c r="G242" s="5" t="s">
        <v>85</v>
      </c>
      <c r="H242" s="5" t="s">
        <v>85</v>
      </c>
      <c r="I242" s="92" t="s">
        <v>3114</v>
      </c>
      <c r="J242" s="92" t="s">
        <v>3115</v>
      </c>
      <c r="K242" s="92" t="s">
        <v>21</v>
      </c>
      <c r="L242" s="5" t="s">
        <v>3116</v>
      </c>
      <c r="M242" s="5" t="s">
        <v>3117</v>
      </c>
      <c r="N242" s="5" t="s">
        <v>21</v>
      </c>
      <c r="O242" s="58" t="str">
        <f t="array" ref="O242"> index(publications!$A$1:$A$319, match($B242, publications!$B$1:$B$319, 0))</f>
        <v>Amaury</v>
      </c>
    </row>
    <row r="243">
      <c r="A243" s="4" t="s">
        <v>3118</v>
      </c>
      <c r="B243" s="91" t="str">
        <f> VLOOKUP($A243,datasets!$A:$B,2,0)</f>
        <v>Sohn et al. 2004, The Photogrammetric Record (JPQS9JXB)</v>
      </c>
      <c r="C243" s="5" t="s">
        <v>2672</v>
      </c>
      <c r="D243" s="46" t="s">
        <v>3119</v>
      </c>
      <c r="E243" s="61" t="s">
        <v>21</v>
      </c>
      <c r="F243" s="5" t="s">
        <v>85</v>
      </c>
      <c r="G243" s="5" t="s">
        <v>32</v>
      </c>
      <c r="H243" s="5" t="s">
        <v>32</v>
      </c>
      <c r="I243" s="92" t="s">
        <v>21</v>
      </c>
      <c r="J243" s="92" t="s">
        <v>21</v>
      </c>
      <c r="K243" s="92" t="s">
        <v>21</v>
      </c>
      <c r="L243" s="5" t="s">
        <v>21</v>
      </c>
      <c r="M243" s="5" t="s">
        <v>21</v>
      </c>
      <c r="N243" s="5" t="s">
        <v>21</v>
      </c>
      <c r="O243" s="58" t="str">
        <f t="array" ref="O243"> index(publications!$A$1:$A$319, match($B243, publications!$B$1:$B$319, 0))</f>
        <v>Bob</v>
      </c>
    </row>
    <row r="244">
      <c r="A244" s="4" t="s">
        <v>3120</v>
      </c>
      <c r="B244" s="91" t="str">
        <f> VLOOKUP($A244,datasets!$A:$B,2,0)</f>
        <v>Núñez-Andrés et al. 2019, Geomatics, Natural Hazards and Risk (JTUUBHR8)</v>
      </c>
      <c r="C244" s="5" t="s">
        <v>2680</v>
      </c>
      <c r="D244" s="46" t="s">
        <v>2724</v>
      </c>
      <c r="E244" s="55" t="s">
        <v>21</v>
      </c>
      <c r="F244" s="5" t="s">
        <v>85</v>
      </c>
      <c r="G244" s="5" t="s">
        <v>32</v>
      </c>
      <c r="H244" s="5" t="s">
        <v>32</v>
      </c>
      <c r="I244" s="101" t="s">
        <v>21</v>
      </c>
      <c r="J244" s="92" t="s">
        <v>21</v>
      </c>
      <c r="K244" s="92" t="s">
        <v>21</v>
      </c>
      <c r="L244" s="55" t="s">
        <v>21</v>
      </c>
      <c r="M244" s="5" t="s">
        <v>3121</v>
      </c>
      <c r="N244" s="5" t="s">
        <v>21</v>
      </c>
      <c r="O244" s="58" t="str">
        <f t="array" ref="O244"> index(publications!$A$1:$A$319, match($B244, publications!$B$1:$B$319, 0))</f>
        <v>Anette</v>
      </c>
    </row>
    <row r="245">
      <c r="A245" s="4" t="s">
        <v>3122</v>
      </c>
      <c r="B245" s="91" t="str">
        <f> VLOOKUP($A245,datasets!$A:$B,2,0)</f>
        <v>Núñez-Andrés et al. 2019, Geomatics, Natural Hazards and Risk (JTUUBHR8)</v>
      </c>
      <c r="C245" s="5" t="s">
        <v>2680</v>
      </c>
      <c r="D245" s="46" t="s">
        <v>2724</v>
      </c>
      <c r="E245" s="55" t="s">
        <v>21</v>
      </c>
      <c r="F245" s="5" t="s">
        <v>85</v>
      </c>
      <c r="G245" s="5" t="s">
        <v>85</v>
      </c>
      <c r="H245" s="5" t="s">
        <v>32</v>
      </c>
      <c r="I245" s="101" t="s">
        <v>21</v>
      </c>
      <c r="J245" s="92" t="s">
        <v>21</v>
      </c>
      <c r="K245" s="92" t="s">
        <v>21</v>
      </c>
      <c r="L245" s="55" t="s">
        <v>21</v>
      </c>
      <c r="M245" s="5" t="s">
        <v>3121</v>
      </c>
      <c r="N245" s="5" t="s">
        <v>21</v>
      </c>
      <c r="O245" s="58" t="str">
        <f t="array" ref="O245"> index(publications!$A$1:$A$319, match($B245, publications!$B$1:$B$319, 0))</f>
        <v>Anette</v>
      </c>
    </row>
    <row r="246">
      <c r="A246" s="4" t="s">
        <v>3123</v>
      </c>
      <c r="B246" s="91" t="str">
        <f> VLOOKUP($A246,datasets!$A:$B,2,0)</f>
        <v>Núñez-Andrés et al. 2019, Geomatics, Natural Hazards and Risk (JTUUBHR8)</v>
      </c>
      <c r="C246" s="5" t="s">
        <v>2680</v>
      </c>
      <c r="D246" s="46" t="s">
        <v>2724</v>
      </c>
      <c r="E246" s="55" t="s">
        <v>21</v>
      </c>
      <c r="F246" s="5" t="s">
        <v>85</v>
      </c>
      <c r="G246" s="5" t="s">
        <v>85</v>
      </c>
      <c r="H246" s="5" t="s">
        <v>32</v>
      </c>
      <c r="I246" s="101" t="s">
        <v>21</v>
      </c>
      <c r="J246" s="92" t="s">
        <v>21</v>
      </c>
      <c r="K246" s="92" t="s">
        <v>21</v>
      </c>
      <c r="L246" s="55" t="s">
        <v>21</v>
      </c>
      <c r="M246" s="5" t="s">
        <v>3121</v>
      </c>
      <c r="N246" s="5" t="s">
        <v>21</v>
      </c>
      <c r="O246" s="58" t="str">
        <f t="array" ref="O246"> index(publications!$A$1:$A$319, match($B246, publications!$B$1:$B$319, 0))</f>
        <v>Anette</v>
      </c>
    </row>
    <row r="247">
      <c r="A247" s="4" t="s">
        <v>3124</v>
      </c>
      <c r="B247" s="91" t="str">
        <f> VLOOKUP($A247,datasets!$A:$B,2,0)</f>
        <v>Núñez-Andrés et al. 2019, Geomatics, Natural Hazards and Risk (JTUUBHR8)</v>
      </c>
      <c r="C247" s="5" t="s">
        <v>2680</v>
      </c>
      <c r="D247" s="46" t="s">
        <v>2724</v>
      </c>
      <c r="E247" s="55" t="s">
        <v>21</v>
      </c>
      <c r="F247" s="5" t="s">
        <v>85</v>
      </c>
      <c r="G247" s="5" t="s">
        <v>85</v>
      </c>
      <c r="H247" s="5" t="s">
        <v>32</v>
      </c>
      <c r="I247" s="101" t="s">
        <v>21</v>
      </c>
      <c r="J247" s="92" t="s">
        <v>21</v>
      </c>
      <c r="K247" s="92" t="s">
        <v>21</v>
      </c>
      <c r="L247" s="55" t="s">
        <v>21</v>
      </c>
      <c r="M247" s="5" t="s">
        <v>3121</v>
      </c>
      <c r="N247" s="5" t="s">
        <v>21</v>
      </c>
      <c r="O247" s="58" t="str">
        <f t="array" ref="O247"> index(publications!$A$1:$A$319, match($B247, publications!$B$1:$B$319, 0))</f>
        <v>Anette</v>
      </c>
    </row>
    <row r="248">
      <c r="A248" s="4" t="s">
        <v>3125</v>
      </c>
      <c r="B248" s="91" t="str">
        <f> VLOOKUP($A248,datasets!$A:$B,2,0)</f>
        <v>Lacroix et al. 2020, Nature Geoscience (K6I8E5QJ)</v>
      </c>
      <c r="C248" s="5" t="s">
        <v>2672</v>
      </c>
      <c r="D248" s="46" t="s">
        <v>3113</v>
      </c>
      <c r="E248" s="55" t="s">
        <v>21</v>
      </c>
      <c r="F248" s="5" t="s">
        <v>85</v>
      </c>
      <c r="G248" s="5" t="s">
        <v>85</v>
      </c>
      <c r="H248" s="5" t="s">
        <v>85</v>
      </c>
      <c r="I248" s="92" t="s">
        <v>3126</v>
      </c>
      <c r="J248" s="92" t="s">
        <v>3127</v>
      </c>
      <c r="K248" s="92" t="s">
        <v>21</v>
      </c>
      <c r="L248" s="5" t="s">
        <v>3128</v>
      </c>
      <c r="M248" s="5" t="s">
        <v>3129</v>
      </c>
      <c r="N248" s="5" t="s">
        <v>1605</v>
      </c>
      <c r="O248" s="58" t="str">
        <f t="array" ref="O248"> index(publications!$A$1:$A$319, match($B248, publications!$B$1:$B$319, 0))</f>
        <v>Melanie</v>
      </c>
    </row>
    <row r="249">
      <c r="A249" s="4" t="s">
        <v>3130</v>
      </c>
      <c r="B249" s="91" t="str">
        <f> VLOOKUP($A249,datasets!$A:$B,2,0)</f>
        <v>Kropáček et al. 2019, Land Degradation &amp; Development (K6MS44VU)</v>
      </c>
      <c r="C249" s="5" t="s">
        <v>2680</v>
      </c>
      <c r="D249" s="46" t="s">
        <v>2724</v>
      </c>
      <c r="E249" s="55" t="s">
        <v>21</v>
      </c>
      <c r="F249" s="5" t="s">
        <v>85</v>
      </c>
      <c r="G249" s="5" t="s">
        <v>32</v>
      </c>
      <c r="H249" s="5" t="s">
        <v>85</v>
      </c>
      <c r="I249" s="92" t="s">
        <v>3131</v>
      </c>
      <c r="J249" s="92" t="s">
        <v>21</v>
      </c>
      <c r="K249" s="92" t="s">
        <v>3131</v>
      </c>
      <c r="L249" s="5" t="s">
        <v>3132</v>
      </c>
      <c r="M249" s="5" t="s">
        <v>3133</v>
      </c>
      <c r="N249" s="5" t="s">
        <v>21</v>
      </c>
      <c r="O249" s="58" t="str">
        <f t="array" ref="O249"> index(publications!$A$1:$A$319, match($B249, publications!$B$1:$B$319, 0))</f>
        <v>Livia</v>
      </c>
    </row>
    <row r="250">
      <c r="A250" s="4" t="s">
        <v>3134</v>
      </c>
      <c r="B250" s="91" t="str">
        <f> VLOOKUP($A250,datasets!$A:$B,2,0)</f>
        <v>Kropáček et al. 2019, Land Degradation &amp; Development (K6MS44VU)</v>
      </c>
      <c r="C250" s="5" t="s">
        <v>2680</v>
      </c>
      <c r="D250" s="46" t="s">
        <v>2724</v>
      </c>
      <c r="E250" s="55" t="s">
        <v>21</v>
      </c>
      <c r="F250" s="5" t="s">
        <v>85</v>
      </c>
      <c r="G250" s="5" t="s">
        <v>32</v>
      </c>
      <c r="H250" s="5" t="s">
        <v>85</v>
      </c>
      <c r="I250" s="92" t="s">
        <v>3131</v>
      </c>
      <c r="J250" s="92" t="s">
        <v>21</v>
      </c>
      <c r="K250" s="92" t="s">
        <v>3131</v>
      </c>
      <c r="L250" s="5" t="s">
        <v>3132</v>
      </c>
      <c r="M250" s="5" t="s">
        <v>3133</v>
      </c>
      <c r="N250" s="5" t="s">
        <v>21</v>
      </c>
      <c r="O250" s="58" t="str">
        <f t="array" ref="O250"> index(publications!$A$1:$A$319, match($B250, publications!$B$1:$B$319, 0))</f>
        <v>Livia</v>
      </c>
    </row>
    <row r="251">
      <c r="A251" s="4" t="s">
        <v>3135</v>
      </c>
      <c r="B251" s="91" t="str">
        <f> VLOOKUP($A251,datasets!$A:$B,2,0)</f>
        <v>Kropáček et al. 2019, Land Degradation &amp; Development (K6MS44VU)</v>
      </c>
      <c r="C251" s="5" t="s">
        <v>2680</v>
      </c>
      <c r="D251" s="46" t="s">
        <v>2724</v>
      </c>
      <c r="E251" s="55" t="s">
        <v>21</v>
      </c>
      <c r="F251" s="5" t="s">
        <v>85</v>
      </c>
      <c r="G251" s="5" t="s">
        <v>32</v>
      </c>
      <c r="H251" s="5" t="s">
        <v>85</v>
      </c>
      <c r="I251" s="92" t="s">
        <v>3131</v>
      </c>
      <c r="J251" s="92" t="s">
        <v>21</v>
      </c>
      <c r="K251" s="92" t="s">
        <v>3131</v>
      </c>
      <c r="L251" s="5" t="s">
        <v>3132</v>
      </c>
      <c r="M251" s="5" t="s">
        <v>3133</v>
      </c>
      <c r="N251" s="5" t="s">
        <v>21</v>
      </c>
      <c r="O251" s="58" t="str">
        <f t="array" ref="O251"> index(publications!$A$1:$A$319, match($B251, publications!$B$1:$B$319, 0))</f>
        <v>Livia</v>
      </c>
    </row>
    <row r="252">
      <c r="A252" s="5" t="s">
        <v>3136</v>
      </c>
      <c r="B252" s="91" t="str">
        <f> VLOOKUP($A252,datasets!$A:$B,2,0)</f>
        <v>Del Soldato et al. 2018, Landslides (KB29BMY8)</v>
      </c>
      <c r="C252" s="5" t="s">
        <v>2680</v>
      </c>
      <c r="D252" s="46" t="s">
        <v>2724</v>
      </c>
      <c r="E252" s="55" t="s">
        <v>21</v>
      </c>
      <c r="F252" s="5" t="s">
        <v>85</v>
      </c>
      <c r="G252" s="5" t="s">
        <v>32</v>
      </c>
      <c r="H252" s="5" t="s">
        <v>85</v>
      </c>
      <c r="I252" s="92" t="s">
        <v>3137</v>
      </c>
      <c r="J252" s="92" t="s">
        <v>3137</v>
      </c>
      <c r="K252" s="92" t="s">
        <v>21</v>
      </c>
      <c r="L252" s="5" t="s">
        <v>3138</v>
      </c>
      <c r="M252" s="5" t="s">
        <v>3139</v>
      </c>
      <c r="N252" s="5" t="s">
        <v>21</v>
      </c>
      <c r="O252" s="58" t="str">
        <f t="array" ref="O252"> index(publications!$A$1:$A$319, match($B252, publications!$B$1:$B$319, 0))</f>
        <v>Thomas</v>
      </c>
    </row>
    <row r="253">
      <c r="A253" s="4" t="s">
        <v>3140</v>
      </c>
      <c r="B253" s="91" t="str">
        <f> VLOOKUP($A253,datasets!$A:$B,2,0)</f>
        <v>Del Soldato et al. 2018, Landslides (KB29BMY8)</v>
      </c>
      <c r="C253" s="5" t="s">
        <v>2680</v>
      </c>
      <c r="D253" s="46" t="s">
        <v>2724</v>
      </c>
      <c r="E253" s="55" t="s">
        <v>21</v>
      </c>
      <c r="F253" s="5" t="s">
        <v>85</v>
      </c>
      <c r="G253" s="5" t="s">
        <v>32</v>
      </c>
      <c r="H253" s="5" t="s">
        <v>85</v>
      </c>
      <c r="I253" s="92" t="s">
        <v>3137</v>
      </c>
      <c r="J253" s="92" t="s">
        <v>3137</v>
      </c>
      <c r="K253" s="92" t="s">
        <v>21</v>
      </c>
      <c r="L253" s="5" t="s">
        <v>3138</v>
      </c>
      <c r="M253" s="5" t="s">
        <v>3139</v>
      </c>
      <c r="N253" s="5" t="s">
        <v>21</v>
      </c>
      <c r="O253" s="58" t="str">
        <f t="array" ref="O253"> index(publications!$A$1:$A$319, match($B253, publications!$B$1:$B$319, 0))</f>
        <v>Thomas</v>
      </c>
    </row>
    <row r="254">
      <c r="A254" s="4" t="s">
        <v>3141</v>
      </c>
      <c r="B254" s="91" t="str">
        <f> VLOOKUP($A254,datasets!$A:$B,2,0)</f>
        <v>Del Soldato et al. 2018, Landslides (KB29BMY8)</v>
      </c>
      <c r="C254" s="5" t="s">
        <v>2680</v>
      </c>
      <c r="D254" s="46" t="s">
        <v>2724</v>
      </c>
      <c r="E254" s="55" t="s">
        <v>21</v>
      </c>
      <c r="F254" s="5" t="s">
        <v>85</v>
      </c>
      <c r="G254" s="5" t="s">
        <v>32</v>
      </c>
      <c r="H254" s="5" t="s">
        <v>85</v>
      </c>
      <c r="I254" s="92" t="s">
        <v>3137</v>
      </c>
      <c r="J254" s="92" t="s">
        <v>3137</v>
      </c>
      <c r="K254" s="92" t="s">
        <v>21</v>
      </c>
      <c r="L254" s="5" t="s">
        <v>3138</v>
      </c>
      <c r="M254" s="5" t="s">
        <v>3139</v>
      </c>
      <c r="N254" s="5" t="s">
        <v>21</v>
      </c>
      <c r="O254" s="58" t="str">
        <f t="array" ref="O254"> index(publications!$A$1:$A$319, match($B254, publications!$B$1:$B$319, 0))</f>
        <v>Thomas</v>
      </c>
    </row>
    <row r="255">
      <c r="A255" s="4" t="s">
        <v>3142</v>
      </c>
      <c r="B255" s="91" t="str">
        <f> VLOOKUP($A255,datasets!$A:$B,2,0)</f>
        <v>Del Soldato et al. 2018, Landslides (KB29BMY8)</v>
      </c>
      <c r="C255" s="5" t="s">
        <v>2680</v>
      </c>
      <c r="D255" s="46" t="s">
        <v>2724</v>
      </c>
      <c r="E255" s="55" t="s">
        <v>21</v>
      </c>
      <c r="F255" s="5" t="s">
        <v>85</v>
      </c>
      <c r="G255" s="5" t="s">
        <v>32</v>
      </c>
      <c r="H255" s="5" t="s">
        <v>85</v>
      </c>
      <c r="I255" s="92" t="s">
        <v>3137</v>
      </c>
      <c r="J255" s="92" t="s">
        <v>3137</v>
      </c>
      <c r="K255" s="92" t="s">
        <v>21</v>
      </c>
      <c r="L255" s="5" t="s">
        <v>3138</v>
      </c>
      <c r="M255" s="5" t="s">
        <v>3139</v>
      </c>
      <c r="N255" s="5" t="s">
        <v>21</v>
      </c>
      <c r="O255" s="58" t="str">
        <f t="array" ref="O255"> index(publications!$A$1:$A$319, match($B255, publications!$B$1:$B$319, 0))</f>
        <v>Thomas</v>
      </c>
    </row>
    <row r="256">
      <c r="A256" s="4" t="s">
        <v>3143</v>
      </c>
      <c r="B256" s="91" t="str">
        <f> VLOOKUP($A256,datasets!$A:$B,2,0)</f>
        <v>Del Soldato et al. 2018, Landslides (KB29BMY8)</v>
      </c>
      <c r="C256" s="5" t="s">
        <v>2680</v>
      </c>
      <c r="D256" s="46" t="s">
        <v>2724</v>
      </c>
      <c r="E256" s="55" t="s">
        <v>21</v>
      </c>
      <c r="F256" s="5" t="s">
        <v>85</v>
      </c>
      <c r="G256" s="5" t="s">
        <v>32</v>
      </c>
      <c r="H256" s="5" t="s">
        <v>85</v>
      </c>
      <c r="I256" s="92" t="s">
        <v>3137</v>
      </c>
      <c r="J256" s="92" t="s">
        <v>3137</v>
      </c>
      <c r="K256" s="92" t="s">
        <v>21</v>
      </c>
      <c r="L256" s="5" t="s">
        <v>3138</v>
      </c>
      <c r="M256" s="5" t="s">
        <v>3139</v>
      </c>
      <c r="N256" s="5" t="s">
        <v>21</v>
      </c>
      <c r="O256" s="58" t="str">
        <f t="array" ref="O256"> index(publications!$A$1:$A$319, match($B256, publications!$B$1:$B$319, 0))</f>
        <v>Thomas</v>
      </c>
    </row>
    <row r="257">
      <c r="A257" s="4" t="s">
        <v>3144</v>
      </c>
      <c r="B257" s="91" t="str">
        <f> VLOOKUP($A257,datasets!$A:$B,2,0)</f>
        <v>Del Soldato et al. 2018, Landslides (KB29BMY8)</v>
      </c>
      <c r="C257" s="5" t="s">
        <v>2680</v>
      </c>
      <c r="D257" s="46" t="s">
        <v>2724</v>
      </c>
      <c r="E257" s="55" t="s">
        <v>21</v>
      </c>
      <c r="F257" s="5" t="s">
        <v>85</v>
      </c>
      <c r="G257" s="5" t="s">
        <v>32</v>
      </c>
      <c r="H257" s="5" t="s">
        <v>85</v>
      </c>
      <c r="I257" s="92" t="s">
        <v>3137</v>
      </c>
      <c r="J257" s="92" t="s">
        <v>3137</v>
      </c>
      <c r="K257" s="92" t="s">
        <v>21</v>
      </c>
      <c r="L257" s="5" t="s">
        <v>3138</v>
      </c>
      <c r="M257" s="5" t="s">
        <v>3139</v>
      </c>
      <c r="N257" s="5" t="s">
        <v>21</v>
      </c>
      <c r="O257" s="58" t="str">
        <f t="array" ref="O257"> index(publications!$A$1:$A$319, match($B257, publications!$B$1:$B$319, 0))</f>
        <v>Thomas</v>
      </c>
    </row>
    <row r="258">
      <c r="A258" s="4" t="s">
        <v>3145</v>
      </c>
      <c r="B258" s="91" t="str">
        <f> VLOOKUP($A258,datasets!$A:$B,2,0)</f>
        <v>Frankl et al. 2015, International Journal of Digital Earth (KR7QGQ96)</v>
      </c>
      <c r="C258" s="5" t="s">
        <v>2680</v>
      </c>
      <c r="D258" s="46" t="s">
        <v>2724</v>
      </c>
      <c r="E258" s="55" t="s">
        <v>21</v>
      </c>
      <c r="F258" s="5" t="s">
        <v>85</v>
      </c>
      <c r="G258" s="5" t="s">
        <v>32</v>
      </c>
      <c r="H258" s="5" t="s">
        <v>85</v>
      </c>
      <c r="I258" s="92" t="s">
        <v>3146</v>
      </c>
      <c r="J258" s="92" t="s">
        <v>2752</v>
      </c>
      <c r="K258" s="92" t="s">
        <v>2747</v>
      </c>
      <c r="L258" s="5" t="s">
        <v>3146</v>
      </c>
      <c r="M258" s="5" t="s">
        <v>3147</v>
      </c>
      <c r="N258" s="5" t="s">
        <v>21</v>
      </c>
      <c r="O258" s="58" t="str">
        <f t="array" ref="O258"> index(publications!$A$1:$A$319, match($B258, publications!$B$1:$B$319, 0))</f>
        <v>Livia</v>
      </c>
    </row>
    <row r="259">
      <c r="A259" s="4" t="s">
        <v>3148</v>
      </c>
      <c r="B259" s="91" t="str">
        <f> VLOOKUP($A259,datasets!$A:$B,2,0)</f>
        <v>Mihai et al. 2016, Procedia Environmental Sciences (KTXXTV3Y)</v>
      </c>
      <c r="C259" s="5" t="s">
        <v>2672</v>
      </c>
      <c r="D259" s="46" t="s">
        <v>2687</v>
      </c>
      <c r="E259" s="61" t="s">
        <v>21</v>
      </c>
      <c r="F259" s="5" t="s">
        <v>85</v>
      </c>
      <c r="G259" s="5" t="s">
        <v>85</v>
      </c>
      <c r="H259" s="5" t="s">
        <v>32</v>
      </c>
      <c r="I259" s="92" t="s">
        <v>21</v>
      </c>
      <c r="J259" s="92" t="s">
        <v>21</v>
      </c>
      <c r="K259" s="92" t="s">
        <v>21</v>
      </c>
      <c r="L259" s="5" t="s">
        <v>21</v>
      </c>
      <c r="M259" s="5" t="s">
        <v>3149</v>
      </c>
      <c r="N259" s="5" t="s">
        <v>21</v>
      </c>
      <c r="O259" s="58" t="str">
        <f t="array" ref="O259"> index(publications!$A$1:$A$319, match($B259, publications!$B$1:$B$319, 0))</f>
        <v>Amaury</v>
      </c>
    </row>
    <row r="260">
      <c r="A260" s="4" t="s">
        <v>3150</v>
      </c>
      <c r="B260" s="91" t="str">
        <f> VLOOKUP($A260,datasets!$A:$B,2,0)</f>
        <v>Baily et al. 2003, Earth Surface Processes and Landforms (L945V4QX)</v>
      </c>
      <c r="C260" s="5" t="s">
        <v>2672</v>
      </c>
      <c r="D260" s="46" t="s">
        <v>2776</v>
      </c>
      <c r="E260" s="55" t="s">
        <v>21</v>
      </c>
      <c r="F260" s="5" t="s">
        <v>2305</v>
      </c>
      <c r="G260" s="5" t="s">
        <v>2305</v>
      </c>
      <c r="H260" s="5" t="s">
        <v>2305</v>
      </c>
      <c r="I260" s="101" t="s">
        <v>21</v>
      </c>
      <c r="J260" s="92" t="s">
        <v>21</v>
      </c>
      <c r="K260" s="92" t="s">
        <v>21</v>
      </c>
      <c r="L260" s="55" t="s">
        <v>21</v>
      </c>
      <c r="M260" s="55" t="s">
        <v>21</v>
      </c>
      <c r="N260" s="55" t="s">
        <v>21</v>
      </c>
      <c r="O260" s="58" t="str">
        <f t="array" ref="O260"> index(publications!$A$1:$A$319, match($B260, publications!$B$1:$B$319, 0))</f>
        <v>Livia</v>
      </c>
    </row>
    <row r="261">
      <c r="A261" s="4" t="s">
        <v>3151</v>
      </c>
      <c r="B261" s="91" t="str">
        <f> VLOOKUP($A261,datasets!$A:$B,2,0)</f>
        <v>Redweik et al. 2016, The Photogrammetric Record (LDJRWPWA)</v>
      </c>
      <c r="C261" s="5" t="s">
        <v>2672</v>
      </c>
      <c r="D261" s="46" t="s">
        <v>3152</v>
      </c>
      <c r="E261" s="55" t="s">
        <v>21</v>
      </c>
      <c r="F261" s="5" t="s">
        <v>85</v>
      </c>
      <c r="G261" s="5" t="s">
        <v>32</v>
      </c>
      <c r="H261" s="5" t="s">
        <v>32</v>
      </c>
      <c r="I261" s="92" t="s">
        <v>21</v>
      </c>
      <c r="J261" s="92" t="s">
        <v>21</v>
      </c>
      <c r="K261" s="92" t="s">
        <v>21</v>
      </c>
      <c r="L261" s="5" t="s">
        <v>21</v>
      </c>
      <c r="M261" s="95" t="s">
        <v>3153</v>
      </c>
      <c r="N261" s="5" t="s">
        <v>21</v>
      </c>
      <c r="O261" s="58" t="str">
        <f t="array" ref="O261"> index(publications!$A$1:$A$319, match($B261, publications!$B$1:$B$319, 0))</f>
        <v>Livia</v>
      </c>
    </row>
    <row r="262">
      <c r="A262" s="4" t="s">
        <v>3154</v>
      </c>
      <c r="B262" s="91" t="str">
        <f> VLOOKUP($A262,datasets!$A:$B,2,0)</f>
        <v>Salach 2017, ISPRS - International Archives of the Photogrammetry, Remote Sensing and Spatial Information Sciences (LJ848PGR)</v>
      </c>
      <c r="C262" s="5" t="s">
        <v>2680</v>
      </c>
      <c r="D262" s="46" t="s">
        <v>3155</v>
      </c>
      <c r="E262" s="55" t="s">
        <v>3156</v>
      </c>
      <c r="F262" s="5" t="s">
        <v>85</v>
      </c>
      <c r="G262" s="5" t="s">
        <v>85</v>
      </c>
      <c r="H262" s="5" t="s">
        <v>85</v>
      </c>
      <c r="I262" s="92" t="s">
        <v>3157</v>
      </c>
      <c r="J262" s="92" t="s">
        <v>3127</v>
      </c>
      <c r="K262" s="92" t="s">
        <v>21</v>
      </c>
      <c r="L262" s="5" t="s">
        <v>3157</v>
      </c>
      <c r="M262" s="5" t="s">
        <v>3158</v>
      </c>
      <c r="N262" s="5" t="s">
        <v>21</v>
      </c>
      <c r="O262" s="58" t="str">
        <f t="array" ref="O262"> index(publications!$A$1:$A$319, match($B262, publications!$B$1:$B$319, 0))</f>
        <v>Anette</v>
      </c>
    </row>
    <row r="263">
      <c r="A263" s="4" t="s">
        <v>3159</v>
      </c>
      <c r="B263" s="91" t="str">
        <f> VLOOKUP($A263,datasets!$A:$B,2,0)</f>
        <v>Salach 2017, ISPRS - International Archives of the Photogrammetry, Remote Sensing and Spatial Information Sciences (LJ848PGR)</v>
      </c>
      <c r="C263" s="5" t="s">
        <v>2680</v>
      </c>
      <c r="D263" s="46" t="s">
        <v>3155</v>
      </c>
      <c r="E263" s="55" t="s">
        <v>3156</v>
      </c>
      <c r="F263" s="5" t="s">
        <v>85</v>
      </c>
      <c r="G263" s="5" t="s">
        <v>85</v>
      </c>
      <c r="H263" s="5" t="s">
        <v>85</v>
      </c>
      <c r="I263" s="92" t="s">
        <v>3157</v>
      </c>
      <c r="J263" s="92" t="s">
        <v>3127</v>
      </c>
      <c r="K263" s="92" t="s">
        <v>21</v>
      </c>
      <c r="L263" s="5" t="s">
        <v>3157</v>
      </c>
      <c r="M263" s="5" t="s">
        <v>3158</v>
      </c>
      <c r="N263" s="5" t="s">
        <v>21</v>
      </c>
      <c r="O263" s="58" t="str">
        <f t="array" ref="O263"> index(publications!$A$1:$A$319, match($B263, publications!$B$1:$B$319, 0))</f>
        <v>Anette</v>
      </c>
    </row>
    <row r="264">
      <c r="A264" s="4" t="s">
        <v>3160</v>
      </c>
      <c r="B264" s="91" t="str">
        <f> VLOOKUP($A264,datasets!$A:$B,2,0)</f>
        <v>Salach 2017, ISPRS - International Archives of the Photogrammetry, Remote Sensing and Spatial Information Sciences (LJ848PGR)</v>
      </c>
      <c r="C264" s="5" t="s">
        <v>2680</v>
      </c>
      <c r="D264" s="46" t="s">
        <v>3155</v>
      </c>
      <c r="E264" s="55" t="s">
        <v>3156</v>
      </c>
      <c r="F264" s="5" t="s">
        <v>85</v>
      </c>
      <c r="G264" s="5" t="s">
        <v>85</v>
      </c>
      <c r="H264" s="5" t="s">
        <v>85</v>
      </c>
      <c r="I264" s="92" t="s">
        <v>3157</v>
      </c>
      <c r="J264" s="92" t="s">
        <v>3127</v>
      </c>
      <c r="K264" s="92" t="s">
        <v>21</v>
      </c>
      <c r="L264" s="5" t="s">
        <v>3157</v>
      </c>
      <c r="M264" s="5" t="s">
        <v>3158</v>
      </c>
      <c r="N264" s="5" t="s">
        <v>21</v>
      </c>
      <c r="O264" s="58" t="str">
        <f t="array" ref="O264"> index(publications!$A$1:$A$319, match($B264, publications!$B$1:$B$319, 0))</f>
        <v>Anette</v>
      </c>
    </row>
    <row r="265">
      <c r="A265" s="4" t="s">
        <v>3161</v>
      </c>
      <c r="B265" s="91" t="str">
        <f> VLOOKUP($A265,datasets!$A:$B,2,0)</f>
        <v>Salach 2017, ISPRS - International Archives of the Photogrammetry, Remote Sensing and Spatial Information Sciences (LJ848PGR)</v>
      </c>
      <c r="C265" s="5" t="s">
        <v>2680</v>
      </c>
      <c r="D265" s="46" t="s">
        <v>3155</v>
      </c>
      <c r="E265" s="55" t="s">
        <v>3156</v>
      </c>
      <c r="F265" s="5" t="s">
        <v>85</v>
      </c>
      <c r="G265" s="5" t="s">
        <v>85</v>
      </c>
      <c r="H265" s="5" t="s">
        <v>85</v>
      </c>
      <c r="I265" s="92" t="s">
        <v>3157</v>
      </c>
      <c r="J265" s="92" t="s">
        <v>3127</v>
      </c>
      <c r="K265" s="92" t="s">
        <v>21</v>
      </c>
      <c r="L265" s="5" t="s">
        <v>3157</v>
      </c>
      <c r="M265" s="5" t="s">
        <v>3158</v>
      </c>
      <c r="N265" s="5" t="s">
        <v>21</v>
      </c>
      <c r="O265" s="58" t="str">
        <f t="array" ref="O265"> index(publications!$A$1:$A$319, match($B265, publications!$B$1:$B$319, 0))</f>
        <v>Anette</v>
      </c>
    </row>
    <row r="266">
      <c r="A266" s="4" t="s">
        <v>3162</v>
      </c>
      <c r="B266" s="91" t="str">
        <f> VLOOKUP($A266,datasets!$A:$B,2,0)</f>
        <v>Salach 2017, ISPRS - International Archives of the Photogrammetry, Remote Sensing and Spatial Information Sciences (LJ848PGR)</v>
      </c>
      <c r="C266" s="5" t="s">
        <v>2680</v>
      </c>
      <c r="D266" s="46" t="s">
        <v>3155</v>
      </c>
      <c r="E266" s="55" t="s">
        <v>3156</v>
      </c>
      <c r="F266" s="5" t="s">
        <v>85</v>
      </c>
      <c r="G266" s="5" t="s">
        <v>85</v>
      </c>
      <c r="H266" s="5" t="s">
        <v>85</v>
      </c>
      <c r="I266" s="92" t="s">
        <v>3157</v>
      </c>
      <c r="J266" s="92" t="s">
        <v>3127</v>
      </c>
      <c r="K266" s="92" t="s">
        <v>21</v>
      </c>
      <c r="L266" s="5" t="s">
        <v>3157</v>
      </c>
      <c r="M266" s="5" t="s">
        <v>3158</v>
      </c>
      <c r="N266" s="5" t="s">
        <v>21</v>
      </c>
      <c r="O266" s="58" t="str">
        <f t="array" ref="O266"> index(publications!$A$1:$A$319, match($B266, publications!$B$1:$B$319, 0))</f>
        <v>Anette</v>
      </c>
    </row>
    <row r="267">
      <c r="A267" s="4" t="s">
        <v>3163</v>
      </c>
      <c r="B267" s="91" t="str">
        <f> VLOOKUP($A267,datasets!$A:$B,2,0)</f>
        <v>Salach 2017, ISPRS - International Archives of the Photogrammetry, Remote Sensing and Spatial Information Sciences (LJ848PGR)</v>
      </c>
      <c r="C267" s="5" t="s">
        <v>2680</v>
      </c>
      <c r="D267" s="46" t="s">
        <v>3155</v>
      </c>
      <c r="E267" s="55" t="s">
        <v>3156</v>
      </c>
      <c r="F267" s="5" t="s">
        <v>85</v>
      </c>
      <c r="G267" s="5" t="s">
        <v>85</v>
      </c>
      <c r="H267" s="5" t="s">
        <v>85</v>
      </c>
      <c r="I267" s="92" t="s">
        <v>3157</v>
      </c>
      <c r="J267" s="92" t="s">
        <v>3127</v>
      </c>
      <c r="K267" s="92" t="s">
        <v>21</v>
      </c>
      <c r="L267" s="5" t="s">
        <v>3157</v>
      </c>
      <c r="M267" s="5" t="s">
        <v>3158</v>
      </c>
      <c r="N267" s="5" t="s">
        <v>21</v>
      </c>
      <c r="O267" s="58" t="str">
        <f t="array" ref="O267"> index(publications!$A$1:$A$319, match($B267, publications!$B$1:$B$319, 0))</f>
        <v>Anette</v>
      </c>
    </row>
    <row r="268">
      <c r="A268" s="4" t="s">
        <v>3164</v>
      </c>
      <c r="B268" s="91" t="str">
        <f> VLOOKUP($A268,datasets!$A:$B,2,0)</f>
        <v>Salach 2017, ISPRS - International Archives of the Photogrammetry, Remote Sensing and Spatial Information Sciences (LJ848PGR)</v>
      </c>
      <c r="C268" s="5" t="s">
        <v>2680</v>
      </c>
      <c r="D268" s="46" t="s">
        <v>3155</v>
      </c>
      <c r="E268" s="55" t="s">
        <v>3156</v>
      </c>
      <c r="F268" s="5" t="s">
        <v>85</v>
      </c>
      <c r="G268" s="5" t="s">
        <v>85</v>
      </c>
      <c r="H268" s="5" t="s">
        <v>85</v>
      </c>
      <c r="I268" s="92" t="s">
        <v>3157</v>
      </c>
      <c r="J268" s="92" t="s">
        <v>3127</v>
      </c>
      <c r="K268" s="92" t="s">
        <v>21</v>
      </c>
      <c r="L268" s="5" t="s">
        <v>3157</v>
      </c>
      <c r="M268" s="5" t="s">
        <v>3158</v>
      </c>
      <c r="N268" s="5" t="s">
        <v>21</v>
      </c>
      <c r="O268" s="58" t="str">
        <f t="array" ref="O268"> index(publications!$A$1:$A$319, match($B268, publications!$B$1:$B$319, 0))</f>
        <v>Anette</v>
      </c>
    </row>
    <row r="269">
      <c r="A269" s="46" t="s">
        <v>3165</v>
      </c>
      <c r="B269" s="91" t="str">
        <f> VLOOKUP($A269,datasets!$A:$B,2,0)</f>
        <v>Salach 2017, ISPRS - International Archives of the Photogrammetry, Remote Sensing and Spatial Information Sciences (LJ848PGR)</v>
      </c>
      <c r="C269" s="5" t="s">
        <v>2680</v>
      </c>
      <c r="D269" s="46" t="s">
        <v>3155</v>
      </c>
      <c r="E269" s="55" t="s">
        <v>3156</v>
      </c>
      <c r="F269" s="5" t="s">
        <v>85</v>
      </c>
      <c r="G269" s="5" t="s">
        <v>85</v>
      </c>
      <c r="H269" s="5" t="s">
        <v>85</v>
      </c>
      <c r="I269" s="92" t="s">
        <v>3157</v>
      </c>
      <c r="J269" s="92" t="s">
        <v>3127</v>
      </c>
      <c r="K269" s="92" t="s">
        <v>21</v>
      </c>
      <c r="L269" s="5" t="s">
        <v>3157</v>
      </c>
      <c r="M269" s="5" t="s">
        <v>3158</v>
      </c>
      <c r="N269" s="5" t="s">
        <v>21</v>
      </c>
      <c r="O269" s="58" t="str">
        <f t="array" ref="O269"> index(publications!$A$1:$A$319, match($B269, publications!$B$1:$B$319, 0))</f>
        <v>Anette</v>
      </c>
    </row>
    <row r="270">
      <c r="A270" s="4" t="s">
        <v>3166</v>
      </c>
      <c r="B270" s="91" t="str">
        <f> VLOOKUP($A270,datasets!$A:$B,2,0)</f>
        <v>Ragettli et al. 2016, The Cryosphere (LNXI6UYT)</v>
      </c>
      <c r="C270" s="5" t="s">
        <v>2672</v>
      </c>
      <c r="D270" s="46" t="s">
        <v>3167</v>
      </c>
      <c r="E270" s="55" t="s">
        <v>21</v>
      </c>
      <c r="F270" s="5" t="s">
        <v>2305</v>
      </c>
      <c r="G270" s="5" t="s">
        <v>2305</v>
      </c>
      <c r="H270" s="5" t="s">
        <v>2305</v>
      </c>
      <c r="I270" s="92" t="s">
        <v>21</v>
      </c>
      <c r="J270" s="92" t="s">
        <v>21</v>
      </c>
      <c r="K270" s="92" t="s">
        <v>21</v>
      </c>
      <c r="L270" s="5" t="s">
        <v>21</v>
      </c>
      <c r="M270" s="5" t="s">
        <v>21</v>
      </c>
      <c r="N270" s="5" t="s">
        <v>1646</v>
      </c>
      <c r="O270" s="58" t="str">
        <f t="array" ref="O270"> index(publications!$A$1:$A$319, match($B270, publications!$B$1:$B$319, 0))</f>
        <v>Amaury</v>
      </c>
    </row>
    <row r="271">
      <c r="A271" s="4" t="s">
        <v>3168</v>
      </c>
      <c r="B271" s="91" t="str">
        <f> VLOOKUP($A271,datasets!$A:$B,2,0)</f>
        <v>Altmann et al. 2020, Water (LRT6Z88R)</v>
      </c>
      <c r="C271" s="5" t="s">
        <v>2680</v>
      </c>
      <c r="D271" s="46" t="s">
        <v>2882</v>
      </c>
      <c r="E271" s="61" t="s">
        <v>3169</v>
      </c>
      <c r="F271" s="5" t="s">
        <v>85</v>
      </c>
      <c r="G271" s="5" t="s">
        <v>85</v>
      </c>
      <c r="H271" s="5" t="s">
        <v>85</v>
      </c>
      <c r="I271" s="92" t="s">
        <v>2917</v>
      </c>
      <c r="J271" s="92" t="s">
        <v>2917</v>
      </c>
      <c r="K271" s="92" t="s">
        <v>21</v>
      </c>
      <c r="L271" s="5" t="s">
        <v>3170</v>
      </c>
      <c r="M271" s="5" t="s">
        <v>3171</v>
      </c>
      <c r="N271" s="55" t="s">
        <v>21</v>
      </c>
      <c r="O271" s="58" t="str">
        <f t="array" ref="O271"> index(publications!$A$1:$A$319, match($B271, publications!$B$1:$B$319, 0))</f>
        <v>Livia</v>
      </c>
    </row>
    <row r="272">
      <c r="A272" s="4" t="s">
        <v>3172</v>
      </c>
      <c r="B272" s="91" t="str">
        <f> VLOOKUP($A272,datasets!$A:$B,2,0)</f>
        <v>Altmann et al. 2020, Water (LRT6Z88R)</v>
      </c>
      <c r="C272" s="5" t="s">
        <v>2680</v>
      </c>
      <c r="D272" s="46" t="s">
        <v>2882</v>
      </c>
      <c r="E272" s="61" t="s">
        <v>3169</v>
      </c>
      <c r="F272" s="5" t="s">
        <v>85</v>
      </c>
      <c r="G272" s="5" t="s">
        <v>85</v>
      </c>
      <c r="H272" s="5" t="s">
        <v>85</v>
      </c>
      <c r="I272" s="92" t="s">
        <v>2917</v>
      </c>
      <c r="J272" s="92" t="s">
        <v>2917</v>
      </c>
      <c r="K272" s="92" t="s">
        <v>21</v>
      </c>
      <c r="L272" s="5" t="s">
        <v>3170</v>
      </c>
      <c r="M272" s="55" t="s">
        <v>21</v>
      </c>
      <c r="N272" s="55" t="s">
        <v>21</v>
      </c>
      <c r="O272" s="58" t="str">
        <f t="array" ref="O272"> index(publications!$A$1:$A$319, match($B272, publications!$B$1:$B$319, 0))</f>
        <v>Livia</v>
      </c>
    </row>
    <row r="273">
      <c r="A273" s="4" t="s">
        <v>3173</v>
      </c>
      <c r="B273" s="91" t="str">
        <f> VLOOKUP($A273,datasets!$A:$B,2,0)</f>
        <v>Llena et al. 2018, Rendiconti Online della Società Geologica Italiana (LVY6ENEU)</v>
      </c>
      <c r="C273" s="5" t="s">
        <v>2680</v>
      </c>
      <c r="D273" s="46" t="s">
        <v>2724</v>
      </c>
      <c r="E273" s="55" t="s">
        <v>3174</v>
      </c>
      <c r="F273" s="5" t="s">
        <v>85</v>
      </c>
      <c r="G273" s="5" t="s">
        <v>32</v>
      </c>
      <c r="H273" s="5" t="s">
        <v>85</v>
      </c>
      <c r="I273" s="92" t="s">
        <v>3175</v>
      </c>
      <c r="J273" s="92" t="s">
        <v>21</v>
      </c>
      <c r="K273" s="92" t="s">
        <v>2747</v>
      </c>
      <c r="L273" s="5" t="s">
        <v>3176</v>
      </c>
      <c r="M273" s="5" t="s">
        <v>3177</v>
      </c>
      <c r="N273" s="5" t="s">
        <v>1615</v>
      </c>
      <c r="O273" s="58" t="str">
        <f t="array" ref="O273"> index(publications!$A$1:$A$319, match($B273, publications!$B$1:$B$319, 0))</f>
        <v>Livia</v>
      </c>
    </row>
    <row r="274">
      <c r="A274" s="4" t="s">
        <v>3178</v>
      </c>
      <c r="B274" s="91" t="str">
        <f> VLOOKUP($A274,datasets!$A:$B,2,0)</f>
        <v>Llena et al. 2018, Rendiconti Online della Società Geologica Italiana (LVY6ENEU)</v>
      </c>
      <c r="C274" s="5" t="s">
        <v>2680</v>
      </c>
      <c r="D274" s="46" t="s">
        <v>2724</v>
      </c>
      <c r="E274" s="55" t="s">
        <v>2755</v>
      </c>
      <c r="F274" s="5" t="s">
        <v>85</v>
      </c>
      <c r="G274" s="5" t="s">
        <v>32</v>
      </c>
      <c r="H274" s="5" t="s">
        <v>85</v>
      </c>
      <c r="I274" s="92" t="s">
        <v>3175</v>
      </c>
      <c r="J274" s="92" t="s">
        <v>21</v>
      </c>
      <c r="K274" s="92" t="s">
        <v>2747</v>
      </c>
      <c r="L274" s="5" t="s">
        <v>3176</v>
      </c>
      <c r="M274" s="5" t="s">
        <v>3177</v>
      </c>
      <c r="N274" s="5" t="s">
        <v>1615</v>
      </c>
      <c r="O274" s="58" t="str">
        <f t="array" ref="O274"> index(publications!$A$1:$A$319, match($B274, publications!$B$1:$B$319, 0))</f>
        <v>Livia</v>
      </c>
    </row>
    <row r="275">
      <c r="A275" s="4" t="s">
        <v>3179</v>
      </c>
      <c r="B275" s="91" t="str">
        <f> VLOOKUP($A275,datasets!$A:$B,2,0)</f>
        <v>Holmlund and Holmlund 2019, Geografiska Annaler: Series A, Physical Geography (LYMM9UQZ)</v>
      </c>
      <c r="C275" s="5" t="s">
        <v>2680</v>
      </c>
      <c r="D275" s="46" t="s">
        <v>2992</v>
      </c>
      <c r="E275" s="55" t="s">
        <v>21</v>
      </c>
      <c r="F275" s="5" t="s">
        <v>85</v>
      </c>
      <c r="G275" s="5" t="s">
        <v>85</v>
      </c>
      <c r="H275" s="5" t="s">
        <v>85</v>
      </c>
      <c r="I275" s="92" t="s">
        <v>3180</v>
      </c>
      <c r="J275" s="92" t="s">
        <v>3180</v>
      </c>
      <c r="K275" s="92" t="s">
        <v>21</v>
      </c>
      <c r="L275" s="5" t="s">
        <v>3181</v>
      </c>
      <c r="M275" s="21" t="s">
        <v>3182</v>
      </c>
      <c r="N275" s="5" t="s">
        <v>1552</v>
      </c>
      <c r="O275" s="58" t="str">
        <f t="array" ref="O275"> index(publications!$A$1:$A$319, match($B275, publications!$B$1:$B$319, 0))</f>
        <v>Livia</v>
      </c>
    </row>
    <row r="276">
      <c r="A276" s="4" t="s">
        <v>3183</v>
      </c>
      <c r="B276" s="91" t="str">
        <f> VLOOKUP($A276,datasets!$A:$B,2,0)</f>
        <v>Farías-Barahona et al. 2020, Journal of Glaciology (MDM8SQRY)</v>
      </c>
      <c r="C276" s="5" t="s">
        <v>2680</v>
      </c>
      <c r="D276" s="46" t="s">
        <v>2740</v>
      </c>
      <c r="E276" s="99">
        <v>4.1</v>
      </c>
      <c r="F276" s="5" t="s">
        <v>85</v>
      </c>
      <c r="G276" s="5" t="s">
        <v>32</v>
      </c>
      <c r="H276" s="5" t="s">
        <v>32</v>
      </c>
      <c r="I276" s="92" t="s">
        <v>21</v>
      </c>
      <c r="J276" s="92" t="s">
        <v>21</v>
      </c>
      <c r="K276" s="92" t="s">
        <v>21</v>
      </c>
      <c r="L276" s="5" t="s">
        <v>21</v>
      </c>
      <c r="M276" s="5" t="s">
        <v>3184</v>
      </c>
      <c r="N276" s="5" t="s">
        <v>21</v>
      </c>
      <c r="O276" s="58" t="str">
        <f t="array" ref="O276"> index(publications!$A$1:$A$319, match($B276, publications!$B$1:$B$319, 0))</f>
        <v>Melanie</v>
      </c>
    </row>
    <row r="277">
      <c r="A277" s="5" t="s">
        <v>3185</v>
      </c>
      <c r="B277" s="91" t="str">
        <f> VLOOKUP($A277,datasets!$A:$B,2,0)</f>
        <v>Farías-Barahona et al. 2020, Journal of Glaciology (MDM8SQRY)</v>
      </c>
      <c r="C277" s="5" t="s">
        <v>2680</v>
      </c>
      <c r="D277" s="46" t="s">
        <v>2740</v>
      </c>
      <c r="E277" s="99">
        <v>4.1</v>
      </c>
      <c r="F277" s="5" t="s">
        <v>85</v>
      </c>
      <c r="G277" s="5" t="s">
        <v>32</v>
      </c>
      <c r="H277" s="5" t="s">
        <v>32</v>
      </c>
      <c r="I277" s="92" t="s">
        <v>21</v>
      </c>
      <c r="J277" s="92" t="s">
        <v>21</v>
      </c>
      <c r="K277" s="92" t="s">
        <v>21</v>
      </c>
      <c r="L277" s="5" t="s">
        <v>21</v>
      </c>
      <c r="M277" s="5" t="s">
        <v>3184</v>
      </c>
      <c r="N277" s="5" t="s">
        <v>21</v>
      </c>
      <c r="O277" s="58" t="str">
        <f t="array" ref="O277"> index(publications!$A$1:$A$319, match($B277, publications!$B$1:$B$319, 0))</f>
        <v>Melanie</v>
      </c>
    </row>
    <row r="278">
      <c r="A278" s="5" t="s">
        <v>3186</v>
      </c>
      <c r="B278" s="91" t="str">
        <f> VLOOKUP($A278,datasets!$A:$B,2,0)</f>
        <v>Farías-Barahona et al. 2020, Journal of Glaciology (MDM8SQRY)</v>
      </c>
      <c r="C278" s="5" t="s">
        <v>2680</v>
      </c>
      <c r="D278" s="46" t="s">
        <v>2740</v>
      </c>
      <c r="E278" s="99">
        <v>4.1</v>
      </c>
      <c r="F278" s="5" t="s">
        <v>85</v>
      </c>
      <c r="G278" s="5" t="s">
        <v>32</v>
      </c>
      <c r="H278" s="5" t="s">
        <v>32</v>
      </c>
      <c r="I278" s="92" t="s">
        <v>21</v>
      </c>
      <c r="J278" s="92" t="s">
        <v>21</v>
      </c>
      <c r="K278" s="92" t="s">
        <v>21</v>
      </c>
      <c r="L278" s="5" t="s">
        <v>21</v>
      </c>
      <c r="M278" s="5" t="s">
        <v>3184</v>
      </c>
      <c r="N278" s="5" t="s">
        <v>21</v>
      </c>
      <c r="O278" s="58" t="str">
        <f t="array" ref="O278"> index(publications!$A$1:$A$319, match($B278, publications!$B$1:$B$319, 0))</f>
        <v>Melanie</v>
      </c>
    </row>
    <row r="279">
      <c r="A279" s="5" t="s">
        <v>3187</v>
      </c>
      <c r="B279" s="91" t="str">
        <f> VLOOKUP($A279,datasets!$A:$B,2,0)</f>
        <v>Bożek et al. 2019, Remote Sensing (MJIMZDLP)</v>
      </c>
      <c r="C279" s="5" t="s">
        <v>2680</v>
      </c>
      <c r="D279" s="46" t="s">
        <v>2882</v>
      </c>
      <c r="E279" s="46" t="s">
        <v>21</v>
      </c>
      <c r="F279" s="46" t="s">
        <v>85</v>
      </c>
      <c r="G279" s="46" t="s">
        <v>85</v>
      </c>
      <c r="H279" s="46" t="s">
        <v>85</v>
      </c>
      <c r="I279" s="92" t="s">
        <v>3188</v>
      </c>
      <c r="J279" s="92" t="s">
        <v>3188</v>
      </c>
      <c r="K279" s="92" t="s">
        <v>21</v>
      </c>
      <c r="L279" s="46" t="s">
        <v>3189</v>
      </c>
      <c r="M279" s="46" t="s">
        <v>3190</v>
      </c>
      <c r="N279" s="46" t="s">
        <v>21</v>
      </c>
      <c r="O279" s="58" t="str">
        <f t="array" ref="O279"> index(publications!$A$1:$A$319, match($B279, publications!$B$1:$B$319, 0))</f>
        <v>Camillo</v>
      </c>
    </row>
    <row r="280">
      <c r="A280" s="5" t="s">
        <v>3191</v>
      </c>
      <c r="B280" s="91" t="str">
        <f> VLOOKUP($A280,datasets!$A:$B,2,0)</f>
        <v>Cusicanqui et al. 2021, Journal of Geophysical Research: Earth Surface (ND6RB5G9)</v>
      </c>
      <c r="C280" s="5" t="s">
        <v>2680</v>
      </c>
      <c r="D280" s="46" t="s">
        <v>2882</v>
      </c>
      <c r="E280" s="55" t="s">
        <v>3192</v>
      </c>
      <c r="F280" s="5" t="s">
        <v>85</v>
      </c>
      <c r="G280" s="5" t="s">
        <v>2305</v>
      </c>
      <c r="H280" s="5" t="s">
        <v>2305</v>
      </c>
      <c r="I280" s="92" t="s">
        <v>21</v>
      </c>
      <c r="J280" s="92" t="s">
        <v>21</v>
      </c>
      <c r="K280" s="92" t="s">
        <v>21</v>
      </c>
      <c r="L280" s="5" t="s">
        <v>21</v>
      </c>
      <c r="M280" s="5" t="s">
        <v>21</v>
      </c>
      <c r="N280" s="5" t="s">
        <v>21</v>
      </c>
      <c r="O280" s="58" t="str">
        <f t="array" ref="O280"> index(publications!$A$1:$A$319, match($B280, publications!$B$1:$B$319, 0))</f>
        <v>Camillo</v>
      </c>
    </row>
    <row r="281">
      <c r="A281" s="5" t="s">
        <v>3193</v>
      </c>
      <c r="B281" s="91" t="str">
        <f> VLOOKUP($A281,datasets!$A:$B,2,0)</f>
        <v>Cusicanqui et al. 2021, Journal of Geophysical Research: Earth Surface (ND6RB5G9)</v>
      </c>
      <c r="C281" s="5" t="s">
        <v>2680</v>
      </c>
      <c r="D281" s="46" t="s">
        <v>2882</v>
      </c>
      <c r="E281" s="55" t="s">
        <v>3192</v>
      </c>
      <c r="F281" s="5" t="s">
        <v>85</v>
      </c>
      <c r="G281" s="5" t="s">
        <v>2305</v>
      </c>
      <c r="H281" s="5" t="s">
        <v>2305</v>
      </c>
      <c r="I281" s="92" t="s">
        <v>21</v>
      </c>
      <c r="J281" s="92" t="s">
        <v>21</v>
      </c>
      <c r="K281" s="92" t="s">
        <v>21</v>
      </c>
      <c r="L281" s="5" t="s">
        <v>21</v>
      </c>
      <c r="M281" s="5" t="s">
        <v>21</v>
      </c>
      <c r="N281" s="5" t="s">
        <v>21</v>
      </c>
      <c r="O281" s="58" t="str">
        <f t="array" ref="O281"> index(publications!$A$1:$A$319, match($B281, publications!$B$1:$B$319, 0))</f>
        <v>Camillo</v>
      </c>
    </row>
    <row r="282">
      <c r="A282" s="5" t="s">
        <v>3194</v>
      </c>
      <c r="B282" s="91" t="str">
        <f> VLOOKUP($A282,datasets!$A:$B,2,0)</f>
        <v>Cusicanqui et al. 2021, Journal of Geophysical Research: Earth Surface (ND6RB5G9)</v>
      </c>
      <c r="C282" s="5" t="s">
        <v>2680</v>
      </c>
      <c r="D282" s="46" t="s">
        <v>2882</v>
      </c>
      <c r="E282" s="55" t="s">
        <v>3192</v>
      </c>
      <c r="F282" s="5" t="s">
        <v>85</v>
      </c>
      <c r="G282" s="5" t="s">
        <v>2305</v>
      </c>
      <c r="H282" s="5" t="s">
        <v>2305</v>
      </c>
      <c r="I282" s="92" t="s">
        <v>21</v>
      </c>
      <c r="J282" s="92" t="s">
        <v>21</v>
      </c>
      <c r="K282" s="92" t="s">
        <v>21</v>
      </c>
      <c r="L282" s="5" t="s">
        <v>21</v>
      </c>
      <c r="M282" s="5" t="s">
        <v>21</v>
      </c>
      <c r="N282" s="5" t="s">
        <v>21</v>
      </c>
      <c r="O282" s="58" t="str">
        <f t="array" ref="O282"> index(publications!$A$1:$A$319, match($B282, publications!$B$1:$B$319, 0))</f>
        <v>Camillo</v>
      </c>
    </row>
    <row r="283">
      <c r="A283" s="5" t="s">
        <v>3195</v>
      </c>
      <c r="B283" s="91" t="str">
        <f> VLOOKUP($A283,datasets!$A:$B,2,0)</f>
        <v>Cusicanqui et al. 2021, Journal of Geophysical Research: Earth Surface (ND6RB5G9)</v>
      </c>
      <c r="C283" s="5" t="s">
        <v>2680</v>
      </c>
      <c r="D283" s="46" t="s">
        <v>2882</v>
      </c>
      <c r="E283" s="55" t="s">
        <v>3192</v>
      </c>
      <c r="F283" s="5" t="s">
        <v>85</v>
      </c>
      <c r="G283" s="5" t="s">
        <v>2305</v>
      </c>
      <c r="H283" s="5" t="s">
        <v>2305</v>
      </c>
      <c r="I283" s="92" t="s">
        <v>21</v>
      </c>
      <c r="J283" s="92" t="s">
        <v>21</v>
      </c>
      <c r="K283" s="92" t="s">
        <v>21</v>
      </c>
      <c r="L283" s="5" t="s">
        <v>21</v>
      </c>
      <c r="M283" s="5" t="s">
        <v>21</v>
      </c>
      <c r="N283" s="5" t="s">
        <v>21</v>
      </c>
      <c r="O283" s="58" t="str">
        <f t="array" ref="O283"> index(publications!$A$1:$A$319, match($B283, publications!$B$1:$B$319, 0))</f>
        <v>Camillo</v>
      </c>
    </row>
    <row r="284">
      <c r="A284" s="5" t="s">
        <v>3196</v>
      </c>
      <c r="B284" s="91" t="str">
        <f> VLOOKUP($A284,datasets!$A:$B,2,0)</f>
        <v>Cusicanqui et al. 2021, Journal of Geophysical Research: Earth Surface (ND6RB5G9)</v>
      </c>
      <c r="C284" s="5" t="s">
        <v>2680</v>
      </c>
      <c r="D284" s="46" t="s">
        <v>2882</v>
      </c>
      <c r="E284" s="55" t="s">
        <v>3192</v>
      </c>
      <c r="F284" s="5" t="s">
        <v>85</v>
      </c>
      <c r="G284" s="5" t="s">
        <v>2305</v>
      </c>
      <c r="H284" s="5" t="s">
        <v>2305</v>
      </c>
      <c r="I284" s="92" t="s">
        <v>21</v>
      </c>
      <c r="J284" s="92" t="s">
        <v>21</v>
      </c>
      <c r="K284" s="92" t="s">
        <v>21</v>
      </c>
      <c r="L284" s="5" t="s">
        <v>21</v>
      </c>
      <c r="M284" s="5" t="s">
        <v>21</v>
      </c>
      <c r="N284" s="5" t="s">
        <v>21</v>
      </c>
      <c r="O284" s="58" t="str">
        <f t="array" ref="O284"> index(publications!$A$1:$A$319, match($B284, publications!$B$1:$B$319, 0))</f>
        <v>Camillo</v>
      </c>
    </row>
    <row r="285">
      <c r="A285" s="5" t="s">
        <v>3197</v>
      </c>
      <c r="B285" s="91" t="str">
        <f> VLOOKUP($A285,datasets!$A:$B,2,0)</f>
        <v>Cusicanqui et al. 2021, Journal of Geophysical Research: Earth Surface (ND6RB5G9)</v>
      </c>
      <c r="C285" s="5" t="s">
        <v>2680</v>
      </c>
      <c r="D285" s="46" t="s">
        <v>2882</v>
      </c>
      <c r="E285" s="55" t="s">
        <v>3192</v>
      </c>
      <c r="F285" s="5" t="s">
        <v>85</v>
      </c>
      <c r="G285" s="5" t="s">
        <v>2305</v>
      </c>
      <c r="H285" s="5" t="s">
        <v>2305</v>
      </c>
      <c r="I285" s="92" t="s">
        <v>21</v>
      </c>
      <c r="J285" s="92" t="s">
        <v>21</v>
      </c>
      <c r="K285" s="92" t="s">
        <v>21</v>
      </c>
      <c r="L285" s="5" t="s">
        <v>21</v>
      </c>
      <c r="M285" s="5" t="s">
        <v>21</v>
      </c>
      <c r="N285" s="5" t="s">
        <v>21</v>
      </c>
      <c r="O285" s="58" t="str">
        <f t="array" ref="O285"> index(publications!$A$1:$A$319, match($B285, publications!$B$1:$B$319, 0))</f>
        <v>Camillo</v>
      </c>
    </row>
    <row r="286">
      <c r="A286" s="5" t="s">
        <v>3198</v>
      </c>
      <c r="B286" s="91" t="str">
        <f> VLOOKUP($A286,datasets!$A:$B,2,0)</f>
        <v>Pętlicki et al. 2017, Remote Sensing (NDDTRXM9)</v>
      </c>
      <c r="C286" s="5" t="s">
        <v>2680</v>
      </c>
      <c r="D286" s="46" t="s">
        <v>2724</v>
      </c>
      <c r="E286" s="55" t="s">
        <v>21</v>
      </c>
      <c r="F286" s="5" t="s">
        <v>85</v>
      </c>
      <c r="G286" s="5" t="s">
        <v>2305</v>
      </c>
      <c r="H286" s="5" t="s">
        <v>2305</v>
      </c>
      <c r="I286" s="92" t="s">
        <v>21</v>
      </c>
      <c r="J286" s="92" t="s">
        <v>21</v>
      </c>
      <c r="K286" s="92" t="s">
        <v>21</v>
      </c>
      <c r="L286" s="5" t="s">
        <v>21</v>
      </c>
      <c r="M286" s="5" t="s">
        <v>21</v>
      </c>
      <c r="N286" s="5" t="s">
        <v>21</v>
      </c>
      <c r="O286" s="58" t="str">
        <f t="array" ref="O286"> index(publications!$A$1:$A$319, match($B286, publications!$B$1:$B$319, 0))</f>
        <v>Anette</v>
      </c>
    </row>
    <row r="287">
      <c r="A287" s="4" t="s">
        <v>3199</v>
      </c>
      <c r="B287" s="91" t="str">
        <f> VLOOKUP($A287,datasets!$A:$B,2,0)</f>
        <v>Galiatsatos et al. 2008, Photogrammetric Engineering and Remote Sensing (NP2PWBRU)</v>
      </c>
      <c r="C287" s="5" t="s">
        <v>2672</v>
      </c>
      <c r="D287" s="102" t="s">
        <v>3119</v>
      </c>
      <c r="E287" s="55" t="s">
        <v>21</v>
      </c>
      <c r="F287" s="5" t="s">
        <v>85</v>
      </c>
      <c r="G287" s="5" t="s">
        <v>32</v>
      </c>
      <c r="H287" s="5" t="s">
        <v>32</v>
      </c>
      <c r="I287" s="92" t="s">
        <v>21</v>
      </c>
      <c r="J287" s="92" t="s">
        <v>21</v>
      </c>
      <c r="K287" s="92" t="s">
        <v>21</v>
      </c>
      <c r="L287" s="5" t="s">
        <v>21</v>
      </c>
      <c r="M287" s="5" t="s">
        <v>3200</v>
      </c>
      <c r="N287" s="5" t="s">
        <v>21</v>
      </c>
      <c r="O287" s="58" t="str">
        <f t="array" ref="O287"> index(publications!$A$1:$A$319, match($B287, publications!$B$1:$B$319, 0))</f>
        <v>Bob</v>
      </c>
    </row>
    <row r="288">
      <c r="A288" s="4" t="s">
        <v>3201</v>
      </c>
      <c r="B288" s="91" t="str">
        <f> VLOOKUP($A288,datasets!$A:$B,2,0)</f>
        <v>Peppa et al. 2018, ISPRS - International Archives of the Photogrammetry, Remote Sensing and Spatial Information Sciences (NSVSN55R)</v>
      </c>
      <c r="C288" s="5" t="s">
        <v>2680</v>
      </c>
      <c r="D288" s="46" t="s">
        <v>2724</v>
      </c>
      <c r="E288" s="55" t="s">
        <v>3202</v>
      </c>
      <c r="F288" s="5" t="s">
        <v>85</v>
      </c>
      <c r="G288" s="5" t="s">
        <v>32</v>
      </c>
      <c r="H288" s="5" t="s">
        <v>32</v>
      </c>
      <c r="I288" s="92" t="s">
        <v>21</v>
      </c>
      <c r="J288" s="92" t="s">
        <v>21</v>
      </c>
      <c r="K288" s="92" t="s">
        <v>21</v>
      </c>
      <c r="L288" s="5" t="s">
        <v>21</v>
      </c>
      <c r="M288" s="5" t="s">
        <v>3203</v>
      </c>
      <c r="N288" s="5" t="s">
        <v>1514</v>
      </c>
      <c r="O288" s="58" t="str">
        <f t="array" ref="O288"> index(publications!$A$1:$A$319, match($B288, publications!$B$1:$B$319, 0))</f>
        <v>Melanie</v>
      </c>
    </row>
    <row r="289">
      <c r="A289" s="4" t="s">
        <v>3204</v>
      </c>
      <c r="B289" s="91" t="str">
        <f> VLOOKUP($A289,datasets!$A:$B,2,0)</f>
        <v>Peppa et al. 2018, ISPRS - International Archives of the Photogrammetry, Remote Sensing and Spatial Information Sciences (NSVSN55R)</v>
      </c>
      <c r="C289" s="5" t="s">
        <v>2680</v>
      </c>
      <c r="D289" s="46" t="s">
        <v>2724</v>
      </c>
      <c r="E289" s="55" t="s">
        <v>3202</v>
      </c>
      <c r="F289" s="5" t="s">
        <v>85</v>
      </c>
      <c r="G289" s="5" t="s">
        <v>32</v>
      </c>
      <c r="H289" s="5" t="s">
        <v>32</v>
      </c>
      <c r="I289" s="92" t="s">
        <v>21</v>
      </c>
      <c r="J289" s="92" t="s">
        <v>21</v>
      </c>
      <c r="K289" s="92" t="s">
        <v>21</v>
      </c>
      <c r="L289" s="5" t="s">
        <v>21</v>
      </c>
      <c r="M289" s="5" t="s">
        <v>3203</v>
      </c>
      <c r="N289" s="5" t="s">
        <v>1514</v>
      </c>
      <c r="O289" s="58" t="str">
        <f t="array" ref="O289"> index(publications!$A$1:$A$319, match($B289, publications!$B$1:$B$319, 0))</f>
        <v>Melanie</v>
      </c>
    </row>
    <row r="290">
      <c r="A290" s="4" t="s">
        <v>3205</v>
      </c>
      <c r="B290" s="91" t="str">
        <f> VLOOKUP($A290,datasets!$A:$B,2,0)</f>
        <v>Rault et al. 2020, ISPRS Annals of Photogrammetry, Remote Sensing and Spatial Information Sciences (P6V87WN5)</v>
      </c>
      <c r="C290" s="5" t="s">
        <v>2680</v>
      </c>
      <c r="D290" s="46" t="s">
        <v>3079</v>
      </c>
      <c r="E290" s="55" t="s">
        <v>21</v>
      </c>
      <c r="F290" s="5" t="s">
        <v>85</v>
      </c>
      <c r="G290" s="5" t="s">
        <v>32</v>
      </c>
      <c r="H290" s="5" t="s">
        <v>85</v>
      </c>
      <c r="I290" s="92" t="s">
        <v>3206</v>
      </c>
      <c r="J290" s="92" t="s">
        <v>3207</v>
      </c>
      <c r="K290" s="92" t="s">
        <v>21</v>
      </c>
      <c r="L290" s="5" t="s">
        <v>3208</v>
      </c>
      <c r="M290" s="5" t="s">
        <v>3209</v>
      </c>
      <c r="N290" s="5" t="s">
        <v>21</v>
      </c>
      <c r="O290" s="58" t="str">
        <f t="array" ref="O290"> index(publications!$A$1:$A$319, match($B290, publications!$B$1:$B$319, 0))</f>
        <v>Livia</v>
      </c>
    </row>
    <row r="291">
      <c r="A291" s="4" t="s">
        <v>3210</v>
      </c>
      <c r="B291" s="91" t="str">
        <f> VLOOKUP($A291,datasets!$A:$B,2,0)</f>
        <v>King et al. 2020, One Earth (PB8P2UVG)</v>
      </c>
      <c r="C291" s="5" t="s">
        <v>2672</v>
      </c>
      <c r="D291" s="46" t="s">
        <v>3211</v>
      </c>
      <c r="E291" s="45" t="s">
        <v>21</v>
      </c>
      <c r="F291" s="45" t="s">
        <v>21</v>
      </c>
      <c r="G291" s="45" t="s">
        <v>21</v>
      </c>
      <c r="H291" s="46" t="s">
        <v>2305</v>
      </c>
      <c r="I291" s="92" t="s">
        <v>21</v>
      </c>
      <c r="J291" s="92" t="s">
        <v>21</v>
      </c>
      <c r="K291" s="92" t="s">
        <v>21</v>
      </c>
      <c r="L291" s="45" t="s">
        <v>21</v>
      </c>
      <c r="M291" s="5" t="s">
        <v>3014</v>
      </c>
      <c r="N291" s="5" t="s">
        <v>21</v>
      </c>
      <c r="O291" s="58" t="str">
        <f t="array" ref="O291"> index(publications!$A$1:$A$319, match($B291, publications!$B$1:$B$319, 0))</f>
        <v>Melanie</v>
      </c>
    </row>
    <row r="292">
      <c r="A292" s="4" t="s">
        <v>3212</v>
      </c>
      <c r="B292" s="91" t="str">
        <f> VLOOKUP($A292,datasets!$A:$B,2,0)</f>
        <v>King et al. 2020, One Earth (PB8P2UVG)</v>
      </c>
      <c r="C292" s="5" t="s">
        <v>2672</v>
      </c>
      <c r="D292" s="46" t="s">
        <v>3211</v>
      </c>
      <c r="E292" s="45" t="s">
        <v>21</v>
      </c>
      <c r="F292" s="45" t="s">
        <v>21</v>
      </c>
      <c r="G292" s="45" t="s">
        <v>21</v>
      </c>
      <c r="H292" s="46" t="s">
        <v>2305</v>
      </c>
      <c r="I292" s="92" t="s">
        <v>21</v>
      </c>
      <c r="J292" s="92" t="s">
        <v>21</v>
      </c>
      <c r="K292" s="92" t="s">
        <v>21</v>
      </c>
      <c r="L292" s="45" t="s">
        <v>21</v>
      </c>
      <c r="M292" s="5" t="s">
        <v>3014</v>
      </c>
      <c r="N292" s="5" t="s">
        <v>21</v>
      </c>
      <c r="O292" s="58" t="str">
        <f t="array" ref="O292"> index(publications!$A$1:$A$319, match($B292, publications!$B$1:$B$319, 0))</f>
        <v>Melanie</v>
      </c>
    </row>
    <row r="293">
      <c r="A293" s="4" t="s">
        <v>3213</v>
      </c>
      <c r="B293" s="91" t="str">
        <f> VLOOKUP($A293,datasets!$A:$B,2,0)</f>
        <v>King et al. 2020, One Earth (PB8P2UVG)</v>
      </c>
      <c r="C293" s="5" t="s">
        <v>2672</v>
      </c>
      <c r="D293" s="46" t="s">
        <v>3167</v>
      </c>
      <c r="E293" s="45" t="s">
        <v>21</v>
      </c>
      <c r="F293" s="45" t="s">
        <v>21</v>
      </c>
      <c r="G293" s="45" t="s">
        <v>21</v>
      </c>
      <c r="H293" s="46" t="s">
        <v>2305</v>
      </c>
      <c r="I293" s="92" t="s">
        <v>21</v>
      </c>
      <c r="J293" s="92" t="s">
        <v>21</v>
      </c>
      <c r="K293" s="92" t="s">
        <v>21</v>
      </c>
      <c r="L293" s="45" t="s">
        <v>21</v>
      </c>
      <c r="M293" s="5" t="s">
        <v>3014</v>
      </c>
      <c r="N293" s="5" t="s">
        <v>21</v>
      </c>
      <c r="O293" s="58" t="str">
        <f t="array" ref="O293"> index(publications!$A$1:$A$319, match($B293, publications!$B$1:$B$319, 0))</f>
        <v>Melanie</v>
      </c>
    </row>
    <row r="294">
      <c r="A294" s="4" t="s">
        <v>3214</v>
      </c>
      <c r="B294" s="91" t="str">
        <f> VLOOKUP($A294,datasets!$A:$B,2,0)</f>
        <v>King et al. 2020, One Earth (PB8P2UVG)</v>
      </c>
      <c r="C294" s="5" t="s">
        <v>2672</v>
      </c>
      <c r="D294" s="46" t="s">
        <v>3167</v>
      </c>
      <c r="E294" s="45" t="s">
        <v>21</v>
      </c>
      <c r="F294" s="45" t="s">
        <v>21</v>
      </c>
      <c r="G294" s="45" t="s">
        <v>21</v>
      </c>
      <c r="H294" s="46" t="s">
        <v>2305</v>
      </c>
      <c r="I294" s="92" t="s">
        <v>21</v>
      </c>
      <c r="J294" s="92" t="s">
        <v>21</v>
      </c>
      <c r="K294" s="92" t="s">
        <v>21</v>
      </c>
      <c r="L294" s="45" t="s">
        <v>21</v>
      </c>
      <c r="M294" s="5" t="s">
        <v>3014</v>
      </c>
      <c r="N294" s="5" t="s">
        <v>21</v>
      </c>
      <c r="O294" s="58" t="str">
        <f t="array" ref="O294"> index(publications!$A$1:$A$319, match($B294, publications!$B$1:$B$319, 0))</f>
        <v>Melanie</v>
      </c>
    </row>
    <row r="295">
      <c r="A295" s="4" t="s">
        <v>3215</v>
      </c>
      <c r="B295" s="91" t="str">
        <f> VLOOKUP($A295,datasets!$A:$B,2,0)</f>
        <v>King et al. 2020, One Earth (PB8P2UVG)</v>
      </c>
      <c r="C295" s="5" t="s">
        <v>2672</v>
      </c>
      <c r="D295" s="46" t="s">
        <v>3216</v>
      </c>
      <c r="E295" s="45" t="s">
        <v>21</v>
      </c>
      <c r="F295" s="45" t="s">
        <v>21</v>
      </c>
      <c r="G295" s="45" t="s">
        <v>21</v>
      </c>
      <c r="H295" s="46" t="s">
        <v>2305</v>
      </c>
      <c r="I295" s="92" t="s">
        <v>21</v>
      </c>
      <c r="J295" s="92" t="s">
        <v>21</v>
      </c>
      <c r="K295" s="92" t="s">
        <v>21</v>
      </c>
      <c r="L295" s="45" t="s">
        <v>21</v>
      </c>
      <c r="M295" s="5" t="s">
        <v>3014</v>
      </c>
      <c r="N295" s="5" t="s">
        <v>21</v>
      </c>
      <c r="O295" s="58" t="str">
        <f t="array" ref="O295"> index(publications!$A$1:$A$319, match($B295, publications!$B$1:$B$319, 0))</f>
        <v>Melanie</v>
      </c>
    </row>
    <row r="296">
      <c r="A296" s="4" t="s">
        <v>3217</v>
      </c>
      <c r="B296" s="91" t="str">
        <f> VLOOKUP($A296,datasets!$A:$B,2,0)</f>
        <v>King et al. 2020, One Earth (PB8P2UVG)</v>
      </c>
      <c r="C296" s="5" t="s">
        <v>2672</v>
      </c>
      <c r="D296" s="46" t="s">
        <v>3216</v>
      </c>
      <c r="E296" s="45" t="s">
        <v>21</v>
      </c>
      <c r="F296" s="45" t="s">
        <v>21</v>
      </c>
      <c r="G296" s="45" t="s">
        <v>21</v>
      </c>
      <c r="H296" s="46" t="s">
        <v>2305</v>
      </c>
      <c r="I296" s="92" t="s">
        <v>21</v>
      </c>
      <c r="J296" s="92" t="s">
        <v>21</v>
      </c>
      <c r="K296" s="92" t="s">
        <v>21</v>
      </c>
      <c r="L296" s="45" t="s">
        <v>21</v>
      </c>
      <c r="M296" s="5" t="s">
        <v>3014</v>
      </c>
      <c r="N296" s="5" t="s">
        <v>21</v>
      </c>
      <c r="O296" s="58" t="str">
        <f t="array" ref="O296"> index(publications!$A$1:$A$319, match($B296, publications!$B$1:$B$319, 0))</f>
        <v>Melanie</v>
      </c>
    </row>
    <row r="297">
      <c r="A297" s="4" t="s">
        <v>3218</v>
      </c>
      <c r="B297" s="91" t="str">
        <f> VLOOKUP($A297,datasets!$A:$B,2,0)</f>
        <v>Bolles and Forman 2018, Frontiers in Earth Science (PBSVU4ID)</v>
      </c>
      <c r="C297" s="5" t="s">
        <v>2903</v>
      </c>
      <c r="D297" s="46" t="s">
        <v>2724</v>
      </c>
      <c r="E297" s="55" t="s">
        <v>21</v>
      </c>
      <c r="F297" s="5" t="s">
        <v>85</v>
      </c>
      <c r="G297" s="5" t="s">
        <v>85</v>
      </c>
      <c r="H297" s="5" t="s">
        <v>85</v>
      </c>
      <c r="I297" s="92" t="s">
        <v>3219</v>
      </c>
      <c r="J297" s="92" t="s">
        <v>3220</v>
      </c>
      <c r="K297" s="92" t="s">
        <v>21</v>
      </c>
      <c r="L297" s="5" t="s">
        <v>3219</v>
      </c>
      <c r="M297" s="5" t="s">
        <v>3221</v>
      </c>
      <c r="N297" s="5" t="s">
        <v>21</v>
      </c>
      <c r="O297" s="58" t="str">
        <f t="array" ref="O297"> index(publications!$A$1:$A$319, match($B297, publications!$B$1:$B$319, 0))</f>
        <v>Anette</v>
      </c>
    </row>
    <row r="298">
      <c r="A298" s="5" t="s">
        <v>3222</v>
      </c>
      <c r="B298" s="91" t="str">
        <f> VLOOKUP($A298,datasets!$A:$B,2,0)</f>
        <v>Bolles and Forman 2018, Frontiers in Earth Science (PBSVU4ID)</v>
      </c>
      <c r="C298" s="5" t="s">
        <v>2903</v>
      </c>
      <c r="D298" s="46" t="s">
        <v>2724</v>
      </c>
      <c r="E298" s="55" t="s">
        <v>21</v>
      </c>
      <c r="F298" s="5" t="s">
        <v>85</v>
      </c>
      <c r="G298" s="5" t="s">
        <v>85</v>
      </c>
      <c r="H298" s="5" t="s">
        <v>85</v>
      </c>
      <c r="I298" s="92" t="s">
        <v>3219</v>
      </c>
      <c r="J298" s="92" t="s">
        <v>3220</v>
      </c>
      <c r="K298" s="92" t="s">
        <v>21</v>
      </c>
      <c r="L298" s="5" t="s">
        <v>3219</v>
      </c>
      <c r="M298" s="5" t="s">
        <v>3221</v>
      </c>
      <c r="N298" s="5" t="s">
        <v>21</v>
      </c>
      <c r="O298" s="58" t="str">
        <f t="array" ref="O298"> index(publications!$A$1:$A$319, match($B298, publications!$B$1:$B$319, 0))</f>
        <v>Anette</v>
      </c>
    </row>
    <row r="299">
      <c r="A299" s="4" t="s">
        <v>3223</v>
      </c>
      <c r="B299" s="91" t="str">
        <f> VLOOKUP($A299,datasets!$A:$B,2,0)</f>
        <v>Bolles and Forman 2018, Frontiers in Earth Science (PBSVU4ID)</v>
      </c>
      <c r="C299" s="5" t="s">
        <v>2903</v>
      </c>
      <c r="D299" s="46" t="s">
        <v>2724</v>
      </c>
      <c r="E299" s="55" t="s">
        <v>21</v>
      </c>
      <c r="F299" s="5" t="s">
        <v>85</v>
      </c>
      <c r="G299" s="5" t="s">
        <v>85</v>
      </c>
      <c r="H299" s="5" t="s">
        <v>85</v>
      </c>
      <c r="I299" s="92" t="s">
        <v>3219</v>
      </c>
      <c r="J299" s="92" t="s">
        <v>3220</v>
      </c>
      <c r="K299" s="92" t="s">
        <v>21</v>
      </c>
      <c r="L299" s="5" t="s">
        <v>3219</v>
      </c>
      <c r="M299" s="5" t="s">
        <v>3221</v>
      </c>
      <c r="N299" s="5" t="s">
        <v>21</v>
      </c>
      <c r="O299" s="58" t="str">
        <f t="array" ref="O299"> index(publications!$A$1:$A$319, match($B299, publications!$B$1:$B$319, 0))</f>
        <v>Anette</v>
      </c>
    </row>
    <row r="300">
      <c r="A300" s="5" t="s">
        <v>3224</v>
      </c>
      <c r="B300" s="91" t="str">
        <f> VLOOKUP($A300,datasets!$A:$B,2,0)</f>
        <v>Bolles and Forman 2018, Frontiers in Earth Science (PBSVU4ID)</v>
      </c>
      <c r="C300" s="5" t="s">
        <v>2903</v>
      </c>
      <c r="D300" s="46" t="s">
        <v>2724</v>
      </c>
      <c r="E300" s="46" t="s">
        <v>21</v>
      </c>
      <c r="F300" s="46" t="s">
        <v>85</v>
      </c>
      <c r="G300" s="46" t="s">
        <v>85</v>
      </c>
      <c r="H300" s="46" t="s">
        <v>85</v>
      </c>
      <c r="I300" s="92" t="s">
        <v>3219</v>
      </c>
      <c r="J300" s="92" t="s">
        <v>3220</v>
      </c>
      <c r="K300" s="92" t="s">
        <v>21</v>
      </c>
      <c r="L300" s="46" t="s">
        <v>3219</v>
      </c>
      <c r="M300" s="46" t="s">
        <v>3221</v>
      </c>
      <c r="N300" s="46" t="s">
        <v>21</v>
      </c>
      <c r="O300" s="58" t="str">
        <f t="array" ref="O300"> index(publications!$A$1:$A$319, match($B300, publications!$B$1:$B$319, 0))</f>
        <v>Anette</v>
      </c>
    </row>
    <row r="301">
      <c r="A301" s="4" t="s">
        <v>3225</v>
      </c>
      <c r="B301" s="91" t="str">
        <f> VLOOKUP($A301,datasets!$A:$B,2,0)</f>
        <v>Bolles and Forman 2018, Frontiers in Earth Science (PBSVU4ID)</v>
      </c>
      <c r="C301" s="5" t="s">
        <v>2903</v>
      </c>
      <c r="D301" s="46" t="s">
        <v>2724</v>
      </c>
      <c r="E301" s="46" t="s">
        <v>21</v>
      </c>
      <c r="F301" s="46" t="s">
        <v>85</v>
      </c>
      <c r="G301" s="46" t="s">
        <v>85</v>
      </c>
      <c r="H301" s="46" t="s">
        <v>85</v>
      </c>
      <c r="I301" s="92" t="s">
        <v>3219</v>
      </c>
      <c r="J301" s="92" t="s">
        <v>3220</v>
      </c>
      <c r="K301" s="92" t="s">
        <v>21</v>
      </c>
      <c r="L301" s="46" t="s">
        <v>3219</v>
      </c>
      <c r="M301" s="46" t="s">
        <v>3221</v>
      </c>
      <c r="N301" s="46" t="s">
        <v>21</v>
      </c>
      <c r="O301" s="58" t="str">
        <f t="array" ref="O301"> index(publications!$A$1:$A$319, match($B301, publications!$B$1:$B$319, 0))</f>
        <v>Anette</v>
      </c>
    </row>
    <row r="302">
      <c r="A302" s="5" t="s">
        <v>3226</v>
      </c>
      <c r="B302" s="91" t="str">
        <f> VLOOKUP($A302,datasets!$A:$B,2,0)</f>
        <v>Bolles and Forman 2018, Frontiers in Earth Science (PBSVU4ID)</v>
      </c>
      <c r="C302" s="5" t="s">
        <v>2903</v>
      </c>
      <c r="D302" s="46" t="s">
        <v>2724</v>
      </c>
      <c r="E302" s="46" t="s">
        <v>21</v>
      </c>
      <c r="F302" s="46" t="s">
        <v>85</v>
      </c>
      <c r="G302" s="46" t="s">
        <v>85</v>
      </c>
      <c r="H302" s="46" t="s">
        <v>85</v>
      </c>
      <c r="I302" s="92" t="s">
        <v>3219</v>
      </c>
      <c r="J302" s="92" t="s">
        <v>3220</v>
      </c>
      <c r="K302" s="92" t="s">
        <v>21</v>
      </c>
      <c r="L302" s="46" t="s">
        <v>3219</v>
      </c>
      <c r="M302" s="46" t="s">
        <v>3221</v>
      </c>
      <c r="N302" s="46" t="s">
        <v>21</v>
      </c>
      <c r="O302" s="58" t="str">
        <f t="array" ref="O302"> index(publications!$A$1:$A$319, match($B302, publications!$B$1:$B$319, 0))</f>
        <v>Anette</v>
      </c>
    </row>
    <row r="303">
      <c r="A303" s="4" t="s">
        <v>3227</v>
      </c>
      <c r="B303" s="91" t="str">
        <f> VLOOKUP($A303,datasets!$A:$B,2,0)</f>
        <v>Holden and Smit 2019, South African Journal of Geomatics (PJ3SVQP3)</v>
      </c>
      <c r="C303" s="5" t="s">
        <v>2672</v>
      </c>
      <c r="D303" s="46" t="s">
        <v>3228</v>
      </c>
      <c r="E303" s="55" t="s">
        <v>21</v>
      </c>
      <c r="F303" s="5" t="s">
        <v>85</v>
      </c>
      <c r="G303" s="5" t="s">
        <v>85</v>
      </c>
      <c r="H303" s="5" t="s">
        <v>85</v>
      </c>
      <c r="I303" s="92" t="s">
        <v>3229</v>
      </c>
      <c r="J303" s="92" t="s">
        <v>3229</v>
      </c>
      <c r="K303" s="92" t="s">
        <v>21</v>
      </c>
      <c r="L303" s="5" t="s">
        <v>3230</v>
      </c>
      <c r="M303" s="5" t="s">
        <v>3231</v>
      </c>
      <c r="N303" s="5" t="s">
        <v>21</v>
      </c>
      <c r="O303" s="58" t="str">
        <f t="array" ref="O303"> index(publications!$A$1:$A$319, match($B303, publications!$B$1:$B$319, 0))</f>
        <v>Livia</v>
      </c>
    </row>
    <row r="304">
      <c r="A304" s="4" t="s">
        <v>3232</v>
      </c>
      <c r="B304" s="91" t="str">
        <f> VLOOKUP($A304,datasets!$A:$B,2,0)</f>
        <v>Holden and Smit 2019, South African Journal of Geomatics (PJ3SVQP3)</v>
      </c>
      <c r="C304" s="5" t="s">
        <v>2672</v>
      </c>
      <c r="D304" s="46" t="s">
        <v>3228</v>
      </c>
      <c r="E304" s="55" t="s">
        <v>21</v>
      </c>
      <c r="F304" s="5" t="s">
        <v>85</v>
      </c>
      <c r="G304" s="5" t="s">
        <v>85</v>
      </c>
      <c r="H304" s="5" t="s">
        <v>85</v>
      </c>
      <c r="I304" s="92" t="s">
        <v>3229</v>
      </c>
      <c r="J304" s="92" t="s">
        <v>3229</v>
      </c>
      <c r="K304" s="92" t="s">
        <v>21</v>
      </c>
      <c r="L304" s="5" t="s">
        <v>3230</v>
      </c>
      <c r="M304" s="5" t="s">
        <v>3231</v>
      </c>
      <c r="N304" s="5" t="s">
        <v>21</v>
      </c>
      <c r="O304" s="58" t="str">
        <f t="array" ref="O304"> index(publications!$A$1:$A$319, match($B304, publications!$B$1:$B$319, 0))</f>
        <v>Livia</v>
      </c>
    </row>
    <row r="305">
      <c r="A305" s="4" t="s">
        <v>3233</v>
      </c>
      <c r="B305" s="91" t="str">
        <f> VLOOKUP($A305,datasets!$A:$B,2,0)</f>
        <v>Holden and Smit 2019, South African Journal of Geomatics (PJ3SVQP3)</v>
      </c>
      <c r="C305" s="5" t="s">
        <v>2672</v>
      </c>
      <c r="D305" s="46" t="s">
        <v>3228</v>
      </c>
      <c r="E305" s="55" t="s">
        <v>21</v>
      </c>
      <c r="F305" s="5" t="s">
        <v>85</v>
      </c>
      <c r="G305" s="5" t="s">
        <v>85</v>
      </c>
      <c r="H305" s="5" t="s">
        <v>85</v>
      </c>
      <c r="I305" s="92" t="s">
        <v>3229</v>
      </c>
      <c r="J305" s="92" t="s">
        <v>3229</v>
      </c>
      <c r="K305" s="92" t="s">
        <v>21</v>
      </c>
      <c r="L305" s="5" t="s">
        <v>3230</v>
      </c>
      <c r="M305" s="5" t="s">
        <v>3231</v>
      </c>
      <c r="N305" s="5" t="s">
        <v>21</v>
      </c>
      <c r="O305" s="58" t="str">
        <f t="array" ref="O305"> index(publications!$A$1:$A$319, match($B305, publications!$B$1:$B$319, 0))</f>
        <v>Livia</v>
      </c>
    </row>
    <row r="306">
      <c r="A306" s="4" t="s">
        <v>3234</v>
      </c>
      <c r="B306" s="91" t="str">
        <f> VLOOKUP($A306,datasets!$A:$B,2,0)</f>
        <v>Holden and Smit 2019, South African Journal of Geomatics (PJ3SVQP3)</v>
      </c>
      <c r="C306" s="5" t="s">
        <v>2672</v>
      </c>
      <c r="D306" s="46" t="s">
        <v>3228</v>
      </c>
      <c r="E306" s="55" t="s">
        <v>21</v>
      </c>
      <c r="F306" s="5" t="s">
        <v>85</v>
      </c>
      <c r="G306" s="5" t="s">
        <v>85</v>
      </c>
      <c r="H306" s="5" t="s">
        <v>85</v>
      </c>
      <c r="I306" s="92" t="s">
        <v>3229</v>
      </c>
      <c r="J306" s="92" t="s">
        <v>3229</v>
      </c>
      <c r="K306" s="92" t="s">
        <v>21</v>
      </c>
      <c r="L306" s="5" t="s">
        <v>3230</v>
      </c>
      <c r="M306" s="5" t="s">
        <v>3231</v>
      </c>
      <c r="N306" s="5" t="s">
        <v>21</v>
      </c>
      <c r="O306" s="58" t="str">
        <f t="array" ref="O306"> index(publications!$A$1:$A$319, match($B306, publications!$B$1:$B$319, 0))</f>
        <v>Livia</v>
      </c>
    </row>
    <row r="307">
      <c r="A307" s="4" t="s">
        <v>3235</v>
      </c>
      <c r="B307" s="91" t="str">
        <f> VLOOKUP($A307,datasets!$A:$B,2,0)</f>
        <v>Andreassen et al. 2020, Journal of Glaciology (PQ3Q9H6A)</v>
      </c>
      <c r="C307" s="5" t="s">
        <v>2672</v>
      </c>
      <c r="D307" s="46" t="s">
        <v>3016</v>
      </c>
      <c r="E307" s="55" t="s">
        <v>21</v>
      </c>
      <c r="F307" s="5" t="s">
        <v>85</v>
      </c>
      <c r="G307" s="5" t="s">
        <v>85</v>
      </c>
      <c r="H307" s="5" t="s">
        <v>32</v>
      </c>
      <c r="I307" s="101" t="s">
        <v>21</v>
      </c>
      <c r="J307" s="92" t="s">
        <v>21</v>
      </c>
      <c r="K307" s="92" t="s">
        <v>21</v>
      </c>
      <c r="L307" s="55" t="s">
        <v>21</v>
      </c>
      <c r="M307" s="55" t="s">
        <v>21</v>
      </c>
      <c r="N307" s="5" t="s">
        <v>1603</v>
      </c>
      <c r="O307" s="58" t="str">
        <f t="array" ref="O307"> index(publications!$A$1:$A$319, match($B307, publications!$B$1:$B$319, 0))</f>
        <v>Melanie</v>
      </c>
    </row>
    <row r="308">
      <c r="A308" s="4" t="s">
        <v>3236</v>
      </c>
      <c r="B308" s="91" t="str">
        <f> VLOOKUP($A308,datasets!$A:$B,2,0)</f>
        <v>Óskarsson et al. 2020, Surtsey Research (PTTQ9VGB)</v>
      </c>
      <c r="C308" s="5" t="s">
        <v>2680</v>
      </c>
      <c r="D308" s="46" t="s">
        <v>2698</v>
      </c>
      <c r="E308" s="55" t="s">
        <v>21</v>
      </c>
      <c r="F308" s="5" t="s">
        <v>85</v>
      </c>
      <c r="G308" s="5" t="s">
        <v>32</v>
      </c>
      <c r="H308" s="5" t="s">
        <v>2305</v>
      </c>
      <c r="I308" s="92" t="s">
        <v>21</v>
      </c>
      <c r="J308" s="92" t="s">
        <v>21</v>
      </c>
      <c r="K308" s="92" t="s">
        <v>21</v>
      </c>
      <c r="L308" s="5" t="s">
        <v>21</v>
      </c>
      <c r="M308" s="5" t="s">
        <v>3237</v>
      </c>
      <c r="N308" s="5" t="s">
        <v>1432</v>
      </c>
      <c r="O308" s="58" t="str">
        <f t="array" ref="O308"> index(publications!$A$1:$A$319, match($B308, publications!$B$1:$B$319, 0))</f>
        <v>Melanie</v>
      </c>
    </row>
    <row r="309">
      <c r="A309" s="4" t="s">
        <v>3238</v>
      </c>
      <c r="B309" s="91" t="str">
        <f> VLOOKUP($A309,datasets!$A:$B,2,0)</f>
        <v>Óskarsson et al. 2020, Surtsey Research (PTTQ9VGB)</v>
      </c>
      <c r="C309" s="5" t="s">
        <v>2680</v>
      </c>
      <c r="D309" s="46" t="s">
        <v>2698</v>
      </c>
      <c r="E309" s="55" t="s">
        <v>21</v>
      </c>
      <c r="F309" s="5" t="s">
        <v>85</v>
      </c>
      <c r="G309" s="5" t="s">
        <v>32</v>
      </c>
      <c r="H309" s="5" t="s">
        <v>2305</v>
      </c>
      <c r="I309" s="92" t="s">
        <v>21</v>
      </c>
      <c r="J309" s="92" t="s">
        <v>21</v>
      </c>
      <c r="K309" s="92" t="s">
        <v>21</v>
      </c>
      <c r="L309" s="5" t="s">
        <v>21</v>
      </c>
      <c r="M309" s="5" t="s">
        <v>3239</v>
      </c>
      <c r="N309" s="5" t="s">
        <v>1432</v>
      </c>
      <c r="O309" s="58" t="str">
        <f t="array" ref="O309"> index(publications!$A$1:$A$319, match($B309, publications!$B$1:$B$319, 0))</f>
        <v>Melanie</v>
      </c>
    </row>
    <row r="310">
      <c r="A310" s="4" t="s">
        <v>3240</v>
      </c>
      <c r="B310" s="91" t="str">
        <f> VLOOKUP($A310,datasets!$A:$B,2,0)</f>
        <v>Geyman et al. 2022, Nature (PXC5ENIG)</v>
      </c>
      <c r="C310" s="5" t="s">
        <v>2680</v>
      </c>
      <c r="D310" s="46" t="s">
        <v>2882</v>
      </c>
      <c r="E310" s="55" t="s">
        <v>3192</v>
      </c>
      <c r="F310" s="5" t="s">
        <v>85</v>
      </c>
      <c r="G310" s="5" t="s">
        <v>85</v>
      </c>
      <c r="H310" s="5" t="s">
        <v>85</v>
      </c>
      <c r="I310" s="92" t="s">
        <v>3241</v>
      </c>
      <c r="J310" s="92" t="s">
        <v>3242</v>
      </c>
      <c r="K310" s="92" t="s">
        <v>3243</v>
      </c>
      <c r="L310" s="5" t="s">
        <v>3244</v>
      </c>
      <c r="M310" s="5" t="s">
        <v>3245</v>
      </c>
      <c r="N310" s="5" t="s">
        <v>1530</v>
      </c>
      <c r="O310" s="58" t="str">
        <f t="array" ref="O310"> index(publications!$A$1:$A$319, match($B310, publications!$B$1:$B$319, 0))</f>
        <v>Luc</v>
      </c>
    </row>
    <row r="311">
      <c r="A311" s="4" t="s">
        <v>3246</v>
      </c>
      <c r="B311" s="91" t="str">
        <f> VLOOKUP($A311,datasets!$A:$B,2,0)</f>
        <v>Aguilar et al. 2013, The Photogrammetric Record (Q3DHRVLE)</v>
      </c>
      <c r="C311" s="5" t="s">
        <v>2672</v>
      </c>
      <c r="D311" s="46" t="s">
        <v>2687</v>
      </c>
      <c r="E311" s="55">
        <v>9.1</v>
      </c>
      <c r="F311" s="5" t="s">
        <v>85</v>
      </c>
      <c r="G311" s="5" t="s">
        <v>85</v>
      </c>
      <c r="H311" s="5" t="s">
        <v>85</v>
      </c>
      <c r="I311" s="92" t="s">
        <v>3247</v>
      </c>
      <c r="J311" s="92" t="s">
        <v>3248</v>
      </c>
      <c r="K311" s="92" t="s">
        <v>21</v>
      </c>
      <c r="L311" s="5" t="s">
        <v>3249</v>
      </c>
      <c r="M311" s="5" t="s">
        <v>3250</v>
      </c>
      <c r="N311" s="55" t="s">
        <v>21</v>
      </c>
      <c r="O311" s="58" t="str">
        <f t="array" ref="O311"> index(publications!$A$1:$A$319, match($B311, publications!$B$1:$B$319, 0))</f>
        <v>Livia</v>
      </c>
    </row>
    <row r="312">
      <c r="A312" s="4" t="s">
        <v>3251</v>
      </c>
      <c r="B312" s="91" t="str">
        <f> VLOOKUP($A312,datasets!$A:$B,2,0)</f>
        <v>Aguilar et al. 2013, The Photogrammetric Record (Q3DHRVLE)</v>
      </c>
      <c r="C312" s="5" t="s">
        <v>2672</v>
      </c>
      <c r="D312" s="46" t="s">
        <v>2687</v>
      </c>
      <c r="E312" s="55">
        <v>9.1</v>
      </c>
      <c r="F312" s="5" t="s">
        <v>85</v>
      </c>
      <c r="G312" s="5" t="s">
        <v>85</v>
      </c>
      <c r="H312" s="5" t="s">
        <v>85</v>
      </c>
      <c r="I312" s="92" t="s">
        <v>3247</v>
      </c>
      <c r="J312" s="92" t="s">
        <v>3248</v>
      </c>
      <c r="K312" s="92" t="s">
        <v>21</v>
      </c>
      <c r="L312" s="5" t="s">
        <v>3249</v>
      </c>
      <c r="M312" s="5" t="s">
        <v>3250</v>
      </c>
      <c r="N312" s="55" t="s">
        <v>21</v>
      </c>
      <c r="O312" s="58" t="str">
        <f t="array" ref="O312"> index(publications!$A$1:$A$319, match($B312, publications!$B$1:$B$319, 0))</f>
        <v>Livia</v>
      </c>
    </row>
    <row r="313">
      <c r="A313" s="7" t="s">
        <v>3252</v>
      </c>
      <c r="B313" s="91" t="str">
        <f> VLOOKUP($A313,datasets!$A:$B,2,0)</f>
        <v>Nagarajan and Schenk 2016, ISPRS Journal of Photogrammetry and Remote Sensing (Q45H8ZC2)</v>
      </c>
      <c r="C313" s="5" t="s">
        <v>2672</v>
      </c>
      <c r="D313" s="46" t="s">
        <v>3253</v>
      </c>
      <c r="E313" s="55" t="s">
        <v>21</v>
      </c>
      <c r="F313" s="5" t="s">
        <v>85</v>
      </c>
      <c r="G313" s="5" t="s">
        <v>2305</v>
      </c>
      <c r="H313" s="5" t="s">
        <v>85</v>
      </c>
      <c r="I313" s="92" t="s">
        <v>3254</v>
      </c>
      <c r="J313" s="92" t="s">
        <v>3255</v>
      </c>
      <c r="K313" s="92" t="s">
        <v>21</v>
      </c>
      <c r="L313" s="5" t="s">
        <v>3256</v>
      </c>
      <c r="M313" s="5" t="s">
        <v>21</v>
      </c>
      <c r="N313" s="5" t="s">
        <v>21</v>
      </c>
      <c r="O313" s="58" t="str">
        <f t="array" ref="O313"> index(publications!$A$1:$A$319, match($B313, publications!$B$1:$B$319, 0))</f>
        <v>Thomas</v>
      </c>
    </row>
    <row r="314">
      <c r="A314" s="4" t="s">
        <v>3257</v>
      </c>
      <c r="B314" s="91" t="str">
        <f> VLOOKUP($A314,datasets!$A:$B,2,0)</f>
        <v>Pérez et al. 2014, The Photogrammetric Record (QI38W8V2)</v>
      </c>
      <c r="C314" s="5" t="s">
        <v>2672</v>
      </c>
      <c r="D314" s="46" t="s">
        <v>3258</v>
      </c>
      <c r="E314" s="55" t="s">
        <v>21</v>
      </c>
      <c r="F314" s="5" t="s">
        <v>85</v>
      </c>
      <c r="G314" s="5" t="s">
        <v>85</v>
      </c>
      <c r="H314" s="5" t="s">
        <v>85</v>
      </c>
      <c r="I314" s="92" t="s">
        <v>3259</v>
      </c>
      <c r="J314" s="92" t="s">
        <v>21</v>
      </c>
      <c r="K314" s="92" t="s">
        <v>2853</v>
      </c>
      <c r="L314" s="5" t="s">
        <v>3259</v>
      </c>
      <c r="M314" s="5" t="s">
        <v>3260</v>
      </c>
      <c r="N314" s="5" t="s">
        <v>21</v>
      </c>
      <c r="O314" s="58" t="str">
        <f t="array" ref="O314"> index(publications!$A$1:$A$319, match($B314, publications!$B$1:$B$319, 0))</f>
        <v>Livia</v>
      </c>
    </row>
    <row r="315">
      <c r="A315" s="4" t="s">
        <v>3261</v>
      </c>
      <c r="B315" s="91" t="str">
        <f> VLOOKUP($A315,datasets!$A:$B,2,0)</f>
        <v>Jao et al. 2014, Environments (QQMI8N9T)</v>
      </c>
      <c r="C315" s="5" t="s">
        <v>2680</v>
      </c>
      <c r="D315" s="46" t="s">
        <v>21</v>
      </c>
      <c r="E315" s="55" t="s">
        <v>21</v>
      </c>
      <c r="F315" s="5" t="s">
        <v>85</v>
      </c>
      <c r="G315" s="5" t="s">
        <v>32</v>
      </c>
      <c r="H315" s="5" t="s">
        <v>2305</v>
      </c>
      <c r="I315" s="92" t="s">
        <v>21</v>
      </c>
      <c r="J315" s="92" t="s">
        <v>21</v>
      </c>
      <c r="K315" s="92" t="s">
        <v>21</v>
      </c>
      <c r="L315" s="5" t="s">
        <v>21</v>
      </c>
      <c r="M315" s="5" t="s">
        <v>3262</v>
      </c>
      <c r="N315" s="5" t="s">
        <v>21</v>
      </c>
      <c r="O315" s="58" t="str">
        <f t="array" ref="O315"> index(publications!$A$1:$A$319, match($B315, publications!$B$1:$B$319, 0))</f>
        <v>Livia</v>
      </c>
    </row>
    <row r="316">
      <c r="A316" s="4" t="s">
        <v>3263</v>
      </c>
      <c r="B316" s="91" t="str">
        <f> VLOOKUP($A316,datasets!$A:$B,2,0)</f>
        <v>Jao et al. 2014, Environments (QQMI8N9T)</v>
      </c>
      <c r="C316" s="5" t="s">
        <v>2672</v>
      </c>
      <c r="D316" s="46" t="s">
        <v>2776</v>
      </c>
      <c r="E316" s="55" t="s">
        <v>2777</v>
      </c>
      <c r="F316" s="5" t="s">
        <v>85</v>
      </c>
      <c r="G316" s="5" t="s">
        <v>85</v>
      </c>
      <c r="H316" s="5" t="s">
        <v>2305</v>
      </c>
      <c r="I316" s="92" t="s">
        <v>21</v>
      </c>
      <c r="J316" s="92" t="s">
        <v>21</v>
      </c>
      <c r="K316" s="92" t="s">
        <v>21</v>
      </c>
      <c r="L316" s="5" t="s">
        <v>21</v>
      </c>
      <c r="M316" s="5" t="s">
        <v>3014</v>
      </c>
      <c r="N316" s="5" t="s">
        <v>21</v>
      </c>
      <c r="O316" s="58" t="str">
        <f t="array" ref="O316"> index(publications!$A$1:$A$319, match($B316, publications!$B$1:$B$319, 0))</f>
        <v>Livia</v>
      </c>
    </row>
    <row r="317">
      <c r="A317" s="4" t="s">
        <v>3264</v>
      </c>
      <c r="B317" s="91" t="str">
        <f> VLOOKUP($A317,datasets!$A:$B,2,0)</f>
        <v>Surazakov and Aizen 2010, Photogrammetric Engineering &amp; Remote Sensing (QUZPQPWA)</v>
      </c>
      <c r="C317" s="5" t="s">
        <v>2672</v>
      </c>
      <c r="D317" s="46" t="s">
        <v>3265</v>
      </c>
      <c r="E317" s="55" t="s">
        <v>3266</v>
      </c>
      <c r="F317" s="5" t="s">
        <v>85</v>
      </c>
      <c r="G317" s="5" t="s">
        <v>85</v>
      </c>
      <c r="H317" s="5" t="s">
        <v>85</v>
      </c>
      <c r="I317" s="92" t="s">
        <v>3267</v>
      </c>
      <c r="J317" s="92" t="s">
        <v>2807</v>
      </c>
      <c r="K317" s="92" t="s">
        <v>21</v>
      </c>
      <c r="L317" s="5" t="s">
        <v>3268</v>
      </c>
      <c r="M317" s="5" t="s">
        <v>3269</v>
      </c>
      <c r="N317" s="5" t="s">
        <v>21</v>
      </c>
      <c r="O317" s="58" t="str">
        <f t="array" ref="O317"> index(publications!$A$1:$A$319, match($B317, publications!$B$1:$B$319, 0))</f>
        <v>Melanie</v>
      </c>
    </row>
    <row r="318">
      <c r="A318" s="4" t="s">
        <v>3270</v>
      </c>
      <c r="B318" s="91" t="str">
        <f> VLOOKUP($A318,datasets!$A:$B,2,0)</f>
        <v>Surazakov and Aizen 2010, Photogrammetric Engineering &amp; Remote Sensing (QUZPQPWA)</v>
      </c>
      <c r="C318" s="5" t="s">
        <v>2672</v>
      </c>
      <c r="D318" s="46" t="s">
        <v>3265</v>
      </c>
      <c r="E318" s="55" t="s">
        <v>3266</v>
      </c>
      <c r="F318" s="5" t="s">
        <v>85</v>
      </c>
      <c r="G318" s="5" t="s">
        <v>85</v>
      </c>
      <c r="H318" s="5" t="s">
        <v>85</v>
      </c>
      <c r="I318" s="92" t="s">
        <v>3267</v>
      </c>
      <c r="J318" s="92" t="s">
        <v>2807</v>
      </c>
      <c r="K318" s="92" t="s">
        <v>21</v>
      </c>
      <c r="L318" s="5" t="s">
        <v>3268</v>
      </c>
      <c r="M318" s="5" t="s">
        <v>3269</v>
      </c>
      <c r="N318" s="5" t="s">
        <v>21</v>
      </c>
      <c r="O318" s="58" t="str">
        <f t="array" ref="O318"> index(publications!$A$1:$A$319, match($B318, publications!$B$1:$B$319, 0))</f>
        <v>Melanie</v>
      </c>
    </row>
    <row r="319">
      <c r="A319" s="4" t="s">
        <v>3271</v>
      </c>
      <c r="B319" s="91" t="str">
        <f> VLOOKUP($A319,datasets!$A:$B,2,0)</f>
        <v>Kääb et al. 2021, The Cryosphere (RBYR4QG6)</v>
      </c>
      <c r="C319" s="5" t="s">
        <v>2672</v>
      </c>
      <c r="D319" s="46" t="s">
        <v>3272</v>
      </c>
      <c r="E319" s="61" t="s">
        <v>3273</v>
      </c>
      <c r="F319" s="5" t="s">
        <v>85</v>
      </c>
      <c r="G319" s="5" t="s">
        <v>32</v>
      </c>
      <c r="H319" s="5" t="s">
        <v>2305</v>
      </c>
      <c r="I319" s="92" t="s">
        <v>21</v>
      </c>
      <c r="J319" s="92" t="s">
        <v>21</v>
      </c>
      <c r="K319" s="92" t="s">
        <v>21</v>
      </c>
      <c r="L319" s="5" t="s">
        <v>3274</v>
      </c>
      <c r="M319" s="5"/>
      <c r="N319" s="5" t="s">
        <v>21</v>
      </c>
      <c r="O319" s="58" t="str">
        <f t="array" ref="O319"> index(publications!$A$1:$A$319, match($B319, publications!$B$1:$B$319, 0))</f>
        <v>Melanie</v>
      </c>
    </row>
    <row r="320">
      <c r="A320" s="4" t="s">
        <v>3275</v>
      </c>
      <c r="B320" s="91" t="str">
        <f> VLOOKUP($A320,datasets!$A:$B,2,0)</f>
        <v>Kääb et al. 2021, The Cryosphere (RBYR4QG6)</v>
      </c>
      <c r="C320" s="5" t="s">
        <v>2672</v>
      </c>
      <c r="D320" s="46" t="s">
        <v>3272</v>
      </c>
      <c r="E320" s="61" t="s">
        <v>3273</v>
      </c>
      <c r="F320" s="5" t="s">
        <v>85</v>
      </c>
      <c r="G320" s="5" t="s">
        <v>32</v>
      </c>
      <c r="H320" s="5" t="s">
        <v>2305</v>
      </c>
      <c r="I320" s="92" t="s">
        <v>21</v>
      </c>
      <c r="J320" s="92" t="s">
        <v>21</v>
      </c>
      <c r="K320" s="92" t="s">
        <v>21</v>
      </c>
      <c r="L320" s="5" t="s">
        <v>3274</v>
      </c>
      <c r="N320" s="5" t="s">
        <v>21</v>
      </c>
      <c r="O320" s="58" t="str">
        <f t="array" ref="O320"> index(publications!$A$1:$A$319, match($B320, publications!$B$1:$B$319, 0))</f>
        <v>Melanie</v>
      </c>
    </row>
    <row r="321">
      <c r="A321" s="4" t="s">
        <v>3276</v>
      </c>
      <c r="B321" s="91" t="str">
        <f> VLOOKUP($A321,datasets!$A:$B,2,0)</f>
        <v>Kääb et al. 2021, The Cryosphere (RBYR4QG6)</v>
      </c>
      <c r="C321" s="5" t="s">
        <v>2672</v>
      </c>
      <c r="D321" s="46" t="s">
        <v>3272</v>
      </c>
      <c r="E321" s="61" t="s">
        <v>3273</v>
      </c>
      <c r="F321" s="5" t="s">
        <v>85</v>
      </c>
      <c r="G321" s="5" t="s">
        <v>32</v>
      </c>
      <c r="H321" s="5" t="s">
        <v>2305</v>
      </c>
      <c r="I321" s="92" t="s">
        <v>21</v>
      </c>
      <c r="J321" s="92" t="s">
        <v>21</v>
      </c>
      <c r="K321" s="92" t="s">
        <v>21</v>
      </c>
      <c r="L321" s="5" t="s">
        <v>3274</v>
      </c>
      <c r="N321" s="5" t="s">
        <v>21</v>
      </c>
      <c r="O321" s="58" t="str">
        <f t="array" ref="O321"> index(publications!$A$1:$A$319, match($B321, publications!$B$1:$B$319, 0))</f>
        <v>Melanie</v>
      </c>
    </row>
    <row r="322">
      <c r="A322" s="4" t="s">
        <v>3277</v>
      </c>
      <c r="B322" s="91" t="str">
        <f> VLOOKUP($A322,datasets!$A:$B,2,0)</f>
        <v>Kääb et al. 2021, The Cryosphere (RBYR4QG6)</v>
      </c>
      <c r="C322" s="5" t="s">
        <v>2672</v>
      </c>
      <c r="D322" s="46" t="s">
        <v>3272</v>
      </c>
      <c r="E322" s="61" t="s">
        <v>3273</v>
      </c>
      <c r="F322" s="5" t="s">
        <v>85</v>
      </c>
      <c r="G322" s="5" t="s">
        <v>32</v>
      </c>
      <c r="H322" s="5" t="s">
        <v>2305</v>
      </c>
      <c r="I322" s="92" t="s">
        <v>21</v>
      </c>
      <c r="J322" s="92" t="s">
        <v>21</v>
      </c>
      <c r="K322" s="92" t="s">
        <v>21</v>
      </c>
      <c r="L322" s="5" t="s">
        <v>3274</v>
      </c>
      <c r="N322" s="5" t="s">
        <v>21</v>
      </c>
      <c r="O322" s="58" t="str">
        <f t="array" ref="O322"> index(publications!$A$1:$A$319, match($B322, publications!$B$1:$B$319, 0))</f>
        <v>Melanie</v>
      </c>
    </row>
    <row r="323">
      <c r="A323" s="4" t="s">
        <v>3278</v>
      </c>
      <c r="B323" s="91" t="str">
        <f> VLOOKUP($A323,datasets!$A:$B,2,0)</f>
        <v>Kääb et al. 2021, The Cryosphere (RBYR4QG6)</v>
      </c>
      <c r="C323" s="5" t="s">
        <v>2672</v>
      </c>
      <c r="D323" s="46" t="s">
        <v>3272</v>
      </c>
      <c r="E323" s="61" t="s">
        <v>3273</v>
      </c>
      <c r="F323" s="5" t="s">
        <v>85</v>
      </c>
      <c r="G323" s="5" t="s">
        <v>32</v>
      </c>
      <c r="H323" s="5" t="s">
        <v>2305</v>
      </c>
      <c r="I323" s="92" t="s">
        <v>21</v>
      </c>
      <c r="J323" s="92" t="s">
        <v>21</v>
      </c>
      <c r="K323" s="92" t="s">
        <v>21</v>
      </c>
      <c r="L323" s="5" t="s">
        <v>3274</v>
      </c>
      <c r="N323" s="5" t="s">
        <v>21</v>
      </c>
      <c r="O323" s="58" t="str">
        <f t="array" ref="O323"> index(publications!$A$1:$A$319, match($B323, publications!$B$1:$B$319, 0))</f>
        <v>Melanie</v>
      </c>
    </row>
    <row r="324">
      <c r="A324" s="4" t="s">
        <v>3279</v>
      </c>
      <c r="B324" s="91" t="str">
        <f> VLOOKUP($A324,datasets!$A:$B,2,0)</f>
        <v>Kääb et al. 2021, The Cryosphere (RBYR4QG6)</v>
      </c>
      <c r="C324" s="5" t="s">
        <v>2672</v>
      </c>
      <c r="D324" s="46" t="s">
        <v>3272</v>
      </c>
      <c r="E324" s="61" t="s">
        <v>3273</v>
      </c>
      <c r="F324" s="5" t="s">
        <v>85</v>
      </c>
      <c r="G324" s="5" t="s">
        <v>32</v>
      </c>
      <c r="H324" s="5" t="s">
        <v>2305</v>
      </c>
      <c r="I324" s="92" t="s">
        <v>21</v>
      </c>
      <c r="J324" s="92" t="s">
        <v>21</v>
      </c>
      <c r="K324" s="92" t="s">
        <v>21</v>
      </c>
      <c r="L324" s="5" t="s">
        <v>3274</v>
      </c>
      <c r="N324" s="5" t="s">
        <v>21</v>
      </c>
      <c r="O324" s="58" t="str">
        <f t="array" ref="O324"> index(publications!$A$1:$A$319, match($B324, publications!$B$1:$B$319, 0))</f>
        <v>Melanie</v>
      </c>
    </row>
    <row r="325">
      <c r="A325" s="4" t="s">
        <v>3280</v>
      </c>
      <c r="B325" s="91" t="str">
        <f> VLOOKUP($A325,datasets!$A:$B,2,0)</f>
        <v>Kääb et al. 2021, The Cryosphere (RBYR4QG6)</v>
      </c>
      <c r="C325" s="5" t="s">
        <v>2672</v>
      </c>
      <c r="D325" s="46" t="s">
        <v>3272</v>
      </c>
      <c r="E325" s="61" t="s">
        <v>3273</v>
      </c>
      <c r="F325" s="5" t="s">
        <v>85</v>
      </c>
      <c r="G325" s="5" t="s">
        <v>32</v>
      </c>
      <c r="H325" s="5" t="s">
        <v>2305</v>
      </c>
      <c r="I325" s="92" t="s">
        <v>21</v>
      </c>
      <c r="J325" s="92" t="s">
        <v>21</v>
      </c>
      <c r="K325" s="92" t="s">
        <v>21</v>
      </c>
      <c r="L325" s="5" t="s">
        <v>3274</v>
      </c>
      <c r="N325" s="5" t="s">
        <v>21</v>
      </c>
      <c r="O325" s="58" t="str">
        <f t="array" ref="O325"> index(publications!$A$1:$A$319, match($B325, publications!$B$1:$B$319, 0))</f>
        <v>Melanie</v>
      </c>
    </row>
    <row r="326">
      <c r="A326" s="4" t="s">
        <v>3281</v>
      </c>
      <c r="B326" s="91" t="str">
        <f> VLOOKUP($A326,datasets!$A:$B,2,0)</f>
        <v>Kääb et al. 2021, The Cryosphere (RBYR4QG6)</v>
      </c>
      <c r="C326" s="5" t="s">
        <v>2672</v>
      </c>
      <c r="D326" s="46" t="s">
        <v>3272</v>
      </c>
      <c r="E326" s="61" t="s">
        <v>3273</v>
      </c>
      <c r="F326" s="5" t="s">
        <v>85</v>
      </c>
      <c r="G326" s="5" t="s">
        <v>32</v>
      </c>
      <c r="H326" s="5" t="s">
        <v>2305</v>
      </c>
      <c r="I326" s="92" t="s">
        <v>21</v>
      </c>
      <c r="J326" s="92" t="s">
        <v>21</v>
      </c>
      <c r="K326" s="92" t="s">
        <v>21</v>
      </c>
      <c r="L326" s="5" t="s">
        <v>3274</v>
      </c>
      <c r="N326" s="5" t="s">
        <v>21</v>
      </c>
      <c r="O326" s="58" t="str">
        <f t="array" ref="O326"> index(publications!$A$1:$A$319, match($B326, publications!$B$1:$B$319, 0))</f>
        <v>Melanie</v>
      </c>
    </row>
    <row r="327">
      <c r="A327" s="4" t="s">
        <v>3282</v>
      </c>
      <c r="B327" s="91" t="str">
        <f> VLOOKUP($A327,datasets!$A:$B,2,0)</f>
        <v>Kääb et al. 2021, The Cryosphere (RBYR4QG6)</v>
      </c>
      <c r="C327" s="5" t="s">
        <v>2672</v>
      </c>
      <c r="D327" s="46" t="s">
        <v>3272</v>
      </c>
      <c r="E327" s="61" t="s">
        <v>3273</v>
      </c>
      <c r="F327" s="5" t="s">
        <v>85</v>
      </c>
      <c r="G327" s="5" t="s">
        <v>32</v>
      </c>
      <c r="H327" s="5" t="s">
        <v>2305</v>
      </c>
      <c r="I327" s="92" t="s">
        <v>21</v>
      </c>
      <c r="J327" s="92" t="s">
        <v>21</v>
      </c>
      <c r="K327" s="92" t="s">
        <v>21</v>
      </c>
      <c r="L327" s="5" t="s">
        <v>3274</v>
      </c>
      <c r="N327" s="5" t="s">
        <v>21</v>
      </c>
      <c r="O327" s="58" t="str">
        <f t="array" ref="O327"> index(publications!$A$1:$A$319, match($B327, publications!$B$1:$B$319, 0))</f>
        <v>Melanie</v>
      </c>
    </row>
    <row r="328">
      <c r="A328" s="4" t="s">
        <v>3283</v>
      </c>
      <c r="B328" s="91" t="str">
        <f> VLOOKUP($A328,datasets!$A:$B,2,0)</f>
        <v>Kääb et al. 2021, The Cryosphere (RBYR4QG6)</v>
      </c>
      <c r="C328" s="5" t="s">
        <v>2672</v>
      </c>
      <c r="D328" s="46" t="s">
        <v>3272</v>
      </c>
      <c r="E328" s="61" t="s">
        <v>3273</v>
      </c>
      <c r="F328" s="5" t="s">
        <v>85</v>
      </c>
      <c r="G328" s="5" t="s">
        <v>32</v>
      </c>
      <c r="H328" s="5" t="s">
        <v>2305</v>
      </c>
      <c r="I328" s="92" t="s">
        <v>21</v>
      </c>
      <c r="J328" s="92" t="s">
        <v>21</v>
      </c>
      <c r="K328" s="92" t="s">
        <v>21</v>
      </c>
      <c r="L328" s="5" t="s">
        <v>3274</v>
      </c>
      <c r="N328" s="5" t="s">
        <v>21</v>
      </c>
      <c r="O328" s="58" t="str">
        <f t="array" ref="O328"> index(publications!$A$1:$A$319, match($B328, publications!$B$1:$B$319, 0))</f>
        <v>Melanie</v>
      </c>
    </row>
    <row r="329">
      <c r="A329" s="4" t="s">
        <v>3284</v>
      </c>
      <c r="B329" s="91" t="str">
        <f> VLOOKUP($A329,datasets!$A:$B,2,0)</f>
        <v>Kääb et al. 2021, The Cryosphere (RBYR4QG6)</v>
      </c>
      <c r="C329" s="5" t="s">
        <v>2672</v>
      </c>
      <c r="D329" s="46" t="s">
        <v>3272</v>
      </c>
      <c r="E329" s="61" t="s">
        <v>3273</v>
      </c>
      <c r="F329" s="5" t="s">
        <v>85</v>
      </c>
      <c r="G329" s="5" t="s">
        <v>32</v>
      </c>
      <c r="H329" s="5" t="s">
        <v>2305</v>
      </c>
      <c r="I329" s="92" t="s">
        <v>21</v>
      </c>
      <c r="J329" s="92" t="s">
        <v>21</v>
      </c>
      <c r="K329" s="92" t="s">
        <v>21</v>
      </c>
      <c r="L329" s="5" t="s">
        <v>3274</v>
      </c>
      <c r="N329" s="5" t="s">
        <v>21</v>
      </c>
      <c r="O329" s="58" t="str">
        <f t="array" ref="O329"> index(publications!$A$1:$A$319, match($B329, publications!$B$1:$B$319, 0))</f>
        <v>Melanie</v>
      </c>
    </row>
    <row r="330">
      <c r="A330" s="4" t="s">
        <v>3285</v>
      </c>
      <c r="B330" s="91" t="str">
        <f> VLOOKUP($A330,datasets!$A:$B,2,0)</f>
        <v>Kääb et al. 2021, The Cryosphere (RBYR4QG6)</v>
      </c>
      <c r="C330" s="5" t="s">
        <v>2672</v>
      </c>
      <c r="D330" s="46" t="s">
        <v>3272</v>
      </c>
      <c r="E330" s="61" t="s">
        <v>3273</v>
      </c>
      <c r="F330" s="5" t="s">
        <v>85</v>
      </c>
      <c r="G330" s="5" t="s">
        <v>32</v>
      </c>
      <c r="H330" s="5" t="s">
        <v>2305</v>
      </c>
      <c r="I330" s="92" t="s">
        <v>21</v>
      </c>
      <c r="J330" s="92" t="s">
        <v>21</v>
      </c>
      <c r="K330" s="92" t="s">
        <v>21</v>
      </c>
      <c r="L330" s="5" t="s">
        <v>3274</v>
      </c>
      <c r="N330" s="5" t="s">
        <v>21</v>
      </c>
      <c r="O330" s="58" t="str">
        <f t="array" ref="O330"> index(publications!$A$1:$A$319, match($B330, publications!$B$1:$B$319, 0))</f>
        <v>Melanie</v>
      </c>
    </row>
    <row r="331">
      <c r="A331" s="4" t="s">
        <v>3286</v>
      </c>
      <c r="B331" s="91" t="str">
        <f> VLOOKUP($A331,datasets!$A:$B,2,0)</f>
        <v>Kääb et al. 2021, The Cryosphere (RBYR4QG6)</v>
      </c>
      <c r="C331" s="5" t="s">
        <v>2672</v>
      </c>
      <c r="D331" s="46" t="s">
        <v>3272</v>
      </c>
      <c r="E331" s="61" t="s">
        <v>3273</v>
      </c>
      <c r="F331" s="5" t="s">
        <v>85</v>
      </c>
      <c r="G331" s="5" t="s">
        <v>32</v>
      </c>
      <c r="H331" s="5" t="s">
        <v>2305</v>
      </c>
      <c r="I331" s="92" t="s">
        <v>21</v>
      </c>
      <c r="J331" s="92" t="s">
        <v>21</v>
      </c>
      <c r="K331" s="92" t="s">
        <v>21</v>
      </c>
      <c r="L331" s="5" t="s">
        <v>3274</v>
      </c>
      <c r="N331" s="5" t="s">
        <v>21</v>
      </c>
      <c r="O331" s="58" t="str">
        <f t="array" ref="O331"> index(publications!$A$1:$A$319, match($B331, publications!$B$1:$B$319, 0))</f>
        <v>Melanie</v>
      </c>
    </row>
    <row r="332">
      <c r="A332" s="4" t="s">
        <v>3287</v>
      </c>
      <c r="B332" s="91" t="str">
        <f> VLOOKUP($A332,datasets!$A:$B,2,0)</f>
        <v>Sevara et al. 2018, Journal of Archaeological Method and Theory (RCSSD3W5)</v>
      </c>
      <c r="C332" s="5" t="s">
        <v>2680</v>
      </c>
      <c r="D332" s="46" t="s">
        <v>2882</v>
      </c>
      <c r="E332" s="55">
        <v>1.6</v>
      </c>
      <c r="F332" s="5" t="s">
        <v>85</v>
      </c>
      <c r="G332" s="5" t="s">
        <v>85</v>
      </c>
      <c r="H332" s="5" t="s">
        <v>85</v>
      </c>
      <c r="I332" s="92" t="s">
        <v>3288</v>
      </c>
      <c r="J332" s="92" t="s">
        <v>3289</v>
      </c>
      <c r="K332" s="92" t="s">
        <v>3290</v>
      </c>
      <c r="L332" s="5" t="s">
        <v>3288</v>
      </c>
      <c r="N332" s="5" t="s">
        <v>1695</v>
      </c>
      <c r="O332" s="58" t="str">
        <f t="array" ref="O332"> index(publications!$A$1:$A$319, match($B332, publications!$B$1:$B$319, 0))</f>
        <v>Amaury</v>
      </c>
    </row>
    <row r="333">
      <c r="A333" s="5" t="s">
        <v>3291</v>
      </c>
      <c r="B333" s="91" t="str">
        <f> VLOOKUP($A333,datasets!$A:$B,2,0)</f>
        <v>Sevara et al. 2018, Journal of Archaeological Method and Theory (RCSSD3W5)</v>
      </c>
      <c r="C333" s="5" t="s">
        <v>2680</v>
      </c>
      <c r="D333" s="46" t="s">
        <v>2882</v>
      </c>
      <c r="E333" s="55">
        <v>1.6</v>
      </c>
      <c r="F333" s="5" t="s">
        <v>85</v>
      </c>
      <c r="G333" s="5" t="s">
        <v>85</v>
      </c>
      <c r="H333" s="5" t="s">
        <v>85</v>
      </c>
      <c r="I333" s="92" t="s">
        <v>3288</v>
      </c>
      <c r="J333" s="92" t="s">
        <v>3289</v>
      </c>
      <c r="K333" s="92" t="s">
        <v>3290</v>
      </c>
      <c r="L333" s="5" t="s">
        <v>3288</v>
      </c>
      <c r="N333" s="5" t="s">
        <v>1695</v>
      </c>
      <c r="O333" s="58" t="str">
        <f t="array" ref="O333"> index(publications!$A$1:$A$319, match($B333, publications!$B$1:$B$319, 0))</f>
        <v>Amaury</v>
      </c>
    </row>
    <row r="334">
      <c r="A334" s="5" t="s">
        <v>3292</v>
      </c>
      <c r="B334" s="91" t="str">
        <f> VLOOKUP($A334,datasets!$A:$B,2,0)</f>
        <v>Sevara et al. 2018, Journal of Archaeological Method and Theory (RCSSD3W5)</v>
      </c>
      <c r="C334" s="5" t="s">
        <v>2680</v>
      </c>
      <c r="D334" s="46" t="s">
        <v>2882</v>
      </c>
      <c r="E334" s="55">
        <v>1.6</v>
      </c>
      <c r="F334" s="5" t="s">
        <v>85</v>
      </c>
      <c r="G334" s="5" t="s">
        <v>85</v>
      </c>
      <c r="H334" s="5" t="s">
        <v>85</v>
      </c>
      <c r="I334" s="92" t="s">
        <v>3288</v>
      </c>
      <c r="J334" s="92" t="s">
        <v>3289</v>
      </c>
      <c r="K334" s="92" t="s">
        <v>3290</v>
      </c>
      <c r="L334" s="5" t="s">
        <v>3288</v>
      </c>
      <c r="N334" s="5" t="s">
        <v>1695</v>
      </c>
      <c r="O334" s="58" t="str">
        <f t="array" ref="O334"> index(publications!$A$1:$A$319, match($B334, publications!$B$1:$B$319, 0))</f>
        <v>Amaury</v>
      </c>
    </row>
    <row r="335">
      <c r="A335" s="5" t="s">
        <v>3293</v>
      </c>
      <c r="B335" s="91" t="str">
        <f> VLOOKUP($A335,datasets!$A:$B,2,0)</f>
        <v>Sevara et al. 2018, Journal of Archaeological Method and Theory (RCSSD3W5)</v>
      </c>
      <c r="C335" s="5" t="s">
        <v>2680</v>
      </c>
      <c r="D335" s="46" t="s">
        <v>2882</v>
      </c>
      <c r="E335" s="55">
        <v>1.6</v>
      </c>
      <c r="F335" s="5" t="s">
        <v>85</v>
      </c>
      <c r="G335" s="5" t="s">
        <v>85</v>
      </c>
      <c r="H335" s="5" t="s">
        <v>85</v>
      </c>
      <c r="I335" s="92" t="s">
        <v>3288</v>
      </c>
      <c r="J335" s="92" t="s">
        <v>3289</v>
      </c>
      <c r="K335" s="92" t="s">
        <v>3290</v>
      </c>
      <c r="L335" s="5" t="s">
        <v>3288</v>
      </c>
      <c r="N335" s="5" t="s">
        <v>1695</v>
      </c>
      <c r="O335" s="58" t="str">
        <f t="array" ref="O335"> index(publications!$A$1:$A$319, match($B335, publications!$B$1:$B$319, 0))</f>
        <v>Amaury</v>
      </c>
    </row>
    <row r="336">
      <c r="A336" s="4" t="s">
        <v>3294</v>
      </c>
      <c r="B336" s="91" t="str">
        <f> VLOOKUP($A336,datasets!$A:$B,2,0)</f>
        <v>Wang et al. 2021, Natural Hazards and Earth System Sciences Discussions (RCZYWWZJ)</v>
      </c>
      <c r="C336" s="5" t="s">
        <v>2680</v>
      </c>
      <c r="D336" s="46" t="s">
        <v>2937</v>
      </c>
      <c r="E336" s="55" t="s">
        <v>21</v>
      </c>
      <c r="F336" s="5" t="s">
        <v>32</v>
      </c>
      <c r="G336" s="5" t="s">
        <v>32</v>
      </c>
      <c r="H336" s="5" t="s">
        <v>85</v>
      </c>
      <c r="I336" s="92" t="s">
        <v>3295</v>
      </c>
      <c r="J336" s="92" t="s">
        <v>3296</v>
      </c>
      <c r="K336" s="92" t="s">
        <v>21</v>
      </c>
      <c r="L336" s="5" t="s">
        <v>3297</v>
      </c>
      <c r="M336" s="5" t="s">
        <v>3298</v>
      </c>
      <c r="N336" s="5" t="s">
        <v>21</v>
      </c>
      <c r="O336" s="58" t="str">
        <f t="array" ref="O336"> index(publications!$A$1:$A$319, match($B336, publications!$B$1:$B$319, 0))</f>
        <v>Melanie</v>
      </c>
    </row>
    <row r="337">
      <c r="A337" s="4" t="s">
        <v>3299</v>
      </c>
      <c r="B337" s="91" t="str">
        <f> VLOOKUP($A337,datasets!$A:$B,2,0)</f>
        <v>Maurer et al. 2016, The Cryosphere (RDFY8VGI)</v>
      </c>
      <c r="C337" s="5" t="s">
        <v>2672</v>
      </c>
      <c r="D337" s="46" t="s">
        <v>2937</v>
      </c>
      <c r="E337" s="55" t="s">
        <v>21</v>
      </c>
      <c r="F337" s="5" t="s">
        <v>2305</v>
      </c>
      <c r="G337" s="5" t="s">
        <v>2305</v>
      </c>
      <c r="H337" s="5" t="s">
        <v>2305</v>
      </c>
      <c r="I337" s="92" t="s">
        <v>21</v>
      </c>
      <c r="J337" s="92" t="s">
        <v>21</v>
      </c>
      <c r="K337" s="92" t="s">
        <v>21</v>
      </c>
      <c r="L337" s="5" t="s">
        <v>21</v>
      </c>
      <c r="M337" s="5" t="s">
        <v>3300</v>
      </c>
      <c r="N337" s="5" t="s">
        <v>1605</v>
      </c>
      <c r="O337" s="58" t="str">
        <f t="array" ref="O337"> index(publications!$A$1:$A$319, match($B337, publications!$B$1:$B$319, 0))</f>
        <v>Melanie</v>
      </c>
    </row>
    <row r="338">
      <c r="A338" s="4" t="s">
        <v>3301</v>
      </c>
      <c r="B338" s="91" t="str">
        <f> VLOOKUP($A338,datasets!$A:$B,2,0)</f>
        <v>Stăncioiu et al. 2021, Science of The Total Environment (RENZSNMD)</v>
      </c>
      <c r="C338" s="5" t="s">
        <v>2718</v>
      </c>
      <c r="D338" s="46" t="s">
        <v>3079</v>
      </c>
      <c r="E338" s="61" t="s">
        <v>21</v>
      </c>
      <c r="F338" s="5" t="s">
        <v>85</v>
      </c>
      <c r="G338" s="5" t="s">
        <v>32</v>
      </c>
      <c r="H338" s="5" t="s">
        <v>32</v>
      </c>
      <c r="I338" s="92" t="s">
        <v>21</v>
      </c>
      <c r="J338" s="92" t="s">
        <v>21</v>
      </c>
      <c r="K338" s="92" t="s">
        <v>21</v>
      </c>
      <c r="L338" s="5" t="s">
        <v>3302</v>
      </c>
      <c r="M338" s="5" t="s">
        <v>21</v>
      </c>
      <c r="N338" s="5" t="s">
        <v>1630</v>
      </c>
      <c r="O338" s="58" t="str">
        <f t="array" ref="O338"> index(publications!$A$1:$A$319, match($B338, publications!$B$1:$B$319, 0))</f>
        <v>Bob</v>
      </c>
    </row>
    <row r="339">
      <c r="A339" s="5" t="s">
        <v>3303</v>
      </c>
      <c r="B339" s="91" t="str">
        <f> VLOOKUP($A339,datasets!$A:$B,2,0)</f>
        <v>Carvalho et al. 2020, Earth Surface Processes and Landforms (RFLJ9CDM)</v>
      </c>
      <c r="C339" s="5" t="s">
        <v>2680</v>
      </c>
      <c r="D339" s="46" t="s">
        <v>3304</v>
      </c>
      <c r="E339" s="55" t="s">
        <v>21</v>
      </c>
      <c r="F339" s="5" t="s">
        <v>85</v>
      </c>
      <c r="G339" s="5" t="s">
        <v>2305</v>
      </c>
      <c r="H339" s="5" t="s">
        <v>85</v>
      </c>
      <c r="I339" s="92" t="s">
        <v>2752</v>
      </c>
      <c r="J339" s="92" t="s">
        <v>2752</v>
      </c>
      <c r="K339" s="92" t="s">
        <v>21</v>
      </c>
      <c r="L339" s="5" t="s">
        <v>3305</v>
      </c>
      <c r="N339" s="5" t="s">
        <v>1628</v>
      </c>
      <c r="O339" s="58" t="str">
        <f t="array" ref="O339"> index(publications!$A$1:$A$319, match($B339, publications!$B$1:$B$319, 0))</f>
        <v>Livia</v>
      </c>
    </row>
    <row r="340">
      <c r="A340" s="5" t="s">
        <v>3306</v>
      </c>
      <c r="B340" s="91" t="str">
        <f> VLOOKUP($A340,datasets!$A:$B,2,0)</f>
        <v>Carvalho et al. 2020, Earth Surface Processes and Landforms (RFLJ9CDM)</v>
      </c>
      <c r="C340" s="5" t="s">
        <v>2680</v>
      </c>
      <c r="D340" s="46" t="s">
        <v>3304</v>
      </c>
      <c r="E340" s="55" t="s">
        <v>21</v>
      </c>
      <c r="F340" s="5" t="s">
        <v>85</v>
      </c>
      <c r="G340" s="5" t="s">
        <v>2305</v>
      </c>
      <c r="H340" s="5" t="s">
        <v>85</v>
      </c>
      <c r="I340" s="92" t="s">
        <v>2752</v>
      </c>
      <c r="J340" s="92" t="s">
        <v>2752</v>
      </c>
      <c r="K340" s="92" t="s">
        <v>21</v>
      </c>
      <c r="L340" s="5" t="s">
        <v>3305</v>
      </c>
      <c r="N340" s="5" t="s">
        <v>1628</v>
      </c>
      <c r="O340" s="19" t="s">
        <v>49</v>
      </c>
    </row>
    <row r="341">
      <c r="A341" s="5" t="s">
        <v>3307</v>
      </c>
      <c r="B341" s="91" t="str">
        <f> VLOOKUP($A341,datasets!$A:$B,2,0)</f>
        <v>Carvalho et al. 2020, Earth Surface Processes and Landforms (RFLJ9CDM)</v>
      </c>
      <c r="C341" s="5" t="s">
        <v>2680</v>
      </c>
      <c r="D341" s="46" t="s">
        <v>3304</v>
      </c>
      <c r="E341" s="55" t="s">
        <v>21</v>
      </c>
      <c r="F341" s="5" t="s">
        <v>85</v>
      </c>
      <c r="G341" s="5" t="s">
        <v>2305</v>
      </c>
      <c r="H341" s="5" t="s">
        <v>85</v>
      </c>
      <c r="I341" s="92" t="s">
        <v>2752</v>
      </c>
      <c r="J341" s="92" t="s">
        <v>2752</v>
      </c>
      <c r="K341" s="92" t="s">
        <v>21</v>
      </c>
      <c r="L341" s="5" t="s">
        <v>3305</v>
      </c>
      <c r="N341" s="5" t="s">
        <v>1628</v>
      </c>
      <c r="O341" s="19" t="s">
        <v>49</v>
      </c>
    </row>
    <row r="342">
      <c r="A342" s="4" t="s">
        <v>3308</v>
      </c>
      <c r="B342" s="91" t="str">
        <f> VLOOKUP($A342,datasets!$A:$B,2,0)</f>
        <v>Casado et al. 2018, International Journal of Geographical Information Science (RWU3ALN9)</v>
      </c>
      <c r="C342" s="5" t="s">
        <v>2680</v>
      </c>
      <c r="D342" s="46" t="s">
        <v>2724</v>
      </c>
      <c r="E342" s="55" t="s">
        <v>3309</v>
      </c>
      <c r="F342" s="5" t="s">
        <v>85</v>
      </c>
      <c r="G342" s="5" t="s">
        <v>32</v>
      </c>
      <c r="H342" s="5" t="s">
        <v>85</v>
      </c>
      <c r="I342" s="92" t="s">
        <v>3310</v>
      </c>
      <c r="J342" s="92" t="s">
        <v>3311</v>
      </c>
      <c r="K342" s="92" t="s">
        <v>21</v>
      </c>
      <c r="L342" s="5" t="s">
        <v>3310</v>
      </c>
      <c r="M342" s="5" t="s">
        <v>3312</v>
      </c>
      <c r="N342" s="5" t="s">
        <v>21</v>
      </c>
      <c r="O342" s="58" t="str">
        <f t="array" ref="O342"> index(publications!$A$1:$A$319, match($B342, publications!$B$1:$B$319, 0))</f>
        <v>Livia</v>
      </c>
    </row>
    <row r="343">
      <c r="A343" s="4" t="s">
        <v>3313</v>
      </c>
      <c r="B343" s="91" t="str">
        <f> VLOOKUP($A343,datasets!$A:$B,2,0)</f>
        <v>Nuimura et al. 2017, Quaternary International (SPYHCGR7)</v>
      </c>
      <c r="C343" s="5" t="s">
        <v>2672</v>
      </c>
      <c r="D343" s="46" t="s">
        <v>2687</v>
      </c>
      <c r="E343" s="55">
        <v>2010.0</v>
      </c>
      <c r="F343" s="5" t="s">
        <v>85</v>
      </c>
      <c r="G343" s="5" t="s">
        <v>85</v>
      </c>
      <c r="H343" s="5" t="s">
        <v>85</v>
      </c>
      <c r="I343" s="92" t="s">
        <v>3034</v>
      </c>
      <c r="J343" s="92" t="s">
        <v>2807</v>
      </c>
      <c r="K343" s="92" t="s">
        <v>21</v>
      </c>
      <c r="L343" s="5" t="s">
        <v>3314</v>
      </c>
      <c r="M343" s="5" t="s">
        <v>3315</v>
      </c>
      <c r="N343" s="5" t="s">
        <v>1588</v>
      </c>
      <c r="O343" s="58" t="str">
        <f t="array" ref="O343"> index(publications!$A$1:$A$319, match($B343, publications!$B$1:$B$319, 0))</f>
        <v>Amaury</v>
      </c>
    </row>
    <row r="344">
      <c r="A344" s="4" t="s">
        <v>3316</v>
      </c>
      <c r="B344" s="91" t="str">
        <f> VLOOKUP($A344,datasets!$A:$B,2,0)</f>
        <v>Ewertowski et al. 2019, Geomorphology (T9UHGZVR)</v>
      </c>
      <c r="C344" s="5" t="s">
        <v>2680</v>
      </c>
      <c r="D344" s="46" t="s">
        <v>2681</v>
      </c>
      <c r="E344" s="55" t="s">
        <v>3317</v>
      </c>
      <c r="F344" s="5" t="s">
        <v>2305</v>
      </c>
      <c r="G344" s="5" t="s">
        <v>2305</v>
      </c>
      <c r="H344" s="5" t="s">
        <v>2305</v>
      </c>
      <c r="I344" s="92" t="s">
        <v>21</v>
      </c>
      <c r="J344" s="92" t="s">
        <v>21</v>
      </c>
      <c r="K344" s="92" t="s">
        <v>21</v>
      </c>
      <c r="L344" s="5" t="s">
        <v>21</v>
      </c>
      <c r="M344" s="5" t="s">
        <v>3014</v>
      </c>
      <c r="N344" s="5" t="s">
        <v>3318</v>
      </c>
      <c r="O344" s="58" t="str">
        <f t="array" ref="O344"> index(publications!$A$1:$A$319, match($B344, publications!$B$1:$B$319, 0))</f>
        <v>Livia</v>
      </c>
    </row>
    <row r="345">
      <c r="A345" s="4" t="s">
        <v>3319</v>
      </c>
      <c r="B345" s="91" t="str">
        <f> VLOOKUP($A345,datasets!$A:$B,2,0)</f>
        <v>Ewertowski et al. 2019, Geomorphology (T9UHGZVR)</v>
      </c>
      <c r="C345" s="5" t="s">
        <v>2680</v>
      </c>
      <c r="D345" s="46" t="s">
        <v>2681</v>
      </c>
      <c r="E345" s="55" t="s">
        <v>3317</v>
      </c>
      <c r="F345" s="5" t="s">
        <v>2305</v>
      </c>
      <c r="G345" s="5" t="s">
        <v>2305</v>
      </c>
      <c r="H345" s="5" t="s">
        <v>2305</v>
      </c>
      <c r="I345" s="92" t="s">
        <v>21</v>
      </c>
      <c r="J345" s="92" t="s">
        <v>21</v>
      </c>
      <c r="K345" s="92" t="s">
        <v>21</v>
      </c>
      <c r="L345" s="5" t="s">
        <v>21</v>
      </c>
      <c r="M345" s="5" t="s">
        <v>3014</v>
      </c>
      <c r="N345" s="5" t="s">
        <v>3320</v>
      </c>
      <c r="O345" s="58" t="str">
        <f t="array" ref="O345"> index(publications!$A$1:$A$319, match($B345, publications!$B$1:$B$319, 0))</f>
        <v>Livia</v>
      </c>
    </row>
    <row r="346">
      <c r="A346" s="5" t="s">
        <v>3321</v>
      </c>
      <c r="B346" s="91" t="str">
        <f> VLOOKUP($A346,datasets!$A:$B,2,0)</f>
        <v>Ewertowski et al. 2019, Geomorphology (T9UHGZVR)</v>
      </c>
      <c r="C346" s="5" t="s">
        <v>2680</v>
      </c>
      <c r="D346" s="46" t="s">
        <v>2681</v>
      </c>
      <c r="E346" s="55" t="s">
        <v>3317</v>
      </c>
      <c r="F346" s="5" t="s">
        <v>2305</v>
      </c>
      <c r="G346" s="5" t="s">
        <v>2305</v>
      </c>
      <c r="H346" s="5" t="s">
        <v>2305</v>
      </c>
      <c r="I346" s="92" t="s">
        <v>21</v>
      </c>
      <c r="J346" s="92" t="s">
        <v>21</v>
      </c>
      <c r="K346" s="92" t="s">
        <v>21</v>
      </c>
      <c r="L346" s="5" t="s">
        <v>21</v>
      </c>
      <c r="M346" s="5" t="s">
        <v>3014</v>
      </c>
      <c r="N346" s="5" t="s">
        <v>3320</v>
      </c>
      <c r="O346" s="58"/>
    </row>
    <row r="347">
      <c r="A347" s="5" t="s">
        <v>3322</v>
      </c>
      <c r="B347" s="91" t="str">
        <f> VLOOKUP($A347,datasets!$A:$B,2,0)</f>
        <v>Ewertowski et al. 2019, Geomorphology (T9UHGZVR)</v>
      </c>
      <c r="C347" s="5" t="s">
        <v>2680</v>
      </c>
      <c r="D347" s="46" t="s">
        <v>2681</v>
      </c>
      <c r="E347" s="55" t="s">
        <v>3317</v>
      </c>
      <c r="F347" s="5" t="s">
        <v>2305</v>
      </c>
      <c r="G347" s="5" t="s">
        <v>2305</v>
      </c>
      <c r="H347" s="5" t="s">
        <v>2305</v>
      </c>
      <c r="I347" s="92" t="s">
        <v>21</v>
      </c>
      <c r="J347" s="92" t="s">
        <v>21</v>
      </c>
      <c r="K347" s="92" t="s">
        <v>21</v>
      </c>
      <c r="L347" s="5" t="s">
        <v>21</v>
      </c>
      <c r="M347" s="5" t="s">
        <v>3014</v>
      </c>
      <c r="N347" s="5" t="s">
        <v>3320</v>
      </c>
      <c r="O347" s="58"/>
    </row>
    <row r="348">
      <c r="A348" s="4" t="s">
        <v>3323</v>
      </c>
      <c r="B348" s="91" t="str">
        <f> VLOOKUP($A348,datasets!$A:$B,2,0)</f>
        <v>Zawieska et al. 2017, Int. Arch. Photogramm. Remote Sens. Spatial Inf. Sci., XLII-2/W3 (TBSJTSKM)</v>
      </c>
      <c r="C348" s="21" t="s">
        <v>2680</v>
      </c>
      <c r="D348" s="46" t="s">
        <v>2681</v>
      </c>
      <c r="E348" s="56" t="s">
        <v>21</v>
      </c>
      <c r="F348" s="5" t="s">
        <v>2305</v>
      </c>
      <c r="G348" s="21" t="s">
        <v>32</v>
      </c>
      <c r="H348" s="21" t="s">
        <v>85</v>
      </c>
      <c r="I348" s="92" t="s">
        <v>3037</v>
      </c>
      <c r="J348" s="92" t="s">
        <v>21</v>
      </c>
      <c r="K348" s="92" t="s">
        <v>2720</v>
      </c>
      <c r="L348" s="21" t="s">
        <v>3038</v>
      </c>
      <c r="N348" s="5" t="s">
        <v>1745</v>
      </c>
      <c r="O348" s="58" t="str">
        <f t="array" ref="O348"> index(publications!$A$1:$A$319, match($B348, publications!$B$1:$B$319, 0))</f>
        <v>Bob</v>
      </c>
    </row>
    <row r="349">
      <c r="A349" s="4" t="s">
        <v>3324</v>
      </c>
      <c r="B349" s="91" t="str">
        <f> VLOOKUP($A349,datasets!$A:$B,2,0)</f>
        <v>Goossens et al. 2006, Journal of Archaeological Science (TH6B9CR4)</v>
      </c>
      <c r="C349" s="5" t="s">
        <v>2672</v>
      </c>
      <c r="D349" s="46" t="s">
        <v>3325</v>
      </c>
      <c r="E349" s="55" t="s">
        <v>3326</v>
      </c>
      <c r="F349" s="5" t="s">
        <v>85</v>
      </c>
      <c r="G349" s="5" t="s">
        <v>32</v>
      </c>
      <c r="H349" s="5" t="s">
        <v>85</v>
      </c>
      <c r="I349" s="92" t="s">
        <v>3327</v>
      </c>
      <c r="J349" s="92" t="s">
        <v>3327</v>
      </c>
      <c r="K349" s="92" t="s">
        <v>21</v>
      </c>
      <c r="L349" s="5" t="s">
        <v>3328</v>
      </c>
      <c r="M349" s="5" t="s">
        <v>3329</v>
      </c>
      <c r="N349" s="5" t="s">
        <v>21</v>
      </c>
      <c r="O349" s="58" t="str">
        <f t="array" ref="O349"> index(publications!$A$1:$A$319, match($B349, publications!$B$1:$B$319, 0))</f>
        <v>Melanie</v>
      </c>
    </row>
    <row r="350">
      <c r="A350" s="4" t="s">
        <v>3330</v>
      </c>
      <c r="B350" s="91" t="str">
        <f> VLOOKUP($A350,datasets!$A:$B,2,0)</f>
        <v>Goerlich et al. 2017, Remote Sensing (TPNA7T79)</v>
      </c>
      <c r="C350" s="5" t="s">
        <v>2672</v>
      </c>
      <c r="D350" s="46" t="s">
        <v>2962</v>
      </c>
      <c r="E350" s="55" t="s">
        <v>21</v>
      </c>
      <c r="F350" s="5" t="s">
        <v>85</v>
      </c>
      <c r="G350" s="5" t="s">
        <v>85</v>
      </c>
      <c r="H350" s="5" t="s">
        <v>85</v>
      </c>
      <c r="I350" s="92" t="s">
        <v>2947</v>
      </c>
      <c r="J350" s="92" t="s">
        <v>2947</v>
      </c>
      <c r="K350" s="92" t="s">
        <v>21</v>
      </c>
      <c r="L350" s="5" t="s">
        <v>3331</v>
      </c>
      <c r="M350" s="5" t="s">
        <v>21</v>
      </c>
      <c r="N350" s="5" t="s">
        <v>21</v>
      </c>
      <c r="O350" s="58" t="str">
        <f t="array" ref="O350"> index(publications!$A$1:$A$319, match($B350, publications!$B$1:$B$319, 0))</f>
        <v>Amaury</v>
      </c>
    </row>
    <row r="351">
      <c r="A351" s="5" t="s">
        <v>3332</v>
      </c>
      <c r="B351" s="91" t="str">
        <f> VLOOKUP($A351,datasets!$A:$B,2,0)</f>
        <v>Goerlich et al. 2017, Remote Sensing (TPNA7T79)</v>
      </c>
      <c r="C351" s="5" t="s">
        <v>2672</v>
      </c>
      <c r="D351" s="46" t="s">
        <v>2874</v>
      </c>
      <c r="E351" s="61">
        <v>2014.0</v>
      </c>
      <c r="F351" s="5" t="s">
        <v>85</v>
      </c>
      <c r="G351" s="5" t="s">
        <v>85</v>
      </c>
      <c r="H351" s="5" t="s">
        <v>85</v>
      </c>
      <c r="I351" s="92" t="s">
        <v>3327</v>
      </c>
      <c r="J351" s="92" t="s">
        <v>3327</v>
      </c>
      <c r="K351" s="92" t="s">
        <v>21</v>
      </c>
      <c r="L351" s="5" t="s">
        <v>3333</v>
      </c>
      <c r="M351" s="5" t="s">
        <v>21</v>
      </c>
      <c r="N351" s="5" t="s">
        <v>21</v>
      </c>
      <c r="O351" s="58" t="str">
        <f t="array" ref="O351"> index(publications!$A$1:$A$319, match($B351, publications!$B$1:$B$319, 0))</f>
        <v>Amaury</v>
      </c>
    </row>
    <row r="352">
      <c r="A352" s="4" t="s">
        <v>3334</v>
      </c>
      <c r="B352" s="91" t="str">
        <f> VLOOKUP($A352,datasets!$A:$B,2,0)</f>
        <v>Nebiker et al. 2014, Remote Sensing (TTUA98S8)</v>
      </c>
      <c r="C352" s="5" t="s">
        <v>2672</v>
      </c>
      <c r="D352" s="46" t="s">
        <v>3335</v>
      </c>
      <c r="E352" s="55" t="s">
        <v>21</v>
      </c>
      <c r="F352" s="5" t="s">
        <v>85</v>
      </c>
      <c r="G352" s="5" t="s">
        <v>85</v>
      </c>
      <c r="H352" s="5" t="s">
        <v>85</v>
      </c>
      <c r="I352" s="92" t="s">
        <v>3092</v>
      </c>
      <c r="J352" s="92" t="s">
        <v>3092</v>
      </c>
      <c r="K352" s="92" t="s">
        <v>21</v>
      </c>
      <c r="L352" s="5" t="s">
        <v>3336</v>
      </c>
      <c r="M352" s="5" t="s">
        <v>3337</v>
      </c>
      <c r="N352" s="5" t="s">
        <v>21</v>
      </c>
      <c r="O352" s="58" t="str">
        <f t="array" ref="O352"> index(publications!$A$1:$A$319, match($B352, publications!$B$1:$B$319, 0))</f>
        <v>Camillo</v>
      </c>
    </row>
    <row r="353">
      <c r="A353" s="4" t="s">
        <v>3338</v>
      </c>
      <c r="B353" s="91" t="str">
        <f> VLOOKUP($A353,datasets!$A:$B,2,0)</f>
        <v>Zhang et al. 2020, ISPRS Annals of Photogrammetry, Remote Sensing and Spatial Information Sciences (U33K22B3)</v>
      </c>
      <c r="C353" s="5" t="s">
        <v>2685</v>
      </c>
      <c r="D353" s="46" t="s">
        <v>2698</v>
      </c>
      <c r="E353" s="55" t="s">
        <v>21</v>
      </c>
      <c r="F353" s="5" t="s">
        <v>85</v>
      </c>
      <c r="G353" s="5" t="s">
        <v>85</v>
      </c>
      <c r="H353" s="5" t="s">
        <v>85</v>
      </c>
      <c r="I353" s="92" t="s">
        <v>3339</v>
      </c>
      <c r="J353" s="92" t="s">
        <v>2983</v>
      </c>
      <c r="K353" s="92" t="s">
        <v>21</v>
      </c>
      <c r="L353" s="5" t="s">
        <v>3339</v>
      </c>
      <c r="M353" s="5" t="s">
        <v>3340</v>
      </c>
      <c r="N353" s="5" t="s">
        <v>21</v>
      </c>
      <c r="O353" s="58" t="str">
        <f t="array" ref="O353"> index(publications!$A$1:$A$319, match($B353, publications!$B$1:$B$319, 0))</f>
        <v>Anette</v>
      </c>
    </row>
    <row r="354">
      <c r="A354" s="4" t="s">
        <v>3341</v>
      </c>
      <c r="B354" s="91" t="str">
        <f> VLOOKUP($A354,datasets!$A:$B,2,0)</f>
        <v>Zhang et al. 2020, ISPRS Annals of Photogrammetry, Remote Sensing and Spatial Information Sciences (U33K22B3)</v>
      </c>
      <c r="C354" s="5" t="s">
        <v>2685</v>
      </c>
      <c r="D354" s="46" t="s">
        <v>2698</v>
      </c>
      <c r="E354" s="55" t="s">
        <v>21</v>
      </c>
      <c r="F354" s="5" t="s">
        <v>85</v>
      </c>
      <c r="G354" s="5" t="s">
        <v>85</v>
      </c>
      <c r="H354" s="5" t="s">
        <v>85</v>
      </c>
      <c r="I354" s="92" t="s">
        <v>3339</v>
      </c>
      <c r="J354" s="92" t="s">
        <v>2983</v>
      </c>
      <c r="K354" s="92" t="s">
        <v>21</v>
      </c>
      <c r="L354" s="5" t="s">
        <v>3339</v>
      </c>
      <c r="M354" s="5" t="s">
        <v>3340</v>
      </c>
      <c r="N354" s="5" t="s">
        <v>21</v>
      </c>
      <c r="O354" s="58" t="str">
        <f t="array" ref="O354"> index(publications!$A$1:$A$319, match($B354, publications!$B$1:$B$319, 0))</f>
        <v>Anette</v>
      </c>
    </row>
    <row r="355">
      <c r="A355" s="4" t="s">
        <v>3342</v>
      </c>
      <c r="B355" s="91" t="str">
        <f> VLOOKUP($A355,datasets!$A:$B,2,0)</f>
        <v>Casana and Cothren 2008, Antiquity (U3Q4U35X)</v>
      </c>
      <c r="C355" s="5" t="s">
        <v>2672</v>
      </c>
      <c r="D355" s="46" t="s">
        <v>2687</v>
      </c>
      <c r="E355" s="55" t="s">
        <v>21</v>
      </c>
      <c r="F355" s="5" t="s">
        <v>85</v>
      </c>
      <c r="G355" s="5" t="s">
        <v>32</v>
      </c>
      <c r="H355" s="5" t="s">
        <v>2305</v>
      </c>
      <c r="I355" s="92" t="s">
        <v>21</v>
      </c>
      <c r="J355" s="92" t="s">
        <v>21</v>
      </c>
      <c r="K355" s="92" t="s">
        <v>21</v>
      </c>
      <c r="L355" s="5" t="s">
        <v>21</v>
      </c>
      <c r="M355" s="5" t="s">
        <v>3343</v>
      </c>
      <c r="N355" s="5" t="s">
        <v>21</v>
      </c>
      <c r="O355" s="58" t="str">
        <f t="array" ref="O355"> index(publications!$A$1:$A$319, match($B355, publications!$B$1:$B$319, 0))</f>
        <v>Bob</v>
      </c>
    </row>
    <row r="356">
      <c r="A356" s="4" t="s">
        <v>3344</v>
      </c>
      <c r="B356" s="91" t="str">
        <f> VLOOKUP($A356,datasets!$A:$B,2,0)</f>
        <v>Casana and Cothren 2008, Antiquity (U3Q4U35X)</v>
      </c>
      <c r="C356" s="5" t="s">
        <v>2672</v>
      </c>
      <c r="D356" s="46" t="s">
        <v>2687</v>
      </c>
      <c r="E356" s="55" t="s">
        <v>21</v>
      </c>
      <c r="F356" s="5" t="s">
        <v>85</v>
      </c>
      <c r="G356" s="5" t="s">
        <v>32</v>
      </c>
      <c r="H356" s="5" t="s">
        <v>2305</v>
      </c>
      <c r="I356" s="92" t="s">
        <v>21</v>
      </c>
      <c r="J356" s="92" t="s">
        <v>21</v>
      </c>
      <c r="K356" s="92" t="s">
        <v>21</v>
      </c>
      <c r="L356" s="5" t="s">
        <v>21</v>
      </c>
      <c r="M356" s="5" t="s">
        <v>3343</v>
      </c>
      <c r="N356" s="5" t="s">
        <v>21</v>
      </c>
      <c r="O356" s="58" t="str">
        <f t="array" ref="O356"> index(publications!$A$1:$A$319, match($B356, publications!$B$1:$B$319, 0))</f>
        <v>Bob</v>
      </c>
    </row>
    <row r="357">
      <c r="A357" s="4" t="s">
        <v>3345</v>
      </c>
      <c r="B357" s="91" t="str">
        <f> VLOOKUP($A357,datasets!$A:$B,2,0)</f>
        <v>Casana and Cothren 2008, Antiquity (U3Q4U35X)</v>
      </c>
      <c r="C357" s="5" t="s">
        <v>2672</v>
      </c>
      <c r="D357" s="46" t="s">
        <v>2687</v>
      </c>
      <c r="E357" s="55" t="s">
        <v>21</v>
      </c>
      <c r="F357" s="5" t="s">
        <v>85</v>
      </c>
      <c r="G357" s="5" t="s">
        <v>32</v>
      </c>
      <c r="H357" s="5" t="s">
        <v>2305</v>
      </c>
      <c r="I357" s="92" t="s">
        <v>21</v>
      </c>
      <c r="J357" s="92" t="s">
        <v>21</v>
      </c>
      <c r="K357" s="92" t="s">
        <v>21</v>
      </c>
      <c r="L357" s="5" t="s">
        <v>21</v>
      </c>
      <c r="M357" s="5" t="s">
        <v>3343</v>
      </c>
      <c r="N357" s="5" t="s">
        <v>21</v>
      </c>
      <c r="O357" s="58" t="str">
        <f t="array" ref="O357"> index(publications!$A$1:$A$319, match($B357, publications!$B$1:$B$319, 0))</f>
        <v>Bob</v>
      </c>
    </row>
    <row r="358">
      <c r="A358" s="4" t="s">
        <v>3346</v>
      </c>
      <c r="B358" s="91" t="str">
        <f> VLOOKUP($A358,datasets!$A:$B,2,0)</f>
        <v>Bitelli and Girelli 2009, Journal of Cultural Heritage (U5IZQNWE)</v>
      </c>
      <c r="C358" s="5" t="s">
        <v>2672</v>
      </c>
      <c r="D358" s="46" t="s">
        <v>2687</v>
      </c>
      <c r="E358" s="55">
        <v>9.3</v>
      </c>
      <c r="F358" s="5" t="s">
        <v>85</v>
      </c>
      <c r="G358" s="5" t="s">
        <v>32</v>
      </c>
      <c r="H358" s="5" t="s">
        <v>85</v>
      </c>
      <c r="I358" s="92" t="s">
        <v>2947</v>
      </c>
      <c r="J358" s="92" t="s">
        <v>2947</v>
      </c>
      <c r="K358" s="92" t="s">
        <v>21</v>
      </c>
      <c r="L358" s="5" t="s">
        <v>3347</v>
      </c>
      <c r="M358" s="5" t="s">
        <v>3348</v>
      </c>
      <c r="N358" s="5" t="s">
        <v>21</v>
      </c>
      <c r="O358" s="58" t="str">
        <f t="array" ref="O358"> index(publications!$A$1:$A$319, match($B358, publications!$B$1:$B$319, 0))</f>
        <v>Bob</v>
      </c>
    </row>
    <row r="359">
      <c r="A359" s="4" t="s">
        <v>3349</v>
      </c>
      <c r="B359" s="91" t="str">
        <f> VLOOKUP($A359,datasets!$A:$B,2,0)</f>
        <v>Mertes et al. 2017, Earth Surface Processes and Landforms (UA5FY4A8)</v>
      </c>
      <c r="C359" s="5" t="s">
        <v>2680</v>
      </c>
      <c r="D359" s="46" t="s">
        <v>2724</v>
      </c>
      <c r="E359" s="55" t="s">
        <v>3350</v>
      </c>
      <c r="F359" s="5" t="s">
        <v>85</v>
      </c>
      <c r="G359" s="5" t="s">
        <v>32</v>
      </c>
      <c r="H359" s="5" t="s">
        <v>85</v>
      </c>
      <c r="I359" s="92" t="s">
        <v>3351</v>
      </c>
      <c r="J359" s="92" t="s">
        <v>3352</v>
      </c>
      <c r="K359" s="92" t="s">
        <v>2747</v>
      </c>
      <c r="L359" s="5" t="s">
        <v>3353</v>
      </c>
      <c r="M359" s="5" t="s">
        <v>3354</v>
      </c>
      <c r="N359" s="5" t="s">
        <v>21</v>
      </c>
      <c r="O359" s="58" t="str">
        <f t="array" ref="O359"> index(publications!$A$1:$A$319, match($B359, publications!$B$1:$B$319, 0))</f>
        <v>Livia</v>
      </c>
    </row>
    <row r="360">
      <c r="A360" s="4" t="s">
        <v>3355</v>
      </c>
      <c r="B360" s="91" t="str">
        <f> VLOOKUP($A360,datasets!$A:$B,2,0)</f>
        <v>Mertes et al. 2017, Earth Surface Processes and Landforms (UA5FY4A8)</v>
      </c>
      <c r="C360" s="5" t="s">
        <v>2680</v>
      </c>
      <c r="D360" s="46" t="s">
        <v>2724</v>
      </c>
      <c r="E360" s="55" t="s">
        <v>3350</v>
      </c>
      <c r="F360" s="5" t="s">
        <v>85</v>
      </c>
      <c r="G360" s="5" t="s">
        <v>32</v>
      </c>
      <c r="H360" s="5" t="s">
        <v>85</v>
      </c>
      <c r="I360" s="92" t="s">
        <v>3351</v>
      </c>
      <c r="J360" s="92" t="s">
        <v>3352</v>
      </c>
      <c r="K360" s="92" t="s">
        <v>2747</v>
      </c>
      <c r="L360" s="5" t="s">
        <v>3353</v>
      </c>
      <c r="M360" s="5" t="s">
        <v>3354</v>
      </c>
      <c r="N360" s="5" t="s">
        <v>21</v>
      </c>
      <c r="O360" s="58" t="str">
        <f t="array" ref="O360"> index(publications!$A$1:$A$319, match($B360, publications!$B$1:$B$319, 0))</f>
        <v>Livia</v>
      </c>
    </row>
    <row r="361">
      <c r="A361" s="4" t="s">
        <v>3356</v>
      </c>
      <c r="B361" s="91" t="str">
        <f> VLOOKUP($A361,datasets!$A:$B,2,0)</f>
        <v>Mertes et al. 2017, Earth Surface Processes and Landforms (UA5FY4A8)</v>
      </c>
      <c r="C361" s="5" t="s">
        <v>2680</v>
      </c>
      <c r="D361" s="46" t="s">
        <v>2724</v>
      </c>
      <c r="E361" s="55" t="s">
        <v>3350</v>
      </c>
      <c r="F361" s="5" t="s">
        <v>85</v>
      </c>
      <c r="G361" s="5" t="s">
        <v>32</v>
      </c>
      <c r="H361" s="5" t="s">
        <v>85</v>
      </c>
      <c r="I361" s="92" t="s">
        <v>3351</v>
      </c>
      <c r="J361" s="92" t="s">
        <v>3352</v>
      </c>
      <c r="K361" s="92" t="s">
        <v>2747</v>
      </c>
      <c r="L361" s="5" t="s">
        <v>3353</v>
      </c>
      <c r="M361" s="5" t="s">
        <v>3354</v>
      </c>
      <c r="N361" s="5" t="s">
        <v>21</v>
      </c>
      <c r="O361" s="58" t="str">
        <f t="array" ref="O361"> index(publications!$A$1:$A$319, match($B361, publications!$B$1:$B$319, 0))</f>
        <v>Livia</v>
      </c>
    </row>
    <row r="362">
      <c r="A362" s="4" t="s">
        <v>3357</v>
      </c>
      <c r="B362" s="91" t="str">
        <f> VLOOKUP($A362,datasets!$A:$B,2,0)</f>
        <v>Bolch et al. 2017, The Cryosphere (UFU92EAC)</v>
      </c>
      <c r="C362" s="5" t="s">
        <v>2672</v>
      </c>
      <c r="D362" s="46" t="s">
        <v>2874</v>
      </c>
      <c r="E362" s="61">
        <v>2014.0</v>
      </c>
      <c r="F362" s="5" t="s">
        <v>85</v>
      </c>
      <c r="G362" s="5" t="s">
        <v>85</v>
      </c>
      <c r="H362" s="5" t="s">
        <v>85</v>
      </c>
      <c r="I362" s="92" t="s">
        <v>3327</v>
      </c>
      <c r="J362" s="92" t="s">
        <v>3327</v>
      </c>
      <c r="K362" s="92" t="s">
        <v>21</v>
      </c>
      <c r="L362" s="5" t="s">
        <v>3333</v>
      </c>
      <c r="M362" s="5" t="s">
        <v>21</v>
      </c>
      <c r="N362" s="5" t="s">
        <v>21</v>
      </c>
      <c r="O362" s="58" t="str">
        <f t="array" ref="O362"> index(publications!$A$1:$A$319, match($B362, publications!$B$1:$B$319, 0))</f>
        <v>Amaury</v>
      </c>
    </row>
    <row r="363">
      <c r="A363" s="4" t="s">
        <v>3358</v>
      </c>
      <c r="B363" s="91" t="str">
        <f> VLOOKUP($A363,datasets!$A:$B,2,0)</f>
        <v>Klimetzek et al. 2021, Remote Sensing (UHTXA8J6)</v>
      </c>
      <c r="C363" s="5" t="s">
        <v>2718</v>
      </c>
      <c r="D363" s="46" t="s">
        <v>2992</v>
      </c>
      <c r="E363" s="55" t="s">
        <v>21</v>
      </c>
      <c r="F363" s="5" t="s">
        <v>85</v>
      </c>
      <c r="G363" s="5" t="s">
        <v>32</v>
      </c>
      <c r="H363" s="5" t="s">
        <v>32</v>
      </c>
      <c r="I363" s="92" t="s">
        <v>21</v>
      </c>
      <c r="J363" s="92" t="s">
        <v>21</v>
      </c>
      <c r="K363" s="92" t="s">
        <v>21</v>
      </c>
      <c r="L363" s="5" t="s">
        <v>3302</v>
      </c>
      <c r="M363" s="9" t="s">
        <v>3359</v>
      </c>
      <c r="N363" s="5" t="s">
        <v>1630</v>
      </c>
      <c r="O363" s="58" t="str">
        <f t="array" ref="O363"> index(publications!$A$1:$A$319, match($B363, publications!$B$1:$B$319, 0))</f>
        <v>Amaury</v>
      </c>
    </row>
    <row r="364">
      <c r="A364" s="4" t="s">
        <v>3360</v>
      </c>
      <c r="B364" s="91" t="str">
        <f> VLOOKUP($A364,datasets!$A:$B,2,0)</f>
        <v>Vastaranta et al. 2015, Scandinavian Journal of Forest Research (UJKIFHZ9)</v>
      </c>
      <c r="C364" s="5" t="s">
        <v>2718</v>
      </c>
      <c r="D364" s="46" t="s">
        <v>3361</v>
      </c>
      <c r="E364" s="55" t="s">
        <v>3362</v>
      </c>
      <c r="F364" s="5" t="s">
        <v>85</v>
      </c>
      <c r="G364" s="5" t="s">
        <v>2305</v>
      </c>
      <c r="H364" s="5" t="s">
        <v>32</v>
      </c>
      <c r="I364" s="92" t="s">
        <v>21</v>
      </c>
      <c r="J364" s="92" t="s">
        <v>21</v>
      </c>
      <c r="K364" s="92" t="s">
        <v>21</v>
      </c>
      <c r="L364" s="5" t="s">
        <v>21</v>
      </c>
      <c r="M364" s="5" t="s">
        <v>21</v>
      </c>
      <c r="N364" s="5" t="s">
        <v>21</v>
      </c>
      <c r="O364" s="58" t="str">
        <f t="array" ref="O364"> index(publications!$A$1:$A$319, match($B364, publications!$B$1:$B$319, 0))</f>
        <v>Anette</v>
      </c>
    </row>
    <row r="365">
      <c r="A365" s="4" t="s">
        <v>3363</v>
      </c>
      <c r="B365" s="91" t="str">
        <f> VLOOKUP($A365,datasets!$A:$B,2,0)</f>
        <v>Vastaranta et al. 2015, Scandinavian Journal of Forest Research (UJKIFHZ9)</v>
      </c>
      <c r="C365" s="5" t="s">
        <v>2718</v>
      </c>
      <c r="D365" s="46" t="s">
        <v>3361</v>
      </c>
      <c r="E365" s="55" t="s">
        <v>3362</v>
      </c>
      <c r="F365" s="5" t="s">
        <v>85</v>
      </c>
      <c r="G365" s="5" t="s">
        <v>2305</v>
      </c>
      <c r="H365" s="5" t="s">
        <v>32</v>
      </c>
      <c r="I365" s="92" t="s">
        <v>21</v>
      </c>
      <c r="J365" s="92" t="s">
        <v>21</v>
      </c>
      <c r="K365" s="92" t="s">
        <v>21</v>
      </c>
      <c r="L365" s="5" t="s">
        <v>21</v>
      </c>
      <c r="M365" s="5" t="s">
        <v>21</v>
      </c>
      <c r="N365" s="5" t="s">
        <v>21</v>
      </c>
      <c r="O365" s="58" t="str">
        <f t="array" ref="O365"> index(publications!$A$1:$A$319, match($B365, publications!$B$1:$B$319, 0))</f>
        <v>Anette</v>
      </c>
    </row>
    <row r="366">
      <c r="A366" s="4" t="s">
        <v>3364</v>
      </c>
      <c r="B366" s="91" t="str">
        <f> VLOOKUP($A366,datasets!$A:$B,2,0)</f>
        <v>Vastaranta et al. 2015, Scandinavian Journal of Forest Research (UJKIFHZ9)</v>
      </c>
      <c r="C366" s="5" t="s">
        <v>2718</v>
      </c>
      <c r="D366" s="46" t="s">
        <v>2776</v>
      </c>
      <c r="E366" s="55" t="s">
        <v>3362</v>
      </c>
      <c r="F366" s="5" t="s">
        <v>85</v>
      </c>
      <c r="G366" s="5" t="s">
        <v>2305</v>
      </c>
      <c r="H366" s="5" t="s">
        <v>32</v>
      </c>
      <c r="I366" s="92" t="s">
        <v>21</v>
      </c>
      <c r="J366" s="92" t="s">
        <v>21</v>
      </c>
      <c r="K366" s="92" t="s">
        <v>21</v>
      </c>
      <c r="L366" s="5" t="s">
        <v>21</v>
      </c>
      <c r="M366" s="5" t="s">
        <v>21</v>
      </c>
      <c r="N366" s="5" t="s">
        <v>21</v>
      </c>
      <c r="O366" s="58" t="str">
        <f t="array" ref="O366"> index(publications!$A$1:$A$319, match($B366, publications!$B$1:$B$319, 0))</f>
        <v>Anette</v>
      </c>
    </row>
    <row r="367">
      <c r="A367" s="4" t="s">
        <v>3365</v>
      </c>
      <c r="B367" s="91" t="str">
        <f> VLOOKUP($A367,datasets!$A:$B,2,0)</f>
        <v>Vastaranta et al. 2015, Scandinavian Journal of Forest Research (UJKIFHZ9)</v>
      </c>
      <c r="C367" s="5" t="s">
        <v>2718</v>
      </c>
      <c r="D367" s="46" t="s">
        <v>2776</v>
      </c>
      <c r="E367" s="55" t="s">
        <v>3362</v>
      </c>
      <c r="F367" s="5" t="s">
        <v>85</v>
      </c>
      <c r="G367" s="5" t="s">
        <v>2305</v>
      </c>
      <c r="H367" s="5" t="s">
        <v>32</v>
      </c>
      <c r="I367" s="92" t="s">
        <v>21</v>
      </c>
      <c r="J367" s="92" t="s">
        <v>21</v>
      </c>
      <c r="K367" s="92" t="s">
        <v>21</v>
      </c>
      <c r="L367" s="5" t="s">
        <v>21</v>
      </c>
      <c r="M367" s="5" t="s">
        <v>21</v>
      </c>
      <c r="N367" s="5" t="s">
        <v>21</v>
      </c>
      <c r="O367" s="58" t="str">
        <f t="array" ref="O367"> index(publications!$A$1:$A$319, match($B367, publications!$B$1:$B$319, 0))</f>
        <v>Anette</v>
      </c>
    </row>
    <row r="368">
      <c r="A368" s="4" t="s">
        <v>3366</v>
      </c>
      <c r="B368" s="91" t="str">
        <f> VLOOKUP($A368,datasets!$A:$B,2,0)</f>
        <v>Vastaranta et al. 2015, Scandinavian Journal of Forest Research (UJKIFHZ9)</v>
      </c>
      <c r="C368" s="5" t="s">
        <v>2718</v>
      </c>
      <c r="D368" s="46" t="s">
        <v>2776</v>
      </c>
      <c r="E368" s="55" t="s">
        <v>3362</v>
      </c>
      <c r="F368" s="5" t="s">
        <v>85</v>
      </c>
      <c r="G368" s="5" t="s">
        <v>2305</v>
      </c>
      <c r="H368" s="5" t="s">
        <v>32</v>
      </c>
      <c r="I368" s="92" t="s">
        <v>21</v>
      </c>
      <c r="J368" s="92" t="s">
        <v>21</v>
      </c>
      <c r="K368" s="92" t="s">
        <v>21</v>
      </c>
      <c r="L368" s="5" t="s">
        <v>21</v>
      </c>
      <c r="M368" s="5" t="s">
        <v>21</v>
      </c>
      <c r="N368" s="5" t="s">
        <v>21</v>
      </c>
      <c r="O368" s="58" t="str">
        <f t="array" ref="O368"> index(publications!$A$1:$A$319, match($B368, publications!$B$1:$B$319, 0))</f>
        <v>Anette</v>
      </c>
    </row>
    <row r="369">
      <c r="A369" s="4" t="s">
        <v>3367</v>
      </c>
      <c r="B369" s="91" t="str">
        <f> VLOOKUP($A369,datasets!$A:$B,2,0)</f>
        <v>Vastaranta et al. 2015, Scandinavian Journal of Forest Research (UJKIFHZ9)</v>
      </c>
      <c r="C369" s="5" t="s">
        <v>2718</v>
      </c>
      <c r="D369" s="46" t="s">
        <v>2776</v>
      </c>
      <c r="E369" s="55" t="s">
        <v>3362</v>
      </c>
      <c r="F369" s="5" t="s">
        <v>85</v>
      </c>
      <c r="G369" s="5" t="s">
        <v>2305</v>
      </c>
      <c r="H369" s="5" t="s">
        <v>32</v>
      </c>
      <c r="I369" s="92" t="s">
        <v>21</v>
      </c>
      <c r="J369" s="92" t="s">
        <v>21</v>
      </c>
      <c r="K369" s="92" t="s">
        <v>21</v>
      </c>
      <c r="L369" s="5" t="s">
        <v>21</v>
      </c>
      <c r="M369" s="5" t="s">
        <v>21</v>
      </c>
      <c r="N369" s="5" t="s">
        <v>21</v>
      </c>
      <c r="O369" s="58" t="str">
        <f t="array" ref="O369"> index(publications!$A$1:$A$319, match($B369, publications!$B$1:$B$319, 0))</f>
        <v>Anette</v>
      </c>
    </row>
    <row r="370">
      <c r="A370" s="4" t="s">
        <v>3368</v>
      </c>
      <c r="B370" s="91" t="str">
        <f> VLOOKUP($A370,datasets!$A:$B,2,0)</f>
        <v>Vastaranta et al. 2015, Scandinavian Journal of Forest Research (UJKIFHZ9)</v>
      </c>
      <c r="C370" s="5" t="s">
        <v>2718</v>
      </c>
      <c r="D370" s="46" t="s">
        <v>2776</v>
      </c>
      <c r="E370" s="55" t="s">
        <v>3362</v>
      </c>
      <c r="F370" s="5" t="s">
        <v>85</v>
      </c>
      <c r="G370" s="5" t="s">
        <v>2305</v>
      </c>
      <c r="H370" s="5" t="s">
        <v>32</v>
      </c>
      <c r="I370" s="92" t="s">
        <v>21</v>
      </c>
      <c r="J370" s="92" t="s">
        <v>21</v>
      </c>
      <c r="K370" s="92" t="s">
        <v>21</v>
      </c>
      <c r="L370" s="5" t="s">
        <v>21</v>
      </c>
      <c r="M370" s="5" t="s">
        <v>21</v>
      </c>
      <c r="N370" s="5" t="s">
        <v>21</v>
      </c>
      <c r="O370" s="58" t="str">
        <f t="array" ref="O370"> index(publications!$A$1:$A$319, match($B370, publications!$B$1:$B$319, 0))</f>
        <v>Anette</v>
      </c>
    </row>
    <row r="371">
      <c r="A371" s="4" t="s">
        <v>3369</v>
      </c>
      <c r="B371" s="91" t="str">
        <f> VLOOKUP($A371,datasets!$A:$B,2,0)</f>
        <v>Korsgaard et al. 2016, Scientific Data (UKJUNZNC)</v>
      </c>
      <c r="C371" s="5" t="s">
        <v>2672</v>
      </c>
      <c r="D371" s="46" t="s">
        <v>2776</v>
      </c>
      <c r="E371" s="61" t="s">
        <v>3370</v>
      </c>
      <c r="F371" s="5" t="s">
        <v>85</v>
      </c>
      <c r="G371" s="5" t="s">
        <v>32</v>
      </c>
      <c r="H371" s="5" t="s">
        <v>2305</v>
      </c>
      <c r="I371" s="92" t="s">
        <v>21</v>
      </c>
      <c r="J371" s="92" t="s">
        <v>21</v>
      </c>
      <c r="K371" s="92" t="s">
        <v>21</v>
      </c>
      <c r="L371" s="5" t="s">
        <v>21</v>
      </c>
      <c r="M371" s="5" t="s">
        <v>3371</v>
      </c>
      <c r="N371" s="5" t="s">
        <v>21</v>
      </c>
      <c r="O371" s="58" t="str">
        <f t="array" ref="O371"> index(publications!$A$1:$A$319, match($B371, publications!$B$1:$B$319, 0))</f>
        <v>Melanie</v>
      </c>
    </row>
    <row r="372">
      <c r="A372" s="4" t="s">
        <v>3372</v>
      </c>
      <c r="B372" s="91" t="str">
        <f> VLOOKUP($A372,datasets!$A:$B,2,0)</f>
        <v>Turek et al. 2018, Proceedings of the 4th International Conference on Geographical Information Systems Theory, Applications and Management (UKWG7DZS)</v>
      </c>
      <c r="C372" s="5" t="s">
        <v>2680</v>
      </c>
      <c r="D372" s="46" t="s">
        <v>3373</v>
      </c>
      <c r="E372" s="55">
        <v>1.0</v>
      </c>
      <c r="F372" s="5" t="s">
        <v>85</v>
      </c>
      <c r="G372" s="5" t="s">
        <v>85</v>
      </c>
      <c r="H372" s="5" t="s">
        <v>85</v>
      </c>
      <c r="I372" s="92" t="s">
        <v>2907</v>
      </c>
      <c r="J372" s="92" t="s">
        <v>2907</v>
      </c>
      <c r="K372" s="92" t="s">
        <v>21</v>
      </c>
      <c r="L372" s="5" t="s">
        <v>3374</v>
      </c>
      <c r="M372" s="5" t="s">
        <v>3375</v>
      </c>
      <c r="N372" s="5" t="s">
        <v>21</v>
      </c>
      <c r="O372" s="58" t="str">
        <f t="array" ref="O372"> index(publications!$A$1:$A$319, match($B372, publications!$B$1:$B$319, 0))</f>
        <v>Melanie</v>
      </c>
    </row>
    <row r="373">
      <c r="A373" s="4" t="s">
        <v>3376</v>
      </c>
      <c r="B373" s="91" t="str">
        <f> VLOOKUP($A373,datasets!$A:$B,2,0)</f>
        <v>Turek et al. 2018, Proceedings of the 4th International Conference on Geographical Information Systems Theory, Applications and Management (UKWG7DZS)</v>
      </c>
      <c r="C373" s="5" t="s">
        <v>2680</v>
      </c>
      <c r="D373" s="46" t="s">
        <v>3373</v>
      </c>
      <c r="E373" s="55">
        <v>1.0</v>
      </c>
      <c r="F373" s="5" t="s">
        <v>85</v>
      </c>
      <c r="G373" s="5" t="s">
        <v>85</v>
      </c>
      <c r="H373" s="5" t="s">
        <v>85</v>
      </c>
      <c r="I373" s="92" t="s">
        <v>2907</v>
      </c>
      <c r="J373" s="92" t="s">
        <v>2907</v>
      </c>
      <c r="K373" s="92" t="s">
        <v>21</v>
      </c>
      <c r="L373" s="5" t="s">
        <v>3374</v>
      </c>
      <c r="M373" s="5" t="s">
        <v>3375</v>
      </c>
      <c r="N373" s="5" t="s">
        <v>21</v>
      </c>
      <c r="O373" s="58" t="str">
        <f t="array" ref="O373"> index(publications!$A$1:$A$319, match($B373, publications!$B$1:$B$319, 0))</f>
        <v>Melanie</v>
      </c>
    </row>
    <row r="374">
      <c r="A374" s="4" t="s">
        <v>3377</v>
      </c>
      <c r="B374" s="91" t="str">
        <f> VLOOKUP($A374,datasets!$A:$B,2,0)</f>
        <v>Turek et al. 2018, Proceedings of the 4th International Conference on Geographical Information Systems Theory, Applications and Management (UKWG7DZS)</v>
      </c>
      <c r="C374" s="5" t="s">
        <v>2680</v>
      </c>
      <c r="D374" s="46" t="s">
        <v>3373</v>
      </c>
      <c r="E374" s="55">
        <v>1.0</v>
      </c>
      <c r="F374" s="5" t="s">
        <v>85</v>
      </c>
      <c r="G374" s="5" t="s">
        <v>85</v>
      </c>
      <c r="H374" s="5" t="s">
        <v>85</v>
      </c>
      <c r="I374" s="92" t="s">
        <v>2907</v>
      </c>
      <c r="J374" s="92" t="s">
        <v>2907</v>
      </c>
      <c r="K374" s="92" t="s">
        <v>21</v>
      </c>
      <c r="L374" s="5" t="s">
        <v>3374</v>
      </c>
      <c r="M374" s="5" t="s">
        <v>3375</v>
      </c>
      <c r="N374" s="5" t="s">
        <v>21</v>
      </c>
      <c r="O374" s="58" t="str">
        <f t="array" ref="O374"> index(publications!$A$1:$A$319, match($B374, publications!$B$1:$B$319, 0))</f>
        <v>Melanie</v>
      </c>
    </row>
    <row r="375">
      <c r="A375" s="4" t="s">
        <v>3378</v>
      </c>
      <c r="B375" s="91" t="str">
        <f> VLOOKUP($A375,datasets!$A:$B,2,0)</f>
        <v>Turek et al. 2018, Proceedings of the 4th International Conference on Geographical Information Systems Theory, Applications and Management (UKWG7DZS)</v>
      </c>
      <c r="C375" s="5" t="s">
        <v>2680</v>
      </c>
      <c r="D375" s="46" t="s">
        <v>3373</v>
      </c>
      <c r="E375" s="55">
        <v>1.0</v>
      </c>
      <c r="F375" s="5" t="s">
        <v>85</v>
      </c>
      <c r="G375" s="5" t="s">
        <v>85</v>
      </c>
      <c r="H375" s="5" t="s">
        <v>85</v>
      </c>
      <c r="I375" s="92" t="s">
        <v>2907</v>
      </c>
      <c r="J375" s="92" t="s">
        <v>2907</v>
      </c>
      <c r="K375" s="92" t="s">
        <v>21</v>
      </c>
      <c r="L375" s="5" t="s">
        <v>3374</v>
      </c>
      <c r="M375" s="5" t="s">
        <v>3375</v>
      </c>
      <c r="N375" s="5" t="s">
        <v>21</v>
      </c>
      <c r="O375" s="58" t="str">
        <f t="array" ref="O375"> index(publications!$A$1:$A$319, match($B375, publications!$B$1:$B$319, 0))</f>
        <v>Melanie</v>
      </c>
    </row>
    <row r="376">
      <c r="A376" s="4" t="s">
        <v>3379</v>
      </c>
      <c r="B376" s="91" t="str">
        <f> VLOOKUP($A376,datasets!$A:$B,2,0)</f>
        <v>Stott et al. 2018, Proceedings of the National Academy of Sciences (UUN2FYMP)</v>
      </c>
      <c r="C376" s="5" t="s">
        <v>2680</v>
      </c>
      <c r="D376" s="46" t="s">
        <v>2724</v>
      </c>
      <c r="E376" s="55" t="s">
        <v>21</v>
      </c>
      <c r="F376" s="5" t="s">
        <v>85</v>
      </c>
      <c r="G376" s="5" t="s">
        <v>2305</v>
      </c>
      <c r="H376" s="5" t="s">
        <v>2305</v>
      </c>
      <c r="I376" s="92" t="s">
        <v>21</v>
      </c>
      <c r="J376" s="92" t="s">
        <v>21</v>
      </c>
      <c r="K376" s="92" t="s">
        <v>21</v>
      </c>
      <c r="L376" s="5" t="s">
        <v>21</v>
      </c>
      <c r="M376" s="5" t="s">
        <v>3380</v>
      </c>
      <c r="N376" s="5" t="s">
        <v>21</v>
      </c>
      <c r="O376" s="58" t="str">
        <f t="array" ref="O376"> index(publications!$A$1:$A$319, match($B376, publications!$B$1:$B$319, 0))</f>
        <v>Livia</v>
      </c>
    </row>
    <row r="377">
      <c r="A377" s="4" t="s">
        <v>3381</v>
      </c>
      <c r="B377" s="91" t="str">
        <f> VLOOKUP($A377,datasets!$A:$B,2,0)</f>
        <v>Schiefer and Gilbert 2007, Geomorphology (UZ4K7DVA)</v>
      </c>
      <c r="C377" s="5" t="s">
        <v>2672</v>
      </c>
      <c r="D377" s="46" t="s">
        <v>3382</v>
      </c>
      <c r="E377" s="61">
        <v>9.1</v>
      </c>
      <c r="F377" s="5" t="s">
        <v>85</v>
      </c>
      <c r="G377" s="5" t="s">
        <v>85</v>
      </c>
      <c r="H377" s="5" t="s">
        <v>2305</v>
      </c>
      <c r="I377" s="92" t="s">
        <v>21</v>
      </c>
      <c r="J377" s="92" t="s">
        <v>21</v>
      </c>
      <c r="K377" s="92" t="s">
        <v>21</v>
      </c>
      <c r="L377" s="5" t="s">
        <v>21</v>
      </c>
      <c r="M377" s="5" t="s">
        <v>21</v>
      </c>
      <c r="N377" s="5" t="s">
        <v>21</v>
      </c>
      <c r="O377" s="58" t="str">
        <f t="array" ref="O377"> index(publications!$A$1:$A$319, match($B377, publications!$B$1:$B$319, 0))</f>
        <v>Livia</v>
      </c>
    </row>
    <row r="378">
      <c r="A378" s="4" t="s">
        <v>3383</v>
      </c>
      <c r="B378" s="91" t="str">
        <f> VLOOKUP($A378,datasets!$A:$B,2,0)</f>
        <v>Schiefer and Gilbert 2007, Geomorphology (UZ4K7DVA)</v>
      </c>
      <c r="C378" s="5" t="s">
        <v>2672</v>
      </c>
      <c r="D378" s="46" t="s">
        <v>3382</v>
      </c>
      <c r="E378" s="61">
        <v>9.1</v>
      </c>
      <c r="F378" s="5" t="s">
        <v>85</v>
      </c>
      <c r="G378" s="5" t="s">
        <v>85</v>
      </c>
      <c r="H378" s="5" t="s">
        <v>2305</v>
      </c>
      <c r="I378" s="92" t="s">
        <v>21</v>
      </c>
      <c r="J378" s="92" t="s">
        <v>21</v>
      </c>
      <c r="K378" s="92" t="s">
        <v>21</v>
      </c>
      <c r="L378" s="5" t="s">
        <v>21</v>
      </c>
      <c r="M378" s="5" t="s">
        <v>21</v>
      </c>
      <c r="N378" s="5" t="s">
        <v>21</v>
      </c>
      <c r="O378" s="58" t="str">
        <f t="array" ref="O378"> index(publications!$A$1:$A$319, match($B378, publications!$B$1:$B$319, 0))</f>
        <v>Livia</v>
      </c>
    </row>
    <row r="379">
      <c r="A379" s="4" t="s">
        <v>3384</v>
      </c>
      <c r="B379" s="91" t="str">
        <f> VLOOKUP($A379,datasets!$A:$B,2,0)</f>
        <v>Schiefer and Gilbert 2007, Geomorphology (UZ4K7DVA)</v>
      </c>
      <c r="C379" s="5" t="s">
        <v>2672</v>
      </c>
      <c r="D379" s="46" t="s">
        <v>3382</v>
      </c>
      <c r="E379" s="61">
        <v>9.1</v>
      </c>
      <c r="F379" s="5" t="s">
        <v>85</v>
      </c>
      <c r="G379" s="5" t="s">
        <v>85</v>
      </c>
      <c r="H379" s="5" t="s">
        <v>2305</v>
      </c>
      <c r="I379" s="92" t="s">
        <v>21</v>
      </c>
      <c r="J379" s="92" t="s">
        <v>21</v>
      </c>
      <c r="K379" s="92" t="s">
        <v>21</v>
      </c>
      <c r="L379" s="5" t="s">
        <v>21</v>
      </c>
      <c r="M379" s="5" t="s">
        <v>21</v>
      </c>
      <c r="N379" s="5" t="s">
        <v>21</v>
      </c>
      <c r="O379" s="58" t="str">
        <f t="array" ref="O379"> index(publications!$A$1:$A$319, match($B379, publications!$B$1:$B$319, 0))</f>
        <v>Livia</v>
      </c>
    </row>
    <row r="380">
      <c r="A380" s="4" t="s">
        <v>3385</v>
      </c>
      <c r="B380" s="91" t="str">
        <f> VLOOKUP($A380,datasets!$A:$B,2,0)</f>
        <v>Schiefer and Gilbert 2007, Geomorphology (UZ4K7DVA)</v>
      </c>
      <c r="C380" s="5" t="s">
        <v>2672</v>
      </c>
      <c r="D380" s="46" t="s">
        <v>3382</v>
      </c>
      <c r="E380" s="61">
        <v>9.1</v>
      </c>
      <c r="F380" s="5" t="s">
        <v>85</v>
      </c>
      <c r="G380" s="5" t="s">
        <v>85</v>
      </c>
      <c r="H380" s="5" t="s">
        <v>2305</v>
      </c>
      <c r="I380" s="92" t="s">
        <v>21</v>
      </c>
      <c r="J380" s="92" t="s">
        <v>21</v>
      </c>
      <c r="K380" s="92" t="s">
        <v>21</v>
      </c>
      <c r="L380" s="5" t="s">
        <v>21</v>
      </c>
      <c r="M380" s="5" t="s">
        <v>21</v>
      </c>
      <c r="N380" s="5" t="s">
        <v>21</v>
      </c>
      <c r="O380" s="58" t="str">
        <f t="array" ref="O380"> index(publications!$A$1:$A$319, match($B380, publications!$B$1:$B$319, 0))</f>
        <v>Livia</v>
      </c>
    </row>
    <row r="381">
      <c r="A381" s="4" t="s">
        <v>3386</v>
      </c>
      <c r="B381" s="91" t="str">
        <f> VLOOKUP($A381,datasets!$A:$B,2,0)</f>
        <v>Schiefer and Gilbert 2007, Geomorphology (UZ4K7DVA)</v>
      </c>
      <c r="C381" s="5" t="s">
        <v>2672</v>
      </c>
      <c r="D381" s="46" t="s">
        <v>3382</v>
      </c>
      <c r="E381" s="61">
        <v>9.1</v>
      </c>
      <c r="F381" s="5" t="s">
        <v>85</v>
      </c>
      <c r="G381" s="5" t="s">
        <v>85</v>
      </c>
      <c r="H381" s="5" t="s">
        <v>2305</v>
      </c>
      <c r="I381" s="92" t="s">
        <v>21</v>
      </c>
      <c r="J381" s="92" t="s">
        <v>21</v>
      </c>
      <c r="K381" s="92" t="s">
        <v>21</v>
      </c>
      <c r="L381" s="5" t="s">
        <v>21</v>
      </c>
      <c r="M381" s="5" t="s">
        <v>21</v>
      </c>
      <c r="N381" s="5" t="s">
        <v>21</v>
      </c>
      <c r="O381" s="58" t="str">
        <f t="array" ref="O381"> index(publications!$A$1:$A$319, match($B381, publications!$B$1:$B$319, 0))</f>
        <v>Livia</v>
      </c>
    </row>
    <row r="382">
      <c r="A382" s="4" t="s">
        <v>3387</v>
      </c>
      <c r="B382" s="91" t="str">
        <f> VLOOKUP($A382,datasets!$A:$B,2,0)</f>
        <v>Schiefer and Gilbert 2007, Geomorphology (UZ4K7DVA)</v>
      </c>
      <c r="C382" s="5" t="s">
        <v>2672</v>
      </c>
      <c r="D382" s="46" t="s">
        <v>3382</v>
      </c>
      <c r="E382" s="61">
        <v>9.1</v>
      </c>
      <c r="F382" s="5" t="s">
        <v>85</v>
      </c>
      <c r="G382" s="5" t="s">
        <v>85</v>
      </c>
      <c r="H382" s="5" t="s">
        <v>2305</v>
      </c>
      <c r="I382" s="92" t="s">
        <v>21</v>
      </c>
      <c r="J382" s="92" t="s">
        <v>21</v>
      </c>
      <c r="K382" s="92" t="s">
        <v>21</v>
      </c>
      <c r="L382" s="5" t="s">
        <v>21</v>
      </c>
      <c r="M382" s="5" t="s">
        <v>21</v>
      </c>
      <c r="N382" s="5" t="s">
        <v>21</v>
      </c>
      <c r="O382" s="58" t="str">
        <f t="array" ref="O382"> index(publications!$A$1:$A$319, match($B382, publications!$B$1:$B$319, 0))</f>
        <v>Livia</v>
      </c>
    </row>
    <row r="383">
      <c r="A383" s="4" t="s">
        <v>3388</v>
      </c>
      <c r="B383" s="91" t="str">
        <f> VLOOKUP($A383,datasets!$A:$B,2,0)</f>
        <v>Schiefer and Gilbert 2007, Geomorphology (UZ4K7DVA)</v>
      </c>
      <c r="C383" s="5" t="s">
        <v>2672</v>
      </c>
      <c r="D383" s="46" t="s">
        <v>3382</v>
      </c>
      <c r="E383" s="61">
        <v>9.1</v>
      </c>
      <c r="F383" s="5" t="s">
        <v>85</v>
      </c>
      <c r="G383" s="5" t="s">
        <v>85</v>
      </c>
      <c r="H383" s="5" t="s">
        <v>2305</v>
      </c>
      <c r="I383" s="92" t="s">
        <v>21</v>
      </c>
      <c r="J383" s="92" t="s">
        <v>21</v>
      </c>
      <c r="K383" s="92" t="s">
        <v>21</v>
      </c>
      <c r="L383" s="5" t="s">
        <v>21</v>
      </c>
      <c r="M383" s="5" t="s">
        <v>21</v>
      </c>
      <c r="N383" s="5" t="s">
        <v>21</v>
      </c>
      <c r="O383" s="58" t="str">
        <f t="array" ref="O383"> index(publications!$A$1:$A$319, match($B383, publications!$B$1:$B$319, 0))</f>
        <v>Livia</v>
      </c>
    </row>
    <row r="384">
      <c r="A384" s="4" t="s">
        <v>3389</v>
      </c>
      <c r="B384" s="91" t="str">
        <f> VLOOKUP($A384,datasets!$A:$B,2,0)</f>
        <v>Schiefer and Gilbert 2007, Geomorphology (UZ4K7DVA)</v>
      </c>
      <c r="C384" s="5" t="s">
        <v>2672</v>
      </c>
      <c r="D384" s="46" t="s">
        <v>3382</v>
      </c>
      <c r="E384" s="61">
        <v>9.1</v>
      </c>
      <c r="F384" s="5" t="s">
        <v>85</v>
      </c>
      <c r="G384" s="5" t="s">
        <v>85</v>
      </c>
      <c r="H384" s="5" t="s">
        <v>2305</v>
      </c>
      <c r="I384" s="92" t="s">
        <v>21</v>
      </c>
      <c r="J384" s="92" t="s">
        <v>21</v>
      </c>
      <c r="K384" s="92" t="s">
        <v>21</v>
      </c>
      <c r="L384" s="5" t="s">
        <v>21</v>
      </c>
      <c r="M384" s="5" t="s">
        <v>21</v>
      </c>
      <c r="N384" s="5" t="s">
        <v>21</v>
      </c>
      <c r="O384" s="58" t="str">
        <f t="array" ref="O384"> index(publications!$A$1:$A$319, match($B384, publications!$B$1:$B$319, 0))</f>
        <v>Livia</v>
      </c>
    </row>
    <row r="385">
      <c r="A385" s="4" t="s">
        <v>3390</v>
      </c>
      <c r="B385" s="91" t="str">
        <f> VLOOKUP($A385,datasets!$A:$B,2,0)</f>
        <v>Schiefer and Gilbert 2007, Geomorphology (UZ4K7DVA)</v>
      </c>
      <c r="C385" s="5" t="s">
        <v>2672</v>
      </c>
      <c r="D385" s="46" t="s">
        <v>3382</v>
      </c>
      <c r="E385" s="61">
        <v>9.1</v>
      </c>
      <c r="F385" s="5" t="s">
        <v>85</v>
      </c>
      <c r="G385" s="5" t="s">
        <v>85</v>
      </c>
      <c r="H385" s="5" t="s">
        <v>2305</v>
      </c>
      <c r="I385" s="92" t="s">
        <v>21</v>
      </c>
      <c r="J385" s="92" t="s">
        <v>21</v>
      </c>
      <c r="K385" s="92" t="s">
        <v>21</v>
      </c>
      <c r="L385" s="5" t="s">
        <v>21</v>
      </c>
      <c r="M385" s="5" t="s">
        <v>21</v>
      </c>
      <c r="N385" s="5" t="s">
        <v>21</v>
      </c>
      <c r="O385" s="58" t="str">
        <f t="array" ref="O385"> index(publications!$A$1:$A$319, match($B385, publications!$B$1:$B$319, 0))</f>
        <v>Livia</v>
      </c>
    </row>
    <row r="386">
      <c r="A386" s="4" t="s">
        <v>3391</v>
      </c>
      <c r="B386" s="91" t="str">
        <f> VLOOKUP($A386,datasets!$A:$B,2,0)</f>
        <v>Schiefer and Gilbert 2007, Geomorphology (UZ4K7DVA)</v>
      </c>
      <c r="C386" s="5" t="s">
        <v>2672</v>
      </c>
      <c r="D386" s="46" t="s">
        <v>3382</v>
      </c>
      <c r="E386" s="61">
        <v>9.1</v>
      </c>
      <c r="F386" s="5" t="s">
        <v>85</v>
      </c>
      <c r="G386" s="5" t="s">
        <v>85</v>
      </c>
      <c r="H386" s="5" t="s">
        <v>2305</v>
      </c>
      <c r="I386" s="92" t="s">
        <v>21</v>
      </c>
      <c r="J386" s="92" t="s">
        <v>21</v>
      </c>
      <c r="K386" s="92" t="s">
        <v>21</v>
      </c>
      <c r="L386" s="5" t="s">
        <v>21</v>
      </c>
      <c r="M386" s="5" t="s">
        <v>21</v>
      </c>
      <c r="N386" s="5" t="s">
        <v>21</v>
      </c>
      <c r="O386" s="58" t="str">
        <f t="array" ref="O386"> index(publications!$A$1:$A$319, match($B386, publications!$B$1:$B$319, 0))</f>
        <v>Livia</v>
      </c>
    </row>
    <row r="387">
      <c r="A387" s="4" t="s">
        <v>3392</v>
      </c>
      <c r="B387" s="91" t="str">
        <f> VLOOKUP($A387,datasets!$A:$B,2,0)</f>
        <v>Schiefer and Gilbert 2007, Geomorphology (UZ4K7DVA)</v>
      </c>
      <c r="C387" s="5" t="s">
        <v>2672</v>
      </c>
      <c r="D387" s="46" t="s">
        <v>3382</v>
      </c>
      <c r="E387" s="61">
        <v>9.1</v>
      </c>
      <c r="F387" s="5" t="s">
        <v>85</v>
      </c>
      <c r="G387" s="5" t="s">
        <v>85</v>
      </c>
      <c r="H387" s="5" t="s">
        <v>2305</v>
      </c>
      <c r="I387" s="92" t="s">
        <v>21</v>
      </c>
      <c r="J387" s="92" t="s">
        <v>21</v>
      </c>
      <c r="K387" s="92" t="s">
        <v>21</v>
      </c>
      <c r="L387" s="5" t="s">
        <v>21</v>
      </c>
      <c r="M387" s="5" t="s">
        <v>21</v>
      </c>
      <c r="N387" s="5" t="s">
        <v>21</v>
      </c>
      <c r="O387" s="58" t="str">
        <f t="array" ref="O387"> index(publications!$A$1:$A$319, match($B387, publications!$B$1:$B$319, 0))</f>
        <v>Livia</v>
      </c>
    </row>
    <row r="388">
      <c r="A388" s="4" t="s">
        <v>3393</v>
      </c>
      <c r="B388" s="91" t="str">
        <f> VLOOKUP($A388,datasets!$A:$B,2,0)</f>
        <v>Rocchini et al. 2012, Computers &amp; Geosciences (V4UW2P8U)</v>
      </c>
      <c r="C388" s="5" t="s">
        <v>2672</v>
      </c>
      <c r="D388" s="46" t="s">
        <v>3394</v>
      </c>
      <c r="E388" s="55" t="s">
        <v>21</v>
      </c>
      <c r="F388" s="5" t="s">
        <v>85</v>
      </c>
      <c r="G388" s="5" t="s">
        <v>85</v>
      </c>
      <c r="H388" s="5" t="s">
        <v>32</v>
      </c>
      <c r="I388" s="92" t="s">
        <v>21</v>
      </c>
      <c r="J388" s="92" t="s">
        <v>21</v>
      </c>
      <c r="K388" s="92" t="s">
        <v>21</v>
      </c>
      <c r="L388" s="5" t="s">
        <v>21</v>
      </c>
      <c r="M388" s="5" t="s">
        <v>21</v>
      </c>
      <c r="N388" s="5" t="s">
        <v>21</v>
      </c>
      <c r="O388" s="58" t="str">
        <f t="array" ref="O388"> index(publications!$A$1:$A$319, match($B388, publications!$B$1:$B$319, 0))</f>
        <v>Bob</v>
      </c>
    </row>
    <row r="389">
      <c r="A389" s="5" t="s">
        <v>3395</v>
      </c>
      <c r="B389" s="91" t="str">
        <f> VLOOKUP($A389,datasets!$A:$B,2,0)</f>
        <v>Girod et al. 2018, Geoscientific Instrumentation, Methods and Data Systems (V5H2LDCV)</v>
      </c>
      <c r="C389" s="5" t="s">
        <v>2680</v>
      </c>
      <c r="D389" s="46" t="s">
        <v>2698</v>
      </c>
      <c r="E389" s="55" t="s">
        <v>21</v>
      </c>
      <c r="F389" s="5" t="s">
        <v>85</v>
      </c>
      <c r="G389" s="5" t="s">
        <v>85</v>
      </c>
      <c r="H389" s="5" t="s">
        <v>85</v>
      </c>
      <c r="I389" s="92" t="s">
        <v>3396</v>
      </c>
      <c r="J389" s="92" t="s">
        <v>3242</v>
      </c>
      <c r="K389" s="92" t="s">
        <v>21</v>
      </c>
      <c r="L389" s="5" t="s">
        <v>2982</v>
      </c>
      <c r="M389" s="5" t="s">
        <v>3397</v>
      </c>
      <c r="N389" s="5" t="s">
        <v>21</v>
      </c>
      <c r="O389" s="58" t="str">
        <f t="array" ref="O389"> index(publications!$A$1:$A$319, match($B389, publications!$B$1:$B$319, 0))</f>
        <v>Luc</v>
      </c>
    </row>
    <row r="390">
      <c r="A390" s="4" t="s">
        <v>3398</v>
      </c>
      <c r="B390" s="91" t="str">
        <f> VLOOKUP($A390,datasets!$A:$B,2,0)</f>
        <v>Seccaroni et al. 2018, Proceedings (VAS8PQGQ)</v>
      </c>
      <c r="C390" s="5" t="s">
        <v>2680</v>
      </c>
      <c r="D390" s="46" t="s">
        <v>2698</v>
      </c>
      <c r="E390" s="55" t="s">
        <v>21</v>
      </c>
      <c r="F390" s="5" t="s">
        <v>85</v>
      </c>
      <c r="G390" s="5" t="s">
        <v>85</v>
      </c>
      <c r="H390" s="5" t="s">
        <v>85</v>
      </c>
      <c r="I390" s="92" t="s">
        <v>3399</v>
      </c>
      <c r="J390" s="92" t="s">
        <v>3400</v>
      </c>
      <c r="K390" s="92" t="s">
        <v>21</v>
      </c>
      <c r="L390" s="5" t="s">
        <v>3401</v>
      </c>
      <c r="M390" s="5" t="s">
        <v>3402</v>
      </c>
      <c r="N390" s="5" t="s">
        <v>21</v>
      </c>
      <c r="O390" s="58" t="str">
        <f t="array" ref="O390"> index(publications!$A$1:$A$319, match($B390, publications!$B$1:$B$319, 0))</f>
        <v>Livia</v>
      </c>
    </row>
    <row r="391">
      <c r="A391" s="4" t="s">
        <v>3403</v>
      </c>
      <c r="B391" s="91" t="str">
        <f> VLOOKUP($A391,datasets!$A:$B,2,0)</f>
        <v>Capolupo et al. 2018, International Journal of Applied Earth Observation and Geoinformation (VPA8IRXJ)</v>
      </c>
      <c r="C391" s="5" t="s">
        <v>2680</v>
      </c>
      <c r="D391" s="46" t="s">
        <v>2724</v>
      </c>
      <c r="E391" s="46" t="s">
        <v>21</v>
      </c>
      <c r="F391" s="46" t="s">
        <v>85</v>
      </c>
      <c r="G391" s="46" t="s">
        <v>32</v>
      </c>
      <c r="H391" s="46" t="s">
        <v>32</v>
      </c>
      <c r="I391" s="92" t="s">
        <v>21</v>
      </c>
      <c r="J391" s="92" t="s">
        <v>21</v>
      </c>
      <c r="K391" s="92" t="s">
        <v>21</v>
      </c>
      <c r="L391" s="46" t="s">
        <v>21</v>
      </c>
      <c r="M391" s="46" t="s">
        <v>3079</v>
      </c>
      <c r="N391" s="46" t="s">
        <v>21</v>
      </c>
      <c r="O391" s="58" t="str">
        <f t="array" ref="O391"> index(publications!$A$1:$A$319, match($B391, publications!$B$1:$B$319, 0))</f>
        <v>Livia</v>
      </c>
    </row>
    <row r="392">
      <c r="A392" s="4" t="s">
        <v>3404</v>
      </c>
      <c r="B392" s="91" t="str">
        <f> VLOOKUP($A392,datasets!$A:$B,2,0)</f>
        <v>Bolch et al. 2008, Journal of Glaciology (VZSHSDVT)</v>
      </c>
      <c r="C392" s="5" t="s">
        <v>2672</v>
      </c>
      <c r="D392" s="46" t="s">
        <v>3405</v>
      </c>
      <c r="E392" s="55" t="s">
        <v>2823</v>
      </c>
      <c r="F392" s="5" t="s">
        <v>85</v>
      </c>
      <c r="G392" s="5" t="s">
        <v>32</v>
      </c>
      <c r="H392" s="5" t="s">
        <v>32</v>
      </c>
      <c r="I392" s="92" t="s">
        <v>21</v>
      </c>
      <c r="J392" s="92" t="s">
        <v>21</v>
      </c>
      <c r="K392" s="92" t="s">
        <v>21</v>
      </c>
      <c r="L392" s="5" t="s">
        <v>21</v>
      </c>
      <c r="M392" s="5" t="s">
        <v>21</v>
      </c>
      <c r="N392" s="5" t="s">
        <v>21</v>
      </c>
      <c r="O392" s="58" t="str">
        <f t="array" ref="O392"> index(publications!$A$1:$A$319, match($B392, publications!$B$1:$B$319, 0))</f>
        <v>Bob</v>
      </c>
    </row>
    <row r="393">
      <c r="A393" s="4" t="s">
        <v>3406</v>
      </c>
      <c r="B393" s="91" t="str">
        <f> VLOOKUP($A393,datasets!$A:$B,2,0)</f>
        <v>Schmidt et al. 2001, IGARSS 2001. Scanning the Present and Resolving the Future. Proceedings. IEEE 2001 International Geoscience and Remote Sensing Symposium (WCZUHQVX)</v>
      </c>
      <c r="C393" s="5" t="s">
        <v>2672</v>
      </c>
      <c r="D393" s="46" t="s">
        <v>3407</v>
      </c>
      <c r="E393" s="55">
        <v>3.1</v>
      </c>
      <c r="F393" s="5" t="s">
        <v>85</v>
      </c>
      <c r="G393" s="5" t="s">
        <v>32</v>
      </c>
      <c r="H393" s="5" t="s">
        <v>32</v>
      </c>
      <c r="I393" s="92" t="s">
        <v>21</v>
      </c>
      <c r="J393" s="92" t="s">
        <v>21</v>
      </c>
      <c r="K393" s="92" t="s">
        <v>21</v>
      </c>
      <c r="L393" s="5" t="s">
        <v>21</v>
      </c>
      <c r="M393" s="5" t="s">
        <v>3098</v>
      </c>
      <c r="N393" s="5" t="s">
        <v>21</v>
      </c>
      <c r="O393" s="58" t="str">
        <f t="array" ref="O393"> index(publications!$A$1:$A$319, match($B393, publications!$B$1:$B$319, 0))</f>
        <v>Amaury</v>
      </c>
    </row>
    <row r="394">
      <c r="A394" s="4" t="s">
        <v>3408</v>
      </c>
      <c r="B394" s="91" t="str">
        <f> VLOOKUP($A394,datasets!$A:$B,2,0)</f>
        <v>Galiatsatos et al. 2005, 25th EARSeL symposium, workshop on 3D remote sensing (WW4K3NXX)</v>
      </c>
      <c r="C394" s="5" t="s">
        <v>2672</v>
      </c>
      <c r="D394" s="102" t="s">
        <v>3119</v>
      </c>
      <c r="E394" s="55" t="s">
        <v>21</v>
      </c>
      <c r="F394" s="5" t="s">
        <v>85</v>
      </c>
      <c r="G394" s="5" t="s">
        <v>32</v>
      </c>
      <c r="H394" s="5" t="s">
        <v>2305</v>
      </c>
      <c r="I394" s="92" t="s">
        <v>21</v>
      </c>
      <c r="J394" s="92" t="s">
        <v>21</v>
      </c>
      <c r="K394" s="92" t="s">
        <v>21</v>
      </c>
      <c r="L394" s="5" t="s">
        <v>3409</v>
      </c>
      <c r="M394" s="5" t="s">
        <v>3410</v>
      </c>
      <c r="N394" s="5" t="s">
        <v>21</v>
      </c>
      <c r="O394" s="58" t="str">
        <f t="array" ref="O394"> index(publications!$A$1:$A$319, match($B394, publications!$B$1:$B$319, 0))</f>
        <v>Melanie</v>
      </c>
    </row>
    <row r="395">
      <c r="A395" s="4" t="s">
        <v>3411</v>
      </c>
      <c r="B395" s="91" t="str">
        <f> VLOOKUP($A395,datasets!$A:$B,2,0)</f>
        <v>Galiatsatos et al. 2005, 25th EARSeL symposium, workshop on 3D remote sensing (WW4K3NXX)</v>
      </c>
      <c r="C395" s="5" t="s">
        <v>2672</v>
      </c>
      <c r="D395" s="102" t="s">
        <v>3119</v>
      </c>
      <c r="E395" s="55" t="s">
        <v>21</v>
      </c>
      <c r="F395" s="5" t="s">
        <v>85</v>
      </c>
      <c r="G395" s="5" t="s">
        <v>32</v>
      </c>
      <c r="H395" s="5" t="s">
        <v>2305</v>
      </c>
      <c r="I395" s="92" t="s">
        <v>21</v>
      </c>
      <c r="J395" s="92" t="s">
        <v>21</v>
      </c>
      <c r="K395" s="92" t="s">
        <v>21</v>
      </c>
      <c r="L395" s="5" t="s">
        <v>3409</v>
      </c>
      <c r="M395" s="5" t="s">
        <v>3410</v>
      </c>
      <c r="N395" s="5" t="s">
        <v>21</v>
      </c>
      <c r="O395" s="58" t="str">
        <f t="array" ref="O395"> index(publications!$A$1:$A$319, match($B395, publications!$B$1:$B$319, 0))</f>
        <v>Melanie</v>
      </c>
    </row>
    <row r="396">
      <c r="A396" s="4" t="s">
        <v>3412</v>
      </c>
      <c r="B396" s="91" t="str">
        <f> VLOOKUP($A396,datasets!$A:$B,2,0)</f>
        <v>Galiatsatos et al. 2005, 25th EARSeL symposium, workshop on 3D remote sensing (WW4K3NXX)</v>
      </c>
      <c r="C396" s="5" t="s">
        <v>2672</v>
      </c>
      <c r="D396" s="102" t="s">
        <v>3119</v>
      </c>
      <c r="E396" s="55" t="s">
        <v>21</v>
      </c>
      <c r="F396" s="5" t="s">
        <v>85</v>
      </c>
      <c r="G396" s="5" t="s">
        <v>32</v>
      </c>
      <c r="H396" s="5" t="s">
        <v>2305</v>
      </c>
      <c r="I396" s="92" t="s">
        <v>21</v>
      </c>
      <c r="J396" s="92" t="s">
        <v>21</v>
      </c>
      <c r="K396" s="92" t="s">
        <v>21</v>
      </c>
      <c r="L396" s="5" t="s">
        <v>3409</v>
      </c>
      <c r="M396" s="5" t="s">
        <v>3410</v>
      </c>
      <c r="N396" s="5" t="s">
        <v>21</v>
      </c>
      <c r="O396" s="58" t="str">
        <f t="array" ref="O396"> index(publications!$A$1:$A$319, match($B396, publications!$B$1:$B$319, 0))</f>
        <v>Melanie</v>
      </c>
    </row>
    <row r="397">
      <c r="A397" s="4" t="s">
        <v>3413</v>
      </c>
      <c r="B397" s="91" t="str">
        <f> VLOOKUP($A397,datasets!$A:$B,2,0)</f>
        <v>Li et al. 2017, IEEE Transactions on Geoscience and Remote Sensing (XQDZXEBX)</v>
      </c>
      <c r="C397" s="5" t="s">
        <v>2672</v>
      </c>
      <c r="D397" s="46" t="s">
        <v>2687</v>
      </c>
      <c r="E397" s="55" t="s">
        <v>21</v>
      </c>
      <c r="F397" s="5" t="s">
        <v>85</v>
      </c>
      <c r="G397" s="5" t="s">
        <v>85</v>
      </c>
      <c r="H397" s="5" t="s">
        <v>2305</v>
      </c>
      <c r="I397" s="92" t="s">
        <v>21</v>
      </c>
      <c r="J397" s="92" t="s">
        <v>21</v>
      </c>
      <c r="K397" s="92" t="s">
        <v>21</v>
      </c>
      <c r="L397" s="5" t="s">
        <v>21</v>
      </c>
      <c r="M397" s="5" t="s">
        <v>21</v>
      </c>
      <c r="N397" s="5" t="s">
        <v>21</v>
      </c>
      <c r="O397" s="58" t="str">
        <f t="array" ref="O397"> index(publications!$A$1:$A$319, match($B397, publications!$B$1:$B$319, 0))</f>
        <v>Livia</v>
      </c>
    </row>
    <row r="398">
      <c r="A398" s="5" t="s">
        <v>3414</v>
      </c>
      <c r="B398" s="91" t="str">
        <f> VLOOKUP($A398,datasets!$A:$B,2,0)</f>
        <v>Bakker and Lane 2017, Earth Surface Processes and Landforms (XYRENZKG)</v>
      </c>
      <c r="C398" s="5" t="s">
        <v>2680</v>
      </c>
      <c r="D398" s="46" t="s">
        <v>3415</v>
      </c>
      <c r="E398" s="55" t="s">
        <v>21</v>
      </c>
      <c r="F398" s="5" t="s">
        <v>85</v>
      </c>
      <c r="G398" s="5" t="s">
        <v>32</v>
      </c>
      <c r="H398" s="5" t="s">
        <v>32</v>
      </c>
      <c r="I398" s="92" t="s">
        <v>21</v>
      </c>
      <c r="J398" s="92" t="s">
        <v>21</v>
      </c>
      <c r="K398" s="92" t="s">
        <v>21</v>
      </c>
      <c r="L398" s="5" t="s">
        <v>3416</v>
      </c>
      <c r="M398" s="5" t="s">
        <v>3417</v>
      </c>
      <c r="N398" s="55" t="s">
        <v>21</v>
      </c>
      <c r="O398" s="58" t="str">
        <f t="array" ref="O398"> index(publications!$A$1:$A$319, match($B398, publications!$B$1:$B$319, 0))</f>
        <v>Livia</v>
      </c>
    </row>
    <row r="399">
      <c r="A399" s="5" t="s">
        <v>3418</v>
      </c>
      <c r="B399" s="91" t="str">
        <f> VLOOKUP($A398,datasets!$A:$B,2,0)</f>
        <v>Bakker and Lane 2017, Earth Surface Processes and Landforms (XYRENZKG)</v>
      </c>
      <c r="C399" s="5" t="s">
        <v>2680</v>
      </c>
      <c r="D399" s="46" t="s">
        <v>3415</v>
      </c>
      <c r="E399" s="55" t="s">
        <v>21</v>
      </c>
      <c r="F399" s="5" t="s">
        <v>85</v>
      </c>
      <c r="G399" s="5" t="s">
        <v>32</v>
      </c>
      <c r="H399" s="5" t="s">
        <v>32</v>
      </c>
      <c r="I399" s="92" t="s">
        <v>21</v>
      </c>
      <c r="J399" s="92" t="s">
        <v>21</v>
      </c>
      <c r="K399" s="92" t="s">
        <v>21</v>
      </c>
      <c r="L399" s="5" t="s">
        <v>3416</v>
      </c>
      <c r="M399" s="5" t="s">
        <v>3417</v>
      </c>
      <c r="N399" s="55" t="s">
        <v>21</v>
      </c>
      <c r="O399" s="58" t="str">
        <f t="array" ref="O399"> index(publications!$A$1:$A$319, match($B399, publications!$B$1:$B$319, 0))</f>
        <v>Livia</v>
      </c>
    </row>
    <row r="400">
      <c r="A400" s="5" t="s">
        <v>3419</v>
      </c>
      <c r="B400" s="91" t="str">
        <f> VLOOKUP($A399,datasets!$A:$B,2,0)</f>
        <v>Bakker and Lane 2017, Earth Surface Processes and Landforms (XYRENZKG)</v>
      </c>
      <c r="C400" s="5" t="s">
        <v>2680</v>
      </c>
      <c r="D400" s="46" t="s">
        <v>3415</v>
      </c>
      <c r="E400" s="55" t="s">
        <v>21</v>
      </c>
      <c r="F400" s="5" t="s">
        <v>85</v>
      </c>
      <c r="G400" s="5" t="s">
        <v>32</v>
      </c>
      <c r="H400" s="5" t="s">
        <v>32</v>
      </c>
      <c r="I400" s="92" t="s">
        <v>21</v>
      </c>
      <c r="J400" s="92" t="s">
        <v>21</v>
      </c>
      <c r="K400" s="92" t="s">
        <v>21</v>
      </c>
      <c r="L400" s="5" t="s">
        <v>3416</v>
      </c>
      <c r="M400" s="5" t="s">
        <v>3417</v>
      </c>
      <c r="N400" s="55" t="s">
        <v>21</v>
      </c>
      <c r="O400" s="58" t="str">
        <f t="array" ref="O400"> index(publications!$A$1:$A$319, match($B400, publications!$B$1:$B$319, 0))</f>
        <v>Livia</v>
      </c>
    </row>
    <row r="401">
      <c r="A401" s="5" t="s">
        <v>3420</v>
      </c>
      <c r="B401" s="91" t="str">
        <f> VLOOKUP($A400,datasets!$A:$B,2,0)</f>
        <v>Bakker and Lane 2017, Earth Surface Processes and Landforms (XYRENZKG)</v>
      </c>
      <c r="C401" s="5" t="s">
        <v>2680</v>
      </c>
      <c r="D401" s="46" t="s">
        <v>3415</v>
      </c>
      <c r="E401" s="55" t="s">
        <v>21</v>
      </c>
      <c r="F401" s="5" t="s">
        <v>85</v>
      </c>
      <c r="G401" s="5" t="s">
        <v>32</v>
      </c>
      <c r="H401" s="5" t="s">
        <v>32</v>
      </c>
      <c r="I401" s="92" t="s">
        <v>21</v>
      </c>
      <c r="J401" s="92" t="s">
        <v>21</v>
      </c>
      <c r="K401" s="92" t="s">
        <v>21</v>
      </c>
      <c r="L401" s="5" t="s">
        <v>3416</v>
      </c>
      <c r="M401" s="5" t="s">
        <v>3417</v>
      </c>
      <c r="N401" s="55" t="s">
        <v>21</v>
      </c>
      <c r="O401" s="58" t="str">
        <f t="array" ref="O401"> index(publications!$A$1:$A$319, match($B401, publications!$B$1:$B$319, 0))</f>
        <v>Livia</v>
      </c>
    </row>
    <row r="402">
      <c r="A402" s="5" t="s">
        <v>3421</v>
      </c>
      <c r="B402" s="91" t="str">
        <f> VLOOKUP($A401,datasets!$A:$B,2,0)</f>
        <v>Bakker and Lane 2017, Earth Surface Processes and Landforms (XYRENZKG)</v>
      </c>
      <c r="C402" s="5" t="s">
        <v>2680</v>
      </c>
      <c r="D402" s="46" t="s">
        <v>3415</v>
      </c>
      <c r="E402" s="55" t="s">
        <v>21</v>
      </c>
      <c r="F402" s="5" t="s">
        <v>85</v>
      </c>
      <c r="G402" s="5" t="s">
        <v>32</v>
      </c>
      <c r="H402" s="5" t="s">
        <v>32</v>
      </c>
      <c r="I402" s="92" t="s">
        <v>21</v>
      </c>
      <c r="J402" s="92" t="s">
        <v>21</v>
      </c>
      <c r="K402" s="92" t="s">
        <v>21</v>
      </c>
      <c r="L402" s="5" t="s">
        <v>3416</v>
      </c>
      <c r="M402" s="5" t="s">
        <v>3417</v>
      </c>
      <c r="N402" s="55" t="s">
        <v>21</v>
      </c>
      <c r="O402" s="58" t="str">
        <f t="array" ref="O402"> index(publications!$A$1:$A$319, match($B402, publications!$B$1:$B$319, 0))</f>
        <v>Livia</v>
      </c>
    </row>
    <row r="403">
      <c r="A403" s="5" t="s">
        <v>3422</v>
      </c>
      <c r="B403" s="91" t="str">
        <f> VLOOKUP($A402,datasets!$A:$B,2,0)</f>
        <v>Bakker and Lane 2017, Earth Surface Processes and Landforms (XYRENZKG)</v>
      </c>
      <c r="C403" s="5" t="s">
        <v>2680</v>
      </c>
      <c r="D403" s="46" t="s">
        <v>3415</v>
      </c>
      <c r="E403" s="55" t="s">
        <v>21</v>
      </c>
      <c r="F403" s="5" t="s">
        <v>85</v>
      </c>
      <c r="G403" s="5" t="s">
        <v>32</v>
      </c>
      <c r="H403" s="5" t="s">
        <v>32</v>
      </c>
      <c r="I403" s="92" t="s">
        <v>21</v>
      </c>
      <c r="J403" s="92" t="s">
        <v>21</v>
      </c>
      <c r="K403" s="92" t="s">
        <v>21</v>
      </c>
      <c r="L403" s="5" t="s">
        <v>3416</v>
      </c>
      <c r="M403" s="5" t="s">
        <v>3417</v>
      </c>
      <c r="N403" s="55" t="s">
        <v>21</v>
      </c>
      <c r="O403" s="58" t="str">
        <f t="array" ref="O403"> index(publications!$A$1:$A$319, match($B403, publications!$B$1:$B$319, 0))</f>
        <v>Livia</v>
      </c>
    </row>
    <row r="404">
      <c r="A404" s="5" t="s">
        <v>3423</v>
      </c>
      <c r="B404" s="91" t="str">
        <f> VLOOKUP($A403,datasets!$A:$B,2,0)</f>
        <v>Bakker and Lane 2017, Earth Surface Processes and Landforms (XYRENZKG)</v>
      </c>
      <c r="C404" s="5" t="s">
        <v>2680</v>
      </c>
      <c r="D404" s="5" t="s">
        <v>3415</v>
      </c>
      <c r="E404" s="85" t="s">
        <v>21</v>
      </c>
      <c r="F404" s="5" t="s">
        <v>85</v>
      </c>
      <c r="G404" s="5" t="s">
        <v>32</v>
      </c>
      <c r="H404" s="5" t="s">
        <v>32</v>
      </c>
      <c r="I404" s="92" t="s">
        <v>21</v>
      </c>
      <c r="J404" s="92" t="s">
        <v>21</v>
      </c>
      <c r="K404" s="92" t="s">
        <v>21</v>
      </c>
      <c r="L404" s="5" t="s">
        <v>3416</v>
      </c>
      <c r="M404" s="5" t="s">
        <v>3417</v>
      </c>
      <c r="N404" s="55" t="s">
        <v>21</v>
      </c>
      <c r="O404" s="58" t="str">
        <f t="array" ref="O404"> index(publications!$A$1:$A$319, match($B404, publications!$B$1:$B$319, 0))</f>
        <v>Livia</v>
      </c>
    </row>
    <row r="405">
      <c r="A405" s="5" t="s">
        <v>3424</v>
      </c>
      <c r="B405" s="91" t="str">
        <f> VLOOKUP($A404,datasets!$A:$B,2,0)</f>
        <v>Bakker and Lane 2017, Earth Surface Processes and Landforms (XYRENZKG)</v>
      </c>
      <c r="C405" s="5" t="s">
        <v>2680</v>
      </c>
      <c r="D405" s="5" t="s">
        <v>3415</v>
      </c>
      <c r="E405" s="85" t="s">
        <v>21</v>
      </c>
      <c r="F405" s="5" t="s">
        <v>85</v>
      </c>
      <c r="G405" s="5" t="s">
        <v>32</v>
      </c>
      <c r="H405" s="5" t="s">
        <v>32</v>
      </c>
      <c r="I405" s="92" t="s">
        <v>21</v>
      </c>
      <c r="J405" s="92" t="s">
        <v>21</v>
      </c>
      <c r="K405" s="92" t="s">
        <v>21</v>
      </c>
      <c r="L405" s="5" t="s">
        <v>3416</v>
      </c>
      <c r="M405" s="5" t="s">
        <v>3417</v>
      </c>
      <c r="N405" s="55" t="s">
        <v>21</v>
      </c>
      <c r="O405" s="58" t="str">
        <f t="array" ref="O405"> index(publications!$A$1:$A$319, match($B405, publications!$B$1:$B$319, 0))</f>
        <v>Livia</v>
      </c>
    </row>
    <row r="406">
      <c r="A406" s="4" t="s">
        <v>3425</v>
      </c>
      <c r="B406" s="91" t="str">
        <f> VLOOKUP($A406,datasets!$A:$B,2,0)</f>
        <v>Falaschi et al. 2019, Frontiers in Earth Science (YW232UWW)</v>
      </c>
      <c r="C406" s="5" t="s">
        <v>2672</v>
      </c>
      <c r="D406" s="68" t="s">
        <v>3426</v>
      </c>
      <c r="E406" s="99">
        <v>4.1</v>
      </c>
      <c r="F406" s="5" t="s">
        <v>85</v>
      </c>
      <c r="G406" s="5" t="s">
        <v>85</v>
      </c>
      <c r="H406" s="5" t="s">
        <v>32</v>
      </c>
      <c r="I406" s="92" t="s">
        <v>21</v>
      </c>
      <c r="J406" s="92" t="s">
        <v>21</v>
      </c>
      <c r="K406" s="92" t="s">
        <v>21</v>
      </c>
      <c r="L406" s="5" t="s">
        <v>21</v>
      </c>
      <c r="M406" s="5" t="s">
        <v>3427</v>
      </c>
      <c r="N406" s="5" t="s">
        <v>21</v>
      </c>
      <c r="O406" s="58" t="str">
        <f t="array" ref="O406"> index(publications!$A$1:$A$319, match($B406, publications!$B$1:$B$319, 0))</f>
        <v>Amaury</v>
      </c>
    </row>
    <row r="407">
      <c r="A407" s="5" t="s">
        <v>3428</v>
      </c>
      <c r="B407" s="91" t="str">
        <f> VLOOKUP($A407,datasets!$A:$B,2,0)</f>
        <v>Falaschi et al. 2019, Frontiers in Earth Science (YW232UWW)</v>
      </c>
      <c r="C407" s="5" t="s">
        <v>2672</v>
      </c>
      <c r="D407" s="68" t="s">
        <v>3426</v>
      </c>
      <c r="E407" s="99">
        <v>4.1</v>
      </c>
      <c r="F407" s="5" t="s">
        <v>85</v>
      </c>
      <c r="G407" s="5" t="s">
        <v>85</v>
      </c>
      <c r="H407" s="5" t="s">
        <v>32</v>
      </c>
      <c r="I407" s="92" t="s">
        <v>21</v>
      </c>
      <c r="J407" s="92" t="s">
        <v>21</v>
      </c>
      <c r="K407" s="92" t="s">
        <v>21</v>
      </c>
      <c r="L407" s="5" t="s">
        <v>21</v>
      </c>
      <c r="M407" s="5" t="s">
        <v>3427</v>
      </c>
      <c r="N407" s="5" t="s">
        <v>21</v>
      </c>
      <c r="O407" s="58" t="str">
        <f t="array" ref="O407"> index(publications!$A$1:$A$319, match($B407, publications!$B$1:$B$319, 0))</f>
        <v>Amaury</v>
      </c>
    </row>
    <row r="408">
      <c r="A408" s="4" t="s">
        <v>3429</v>
      </c>
      <c r="B408" s="91" t="str">
        <f> VLOOKUP($A408,datasets!$A:$B,2,0)</f>
        <v>Cogliati et al. 2017, ISPRS Annals of Photogrammetry, Remote Sensing and Spatial Information Sciences (Z32D9335)</v>
      </c>
      <c r="C408" s="5" t="s">
        <v>2718</v>
      </c>
      <c r="D408" s="46" t="s">
        <v>2724</v>
      </c>
      <c r="E408" s="55" t="s">
        <v>2951</v>
      </c>
      <c r="F408" s="5" t="s">
        <v>85</v>
      </c>
      <c r="G408" s="5" t="s">
        <v>2305</v>
      </c>
      <c r="H408" s="5" t="s">
        <v>85</v>
      </c>
      <c r="I408" s="92" t="s">
        <v>2752</v>
      </c>
      <c r="J408" s="92" t="s">
        <v>2752</v>
      </c>
      <c r="K408" s="92" t="s">
        <v>21</v>
      </c>
      <c r="L408" s="5" t="s">
        <v>3430</v>
      </c>
      <c r="M408" s="5" t="s">
        <v>21</v>
      </c>
      <c r="N408" s="5" t="s">
        <v>21</v>
      </c>
      <c r="O408" s="58" t="str">
        <f t="array" ref="O408"> index(publications!$A$1:$A$319, match($B408, publications!$B$1:$B$319, 0))</f>
        <v>Bob</v>
      </c>
    </row>
    <row r="409">
      <c r="A409" s="21" t="s">
        <v>3431</v>
      </c>
      <c r="B409" s="91" t="str">
        <f> VLOOKUP($A409,datasets!$A:$B,2,0)</f>
        <v>Cogliati et al. 2017, ISPRS Annals of Photogrammetry, Remote Sensing and Spatial Information Sciences (Z32D9335)</v>
      </c>
      <c r="C409" s="5" t="s">
        <v>2718</v>
      </c>
      <c r="D409" s="46" t="s">
        <v>2724</v>
      </c>
      <c r="E409" s="55" t="s">
        <v>2951</v>
      </c>
      <c r="F409" s="5" t="s">
        <v>85</v>
      </c>
      <c r="G409" s="5" t="s">
        <v>2305</v>
      </c>
      <c r="H409" s="5" t="s">
        <v>85</v>
      </c>
      <c r="I409" s="92" t="s">
        <v>2752</v>
      </c>
      <c r="J409" s="92" t="s">
        <v>2752</v>
      </c>
      <c r="K409" s="92" t="s">
        <v>21</v>
      </c>
      <c r="L409" s="5" t="s">
        <v>3430</v>
      </c>
      <c r="M409" s="5" t="s">
        <v>21</v>
      </c>
      <c r="N409" s="5" t="s">
        <v>21</v>
      </c>
      <c r="O409" s="58" t="str">
        <f t="array" ref="O409"> index(publications!$A$1:$A$319, match($B409, publications!$B$1:$B$319, 0))</f>
        <v>Bob</v>
      </c>
    </row>
    <row r="410">
      <c r="A410" s="21" t="s">
        <v>3432</v>
      </c>
      <c r="B410" s="91" t="str">
        <f> VLOOKUP($A410,datasets!$A:$B,2,0)</f>
        <v>Cogliati et al. 2017, ISPRS Annals of Photogrammetry, Remote Sensing and Spatial Information Sciences (Z32D9335)</v>
      </c>
      <c r="C410" s="5" t="s">
        <v>2718</v>
      </c>
      <c r="D410" s="46" t="s">
        <v>2724</v>
      </c>
      <c r="E410" s="55" t="s">
        <v>2951</v>
      </c>
      <c r="F410" s="5" t="s">
        <v>85</v>
      </c>
      <c r="G410" s="5" t="s">
        <v>2305</v>
      </c>
      <c r="H410" s="5" t="s">
        <v>85</v>
      </c>
      <c r="I410" s="92" t="s">
        <v>2752</v>
      </c>
      <c r="J410" s="92" t="s">
        <v>2752</v>
      </c>
      <c r="K410" s="92" t="s">
        <v>21</v>
      </c>
      <c r="L410" s="5" t="s">
        <v>3430</v>
      </c>
      <c r="M410" s="5" t="s">
        <v>21</v>
      </c>
      <c r="N410" s="5" t="s">
        <v>21</v>
      </c>
      <c r="O410" s="58" t="str">
        <f t="array" ref="O410"> index(publications!$A$1:$A$319, match($B410, publications!$B$1:$B$319, 0))</f>
        <v>Bob</v>
      </c>
    </row>
    <row r="411">
      <c r="A411" s="21" t="s">
        <v>3433</v>
      </c>
      <c r="B411" s="91" t="str">
        <f> VLOOKUP($A411,datasets!$A:$B,2,0)</f>
        <v>Cogliati et al. 2017, ISPRS Annals of Photogrammetry, Remote Sensing and Spatial Information Sciences (Z32D9335)</v>
      </c>
      <c r="C411" s="5" t="s">
        <v>2718</v>
      </c>
      <c r="D411" s="46" t="s">
        <v>2724</v>
      </c>
      <c r="E411" s="55" t="s">
        <v>2951</v>
      </c>
      <c r="F411" s="5" t="s">
        <v>85</v>
      </c>
      <c r="G411" s="5" t="s">
        <v>2305</v>
      </c>
      <c r="H411" s="5" t="s">
        <v>85</v>
      </c>
      <c r="I411" s="92" t="s">
        <v>2752</v>
      </c>
      <c r="J411" s="92" t="s">
        <v>2752</v>
      </c>
      <c r="K411" s="92" t="s">
        <v>21</v>
      </c>
      <c r="L411" s="5" t="s">
        <v>3430</v>
      </c>
      <c r="M411" s="5" t="s">
        <v>21</v>
      </c>
      <c r="N411" s="5" t="s">
        <v>21</v>
      </c>
      <c r="O411" s="58" t="str">
        <f t="array" ref="O411"> index(publications!$A$1:$A$319, match($B411, publications!$B$1:$B$319, 0))</f>
        <v>Bob</v>
      </c>
    </row>
    <row r="412">
      <c r="A412" s="4" t="s">
        <v>3434</v>
      </c>
      <c r="B412" s="91" t="str">
        <f> VLOOKUP($A412,datasets!$A:$B,2,0)</f>
        <v>Riquelme et al. 2019, Geomorphology (ZF5KTA9J)</v>
      </c>
      <c r="C412" s="5" t="s">
        <v>2680</v>
      </c>
      <c r="D412" s="46" t="s">
        <v>2882</v>
      </c>
      <c r="E412" s="55" t="s">
        <v>3192</v>
      </c>
      <c r="F412" s="5" t="s">
        <v>85</v>
      </c>
      <c r="G412" s="5" t="s">
        <v>2305</v>
      </c>
      <c r="H412" s="5" t="s">
        <v>85</v>
      </c>
      <c r="I412" s="92" t="s">
        <v>3435</v>
      </c>
      <c r="J412" s="92" t="s">
        <v>3436</v>
      </c>
      <c r="K412" s="92" t="s">
        <v>21</v>
      </c>
      <c r="L412" s="5" t="s">
        <v>3435</v>
      </c>
      <c r="M412" s="5" t="s">
        <v>21</v>
      </c>
      <c r="N412" s="5" t="s">
        <v>21</v>
      </c>
      <c r="O412" s="58" t="str">
        <f t="array" ref="O412"> index(publications!$A$1:$A$319, match($B412, publications!$B$1:$B$319, 0))</f>
        <v>Livia</v>
      </c>
    </row>
    <row r="413">
      <c r="A413" s="4" t="s">
        <v>3437</v>
      </c>
      <c r="B413" s="91" t="str">
        <f> VLOOKUP($A413,datasets!$A:$B,2,0)</f>
        <v>Mölg et al. 2019, The Cryosphere (ZMXR5AJX)</v>
      </c>
      <c r="C413" s="5" t="s">
        <v>2680</v>
      </c>
      <c r="D413" s="46" t="s">
        <v>3438</v>
      </c>
      <c r="E413" s="55">
        <v>2016.0</v>
      </c>
      <c r="F413" s="5" t="s">
        <v>85</v>
      </c>
      <c r="G413" s="5" t="s">
        <v>32</v>
      </c>
      <c r="H413" s="5" t="s">
        <v>2305</v>
      </c>
      <c r="I413" s="92" t="s">
        <v>21</v>
      </c>
      <c r="J413" s="92" t="s">
        <v>21</v>
      </c>
      <c r="K413" s="92" t="s">
        <v>21</v>
      </c>
      <c r="L413" s="5" t="s">
        <v>21</v>
      </c>
      <c r="M413" s="5" t="s">
        <v>3439</v>
      </c>
      <c r="N413" s="5" t="s">
        <v>1621</v>
      </c>
      <c r="O413" s="58" t="str">
        <f t="array" ref="O413"> index(publications!$A$1:$A$319, match($B413, publications!$B$1:$B$319, 0))</f>
        <v>Anette</v>
      </c>
    </row>
    <row r="414">
      <c r="A414" s="5" t="s">
        <v>3440</v>
      </c>
      <c r="B414" s="91" t="str">
        <f> VLOOKUP($A414,datasets!$A:$B,2,0)</f>
        <v>Mölg et al. 2019, The Cryosphere (ZMXR5AJX)</v>
      </c>
      <c r="C414" s="5" t="s">
        <v>2680</v>
      </c>
      <c r="D414" s="46" t="s">
        <v>3438</v>
      </c>
      <c r="E414" s="55">
        <v>2016.0</v>
      </c>
      <c r="F414" s="5" t="s">
        <v>85</v>
      </c>
      <c r="G414" s="5" t="s">
        <v>32</v>
      </c>
      <c r="H414" s="5" t="s">
        <v>2305</v>
      </c>
      <c r="I414" s="92" t="s">
        <v>21</v>
      </c>
      <c r="J414" s="92" t="s">
        <v>21</v>
      </c>
      <c r="K414" s="92" t="s">
        <v>21</v>
      </c>
      <c r="L414" s="5" t="s">
        <v>21</v>
      </c>
      <c r="M414" s="5" t="s">
        <v>3439</v>
      </c>
      <c r="N414" s="5" t="s">
        <v>1621</v>
      </c>
      <c r="O414" s="58" t="str">
        <f t="array" ref="O414"> index(publications!$A$1:$A$319, match($B414, publications!$B$1:$B$319, 0))</f>
        <v>Anette</v>
      </c>
    </row>
    <row r="415">
      <c r="A415" s="4" t="s">
        <v>3441</v>
      </c>
      <c r="B415" s="91" t="str">
        <f> VLOOKUP($A415,datasets!$A:$B,2,0)</f>
        <v>Mölg et al. 2019, The Cryosphere (ZMXR5AJX)</v>
      </c>
      <c r="C415" s="5" t="s">
        <v>2680</v>
      </c>
      <c r="D415" s="46" t="s">
        <v>3438</v>
      </c>
      <c r="E415" s="55">
        <v>2016.0</v>
      </c>
      <c r="F415" s="5" t="s">
        <v>85</v>
      </c>
      <c r="G415" s="5" t="s">
        <v>32</v>
      </c>
      <c r="H415" s="5" t="s">
        <v>2305</v>
      </c>
      <c r="I415" s="92" t="s">
        <v>21</v>
      </c>
      <c r="J415" s="92" t="s">
        <v>21</v>
      </c>
      <c r="K415" s="92" t="s">
        <v>21</v>
      </c>
      <c r="L415" s="5" t="s">
        <v>21</v>
      </c>
      <c r="M415" s="5" t="s">
        <v>3439</v>
      </c>
      <c r="N415" s="5" t="s">
        <v>1621</v>
      </c>
      <c r="O415" s="58" t="str">
        <f t="array" ref="O415"> index(publications!$A$1:$A$319, match($B415, publications!$B$1:$B$319, 0))</f>
        <v>Anette</v>
      </c>
    </row>
    <row r="416">
      <c r="A416" s="5" t="s">
        <v>3442</v>
      </c>
      <c r="B416" s="91" t="str">
        <f> VLOOKUP($A416,datasets!$A:$B,2,0)</f>
        <v>Mölg et al. 2019, The Cryosphere (ZMXR5AJX)</v>
      </c>
      <c r="C416" s="5" t="s">
        <v>2680</v>
      </c>
      <c r="D416" s="46" t="s">
        <v>3438</v>
      </c>
      <c r="E416" s="55">
        <v>2016.0</v>
      </c>
      <c r="F416" s="5" t="s">
        <v>85</v>
      </c>
      <c r="G416" s="5" t="s">
        <v>32</v>
      </c>
      <c r="H416" s="5" t="s">
        <v>2305</v>
      </c>
      <c r="I416" s="92" t="s">
        <v>21</v>
      </c>
      <c r="J416" s="92" t="s">
        <v>21</v>
      </c>
      <c r="K416" s="92" t="s">
        <v>21</v>
      </c>
      <c r="L416" s="5" t="s">
        <v>21</v>
      </c>
      <c r="M416" s="5" t="s">
        <v>3439</v>
      </c>
      <c r="N416" s="5" t="s">
        <v>1621</v>
      </c>
      <c r="O416" s="58" t="str">
        <f t="array" ref="O416"> index(publications!$A$1:$A$319, match($B416, publications!$B$1:$B$319, 0))</f>
        <v>Anette</v>
      </c>
    </row>
    <row r="417">
      <c r="A417" s="4" t="s">
        <v>3443</v>
      </c>
      <c r="B417" s="91" t="str">
        <f> VLOOKUP($A417,datasets!$A:$B,2,0)</f>
        <v>Mölg et al. 2019, The Cryosphere (ZMXR5AJX)</v>
      </c>
      <c r="C417" s="5" t="s">
        <v>2680</v>
      </c>
      <c r="D417" s="46" t="s">
        <v>3438</v>
      </c>
      <c r="E417" s="55">
        <v>2016.0</v>
      </c>
      <c r="F417" s="5" t="s">
        <v>85</v>
      </c>
      <c r="G417" s="5" t="s">
        <v>32</v>
      </c>
      <c r="H417" s="5" t="s">
        <v>2305</v>
      </c>
      <c r="I417" s="92" t="s">
        <v>21</v>
      </c>
      <c r="J417" s="92" t="s">
        <v>21</v>
      </c>
      <c r="K417" s="92" t="s">
        <v>21</v>
      </c>
      <c r="L417" s="5" t="s">
        <v>21</v>
      </c>
      <c r="M417" s="5" t="s">
        <v>3439</v>
      </c>
      <c r="N417" s="5" t="s">
        <v>1621</v>
      </c>
      <c r="O417" s="58" t="str">
        <f t="array" ref="O417"> index(publications!$A$1:$A$319, match($B417, publications!$B$1:$B$319, 0))</f>
        <v>Anette</v>
      </c>
    </row>
    <row r="418">
      <c r="A418" s="5" t="s">
        <v>3444</v>
      </c>
      <c r="B418" s="91" t="str">
        <f> VLOOKUP($A418,datasets!$A:$B,2,0)</f>
        <v>Mölg et al. 2019, The Cryosphere (ZMXR5AJX)</v>
      </c>
      <c r="C418" s="5" t="s">
        <v>2680</v>
      </c>
      <c r="D418" s="46" t="s">
        <v>3438</v>
      </c>
      <c r="E418" s="55">
        <v>2016.0</v>
      </c>
      <c r="F418" s="5" t="s">
        <v>85</v>
      </c>
      <c r="G418" s="5" t="s">
        <v>32</v>
      </c>
      <c r="H418" s="5" t="s">
        <v>2305</v>
      </c>
      <c r="I418" s="92" t="s">
        <v>21</v>
      </c>
      <c r="J418" s="92" t="s">
        <v>21</v>
      </c>
      <c r="K418" s="92" t="s">
        <v>21</v>
      </c>
      <c r="L418" s="5" t="s">
        <v>21</v>
      </c>
      <c r="M418" s="5" t="s">
        <v>3439</v>
      </c>
      <c r="N418" s="5" t="s">
        <v>1621</v>
      </c>
      <c r="O418" s="58" t="str">
        <f t="array" ref="O418"> index(publications!$A$1:$A$319, match($B418, publications!$B$1:$B$319, 0))</f>
        <v>Anette</v>
      </c>
    </row>
    <row r="419">
      <c r="A419" s="4" t="s">
        <v>3445</v>
      </c>
      <c r="B419" s="91" t="str">
        <f> VLOOKUP($A419,datasets!$A:$B,2,0)</f>
        <v>Mölg et al. 2019, The Cryosphere (ZMXR5AJX)</v>
      </c>
      <c r="C419" s="5" t="s">
        <v>2680</v>
      </c>
      <c r="D419" s="46" t="s">
        <v>3438</v>
      </c>
      <c r="E419" s="55">
        <v>2016.0</v>
      </c>
      <c r="F419" s="5" t="s">
        <v>85</v>
      </c>
      <c r="G419" s="5" t="s">
        <v>32</v>
      </c>
      <c r="H419" s="5" t="s">
        <v>2305</v>
      </c>
      <c r="I419" s="92" t="s">
        <v>21</v>
      </c>
      <c r="J419" s="92" t="s">
        <v>21</v>
      </c>
      <c r="K419" s="92" t="s">
        <v>21</v>
      </c>
      <c r="L419" s="5" t="s">
        <v>21</v>
      </c>
      <c r="M419" s="5" t="s">
        <v>3439</v>
      </c>
      <c r="N419" s="5" t="s">
        <v>1621</v>
      </c>
      <c r="O419" s="58" t="str">
        <f t="array" ref="O419"> index(publications!$A$1:$A$319, match($B419, publications!$B$1:$B$319, 0))</f>
        <v>Anette</v>
      </c>
    </row>
    <row r="420">
      <c r="A420" s="5" t="s">
        <v>3446</v>
      </c>
      <c r="B420" s="91" t="str">
        <f> VLOOKUP($A420,datasets!$A:$B,2,0)</f>
        <v>Mölg et al. 2019, The Cryosphere (ZMXR5AJX)</v>
      </c>
      <c r="C420" s="5" t="s">
        <v>2680</v>
      </c>
      <c r="D420" s="46" t="s">
        <v>3438</v>
      </c>
      <c r="E420" s="55">
        <v>2016.0</v>
      </c>
      <c r="F420" s="5" t="s">
        <v>85</v>
      </c>
      <c r="G420" s="5" t="s">
        <v>32</v>
      </c>
      <c r="H420" s="5" t="s">
        <v>2305</v>
      </c>
      <c r="I420" s="92" t="s">
        <v>21</v>
      </c>
      <c r="J420" s="92" t="s">
        <v>21</v>
      </c>
      <c r="K420" s="92" t="s">
        <v>21</v>
      </c>
      <c r="L420" s="5" t="s">
        <v>21</v>
      </c>
      <c r="M420" s="5" t="s">
        <v>3439</v>
      </c>
      <c r="N420" s="5" t="s">
        <v>1621</v>
      </c>
      <c r="O420" s="58" t="str">
        <f t="array" ref="O420"> index(publications!$A$1:$A$319, match($B420, publications!$B$1:$B$319, 0))</f>
        <v>Anette</v>
      </c>
    </row>
    <row r="421">
      <c r="A421" s="4" t="s">
        <v>3447</v>
      </c>
      <c r="B421" s="91" t="str">
        <f> VLOOKUP($A421,datasets!$A:$B,2,0)</f>
        <v>Korpela 2006, Silva Fennica (ZP22ZXGG)</v>
      </c>
      <c r="C421" s="5" t="s">
        <v>2672</v>
      </c>
      <c r="D421" s="93" t="s">
        <v>3448</v>
      </c>
      <c r="E421" s="55" t="s">
        <v>21</v>
      </c>
      <c r="F421" s="5" t="s">
        <v>85</v>
      </c>
      <c r="G421" s="5" t="s">
        <v>85</v>
      </c>
      <c r="H421" s="5" t="s">
        <v>32</v>
      </c>
      <c r="I421" s="92" t="s">
        <v>21</v>
      </c>
      <c r="J421" s="92" t="s">
        <v>21</v>
      </c>
      <c r="K421" s="92" t="s">
        <v>21</v>
      </c>
      <c r="L421" s="5" t="s">
        <v>21</v>
      </c>
      <c r="M421" s="5" t="s">
        <v>3449</v>
      </c>
      <c r="N421" s="5" t="s">
        <v>21</v>
      </c>
      <c r="O421" s="58" t="str">
        <f t="array" ref="O421"> index(publications!$A$1:$A$319, match($B421, publications!$B$1:$B$319, 0))</f>
        <v>Camillo</v>
      </c>
    </row>
    <row r="422">
      <c r="A422" s="4" t="s">
        <v>3450</v>
      </c>
      <c r="B422" s="91" t="str">
        <f> VLOOKUP($A422,datasets!$A:$B,2,0)</f>
        <v>Nurminen et al. 2015, Remote Sensing (ZVQJ9Z46)</v>
      </c>
      <c r="C422" s="5" t="s">
        <v>2672</v>
      </c>
      <c r="D422" s="46" t="s">
        <v>2776</v>
      </c>
      <c r="E422" s="61" t="s">
        <v>3451</v>
      </c>
      <c r="F422" s="5" t="s">
        <v>85</v>
      </c>
      <c r="G422" s="5" t="s">
        <v>85</v>
      </c>
      <c r="H422" s="5" t="s">
        <v>2305</v>
      </c>
      <c r="I422" s="92" t="s">
        <v>21</v>
      </c>
      <c r="J422" s="92" t="s">
        <v>21</v>
      </c>
      <c r="K422" s="92" t="s">
        <v>21</v>
      </c>
      <c r="L422" s="5" t="s">
        <v>21</v>
      </c>
      <c r="M422" s="5" t="s">
        <v>3452</v>
      </c>
      <c r="N422" s="5" t="s">
        <v>21</v>
      </c>
      <c r="O422" s="58" t="str">
        <f t="array" ref="O422"> index(publications!$A$1:$A$319, match($B422, publications!$B$1:$B$319, 0))</f>
        <v>Livia</v>
      </c>
    </row>
    <row r="423">
      <c r="A423" s="4" t="s">
        <v>3453</v>
      </c>
      <c r="B423" s="91" t="str">
        <f> VLOOKUP($A423,datasets!$A:$B,2,0)</f>
        <v>Nurminen et al. 2015, Remote Sensing (ZVQJ9Z46)</v>
      </c>
      <c r="C423" s="5" t="s">
        <v>2672</v>
      </c>
      <c r="D423" s="46" t="s">
        <v>2776</v>
      </c>
      <c r="E423" s="61" t="s">
        <v>3451</v>
      </c>
      <c r="F423" s="5" t="s">
        <v>85</v>
      </c>
      <c r="G423" s="5" t="s">
        <v>85</v>
      </c>
      <c r="H423" s="5" t="s">
        <v>2305</v>
      </c>
      <c r="I423" s="92" t="s">
        <v>21</v>
      </c>
      <c r="J423" s="92" t="s">
        <v>21</v>
      </c>
      <c r="K423" s="92" t="s">
        <v>21</v>
      </c>
      <c r="L423" s="5" t="s">
        <v>21</v>
      </c>
      <c r="M423" s="5" t="s">
        <v>3452</v>
      </c>
      <c r="N423" s="5" t="s">
        <v>21</v>
      </c>
      <c r="O423" s="58" t="str">
        <f t="array" ref="O423"> index(publications!$A$1:$A$319, match($B423, publications!$B$1:$B$319, 0))</f>
        <v>Livia</v>
      </c>
    </row>
    <row r="424">
      <c r="A424" s="4" t="s">
        <v>3454</v>
      </c>
      <c r="B424" s="91" t="str">
        <f> VLOOKUP($A424,datasets!$A:$B,2,0)</f>
        <v>Nurminen et al. 2015, Remote Sensing (ZVQJ9Z46)</v>
      </c>
      <c r="C424" s="5" t="s">
        <v>2672</v>
      </c>
      <c r="D424" s="46" t="s">
        <v>2776</v>
      </c>
      <c r="E424" s="61" t="s">
        <v>3451</v>
      </c>
      <c r="F424" s="5" t="s">
        <v>85</v>
      </c>
      <c r="G424" s="5" t="s">
        <v>85</v>
      </c>
      <c r="H424" s="5" t="s">
        <v>2305</v>
      </c>
      <c r="I424" s="92" t="s">
        <v>21</v>
      </c>
      <c r="J424" s="92" t="s">
        <v>21</v>
      </c>
      <c r="K424" s="92" t="s">
        <v>21</v>
      </c>
      <c r="L424" s="5" t="s">
        <v>21</v>
      </c>
      <c r="M424" s="5" t="s">
        <v>3452</v>
      </c>
      <c r="N424" s="5" t="s">
        <v>21</v>
      </c>
      <c r="O424" s="58" t="str">
        <f t="array" ref="O424"> index(publications!$A$1:$A$319, match($B424, publications!$B$1:$B$319, 0))</f>
        <v>Livia</v>
      </c>
    </row>
    <row r="425">
      <c r="A425" s="4" t="s">
        <v>3455</v>
      </c>
      <c r="B425" s="91" t="str">
        <f> VLOOKUP($A425,datasets!$A:$B,2,0)</f>
        <v>Nurminen et al. 2015, Remote Sensing (ZVQJ9Z46)</v>
      </c>
      <c r="C425" s="5" t="s">
        <v>2672</v>
      </c>
      <c r="D425" s="46" t="s">
        <v>2776</v>
      </c>
      <c r="E425" s="61" t="s">
        <v>3451</v>
      </c>
      <c r="F425" s="5" t="s">
        <v>85</v>
      </c>
      <c r="G425" s="5" t="s">
        <v>85</v>
      </c>
      <c r="H425" s="5" t="s">
        <v>2305</v>
      </c>
      <c r="I425" s="92" t="s">
        <v>21</v>
      </c>
      <c r="J425" s="92" t="s">
        <v>21</v>
      </c>
      <c r="K425" s="92" t="s">
        <v>21</v>
      </c>
      <c r="L425" s="5" t="s">
        <v>21</v>
      </c>
      <c r="M425" s="5" t="s">
        <v>3452</v>
      </c>
      <c r="N425" s="5" t="s">
        <v>21</v>
      </c>
      <c r="O425" s="58" t="str">
        <f t="array" ref="O425"> index(publications!$A$1:$A$319, match($B425, publications!$B$1:$B$319, 0))</f>
        <v>Livia</v>
      </c>
    </row>
    <row r="426">
      <c r="A426" s="4" t="s">
        <v>3456</v>
      </c>
      <c r="B426" s="91" t="str">
        <f> VLOOKUP($A426,datasets!$A:$B,2,0)</f>
        <v>Nurminen et al. 2015, Remote Sensing (ZVQJ9Z46)</v>
      </c>
      <c r="C426" s="5" t="s">
        <v>2672</v>
      </c>
      <c r="D426" s="46" t="s">
        <v>2776</v>
      </c>
      <c r="E426" s="61" t="s">
        <v>3451</v>
      </c>
      <c r="F426" s="5" t="s">
        <v>85</v>
      </c>
      <c r="G426" s="5" t="s">
        <v>85</v>
      </c>
      <c r="H426" s="5" t="s">
        <v>2305</v>
      </c>
      <c r="I426" s="92" t="s">
        <v>21</v>
      </c>
      <c r="J426" s="92" t="s">
        <v>21</v>
      </c>
      <c r="K426" s="92" t="s">
        <v>21</v>
      </c>
      <c r="L426" s="5" t="s">
        <v>21</v>
      </c>
      <c r="M426" s="5" t="s">
        <v>3452</v>
      </c>
      <c r="N426" s="5" t="s">
        <v>21</v>
      </c>
      <c r="O426" s="58" t="str">
        <f t="array" ref="O426"> index(publications!$A$1:$A$319, match($B426, publications!$B$1:$B$319, 0))</f>
        <v>Livia</v>
      </c>
    </row>
    <row r="427">
      <c r="A427" s="4" t="s">
        <v>3457</v>
      </c>
      <c r="B427" s="91" t="str">
        <f> VLOOKUP($A427,datasets!$A:$B,2,0)</f>
        <v>Nurminen et al. 2015, Remote Sensing (ZVQJ9Z46)</v>
      </c>
      <c r="C427" s="5" t="s">
        <v>2672</v>
      </c>
      <c r="D427" s="46" t="s">
        <v>2776</v>
      </c>
      <c r="E427" s="61" t="s">
        <v>3451</v>
      </c>
      <c r="F427" s="5" t="s">
        <v>85</v>
      </c>
      <c r="G427" s="5" t="s">
        <v>85</v>
      </c>
      <c r="H427" s="5" t="s">
        <v>2305</v>
      </c>
      <c r="I427" s="92" t="s">
        <v>21</v>
      </c>
      <c r="J427" s="92" t="s">
        <v>21</v>
      </c>
      <c r="K427" s="92" t="s">
        <v>21</v>
      </c>
      <c r="L427" s="5" t="s">
        <v>21</v>
      </c>
      <c r="M427" s="5" t="s">
        <v>3452</v>
      </c>
      <c r="N427" s="5" t="s">
        <v>21</v>
      </c>
      <c r="O427" s="58" t="str">
        <f t="array" ref="O427"> index(publications!$A$1:$A$319, match($B427, publications!$B$1:$B$319, 0))</f>
        <v>Livia</v>
      </c>
    </row>
    <row r="428">
      <c r="A428" s="4" t="s">
        <v>3458</v>
      </c>
      <c r="B428" s="91" t="str">
        <f> VLOOKUP($A428,datasets!$A:$B,2,0)</f>
        <v>Nurminen et al. 2015, Remote Sensing (ZVQJ9Z46)</v>
      </c>
      <c r="C428" s="5" t="s">
        <v>2672</v>
      </c>
      <c r="D428" s="46" t="s">
        <v>2776</v>
      </c>
      <c r="E428" s="61" t="s">
        <v>3451</v>
      </c>
      <c r="F428" s="5" t="s">
        <v>85</v>
      </c>
      <c r="G428" s="5" t="s">
        <v>85</v>
      </c>
      <c r="H428" s="5" t="s">
        <v>2305</v>
      </c>
      <c r="I428" s="92" t="s">
        <v>21</v>
      </c>
      <c r="J428" s="92" t="s">
        <v>21</v>
      </c>
      <c r="K428" s="92" t="s">
        <v>21</v>
      </c>
      <c r="L428" s="5" t="s">
        <v>21</v>
      </c>
      <c r="M428" s="5" t="s">
        <v>3452</v>
      </c>
      <c r="N428" s="5" t="s">
        <v>21</v>
      </c>
      <c r="O428" s="58" t="str">
        <f t="array" ref="O428"> index(publications!$A$1:$A$319, match($B428, publications!$B$1:$B$319, 0))</f>
        <v>Livia</v>
      </c>
    </row>
    <row r="429">
      <c r="A429" s="4" t="s">
        <v>3459</v>
      </c>
      <c r="B429" s="91" t="str">
        <f> VLOOKUP($A429,datasets!$A:$B,2,0)</f>
        <v>Zhou et al. 2018, Remote Sensing of Environment (ZZ5TKXNF)</v>
      </c>
      <c r="C429" s="5" t="s">
        <v>2672</v>
      </c>
      <c r="D429" s="46" t="s">
        <v>2687</v>
      </c>
      <c r="E429" s="55">
        <v>2013.0</v>
      </c>
      <c r="F429" s="5" t="s">
        <v>85</v>
      </c>
      <c r="G429" s="5" t="s">
        <v>85</v>
      </c>
      <c r="H429" s="5" t="s">
        <v>85</v>
      </c>
      <c r="I429" s="92" t="s">
        <v>3460</v>
      </c>
      <c r="J429" s="92" t="s">
        <v>3242</v>
      </c>
      <c r="K429" s="92" t="s">
        <v>2786</v>
      </c>
      <c r="L429" s="5" t="s">
        <v>3460</v>
      </c>
      <c r="M429" s="5" t="s">
        <v>3098</v>
      </c>
      <c r="N429" s="5" t="s">
        <v>21</v>
      </c>
      <c r="O429" s="58" t="str">
        <f t="array" ref="O429"> index(publications!$A$1:$A$319, match($B429, publications!$B$1:$B$319, 0))</f>
        <v>Amaury</v>
      </c>
    </row>
  </sheetData>
  <conditionalFormatting sqref="O2:O429">
    <cfRule type="cellIs" dxfId="1" priority="1" operator="equal">
      <formula>"yes"</formula>
    </cfRule>
  </conditionalFormatting>
  <conditionalFormatting sqref="O2:O429">
    <cfRule type="cellIs" dxfId="3" priority="2" operator="equal">
      <formula>"no"</formula>
    </cfRule>
  </conditionalFormatting>
  <conditionalFormatting sqref="C2:C429">
    <cfRule type="expression" dxfId="2" priority="3">
      <formula> AND(ISBLANK(C2), NOT(ISBLANK(A2)))</formula>
    </cfRule>
  </conditionalFormatting>
  <conditionalFormatting sqref="D2:E429 N2:N5 M5:M7 I6:L7 N7:N15 F40:N45 F182:L187 I271:L274">
    <cfRule type="expression" dxfId="2" priority="4">
      <formula> AND(ISBLANK(D2), NOT(ISBLANK(A2)))</formula>
    </cfRule>
  </conditionalFormatting>
  <conditionalFormatting sqref="F2:F429 G88:H91">
    <cfRule type="expression" dxfId="2" priority="5">
      <formula> AND(ISBLANK(F2), NOT(ISBLANK(A2)))</formula>
    </cfRule>
  </conditionalFormatting>
  <conditionalFormatting sqref="G2:G429 F123:F134 H123:H134 H315 F317 H317:H318 F320 H321">
    <cfRule type="expression" dxfId="2" priority="6">
      <formula> AND(ISBLANK(G2), NOT(ISBLANK(A2)))</formula>
    </cfRule>
  </conditionalFormatting>
  <conditionalFormatting sqref="H2:H429 F266:G266">
    <cfRule type="expression" dxfId="2" priority="7">
      <formula> AND(ISBLANK(H2), NOT(ISBLANK(A2)))</formula>
    </cfRule>
  </conditionalFormatting>
  <dataValidations>
    <dataValidation type="custom" allowBlank="1" showDropDown="1" showInputMessage="1" showErrorMessage="1" prompt="Key should exist in the datasets table, and should only be entered once here." sqref="A413:A420">
      <formula1> if(and(countif(datasets!$A$2:$A$429, A413) &gt; 0, countif($A$2:$A$431, A413) &lt; 2), "true", "false")</formula1>
    </dataValidation>
    <dataValidation type="custom" allowBlank="1" showDropDown="1" showInputMessage="1" showErrorMessage="1" prompt="Key should exist in the datasets table, and should only be entered once here." sqref="A2:A77 A79:A85 A87:A101 A103:A111 A115:A123 A125:A134 A136:A229 A231:A243 A245:A251 A253:A261 A270:A278 A280:A285 A287:A306 A308:A312 A314:A351 A355:A388 A390:A397 A406:A412 A422:A429">
      <formula1> if(and(countif(datasets!$A$2:$A$429, A2) &gt; 0, countif($A$2:$A$429, A2) &lt; 2), "true", "false")</formula1>
    </dataValidation>
    <dataValidation type="list" allowBlank="1" showInputMessage="1" showErrorMessage="1" prompt="should be &quot;yes&quot;, &quot;no&quot;, or &quot;not specified&quot;" sqref="F2:H290 F297:H403 F406:H429">
      <formula1>"yes,no,not specified"</formula1>
    </dataValidation>
    <dataValidation type="list" allowBlank="1" showDropDown="1" showInputMessage="1" prompt="Publication key will fill automatically" sqref="B2:B429">
      <formula1>publications!$B$2:$B$319</formula1>
    </dataValidation>
    <dataValidation type="list" allowBlank="1" showInputMessage="1" prompt="Select a valid paper from the menu. If it doesn't exist, be sure to add it in the publications sheet." sqref="N15:N17 N45:N48 N52:N53 N57 N62:N65 N78:N79 N81 N86 N96:N110 N125:N132 N134:N135 N140:N142 N151:N153 N159:N163 N165:N166 N168 N202:N206 N215:N222 N242 N248 N252:N257 N270 N273:N285 N288:N289 N297:N302 N307:N310 N332:N335 N337:N348 N355:N358 N362:N363 N391:N392 N406:N411 N413:N420">
      <formula1>publications!$B$2:$B$319</formula1>
    </dataValidation>
    <dataValidation type="list" allowBlank="1" showInputMessage="1" showErrorMessage="1" prompt="Click and enter a value from the list of items" sqref="C2:C429">
      <formula1>"Photogrammetric,SfM,SfM+MVS,Time-SIFT,Manual,"</formula1>
    </dataValidation>
  </dataValidations>
  <hyperlinks>
    <hyperlink r:id="rId2" ref="N18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3" max="3" width="20.86"/>
    <col customWidth="1" min="4" max="4" width="18.0"/>
    <col customWidth="1" min="5" max="6" width="11.29"/>
    <col customWidth="1" min="7" max="9" width="12.71"/>
    <col customWidth="1" min="10" max="11" width="13.0"/>
    <col customWidth="1" min="12" max="12" width="13.86"/>
    <col customWidth="1" min="13" max="14" width="10.14"/>
    <col customWidth="1" min="15" max="17" width="10.43"/>
    <col customWidth="1" min="18" max="18" width="22.71"/>
    <col customWidth="1" min="19" max="19" width="13.43"/>
    <col customWidth="1" min="20" max="20" width="13.29"/>
    <col customWidth="1" min="21" max="21" width="13.43"/>
    <col customWidth="1" min="22" max="22" width="14.86"/>
    <col customWidth="1" min="23" max="24" width="16.14"/>
    <col customWidth="1" min="25" max="25" width="14.57"/>
    <col customWidth="1" min="26" max="26" width="14.29"/>
    <col customWidth="1" min="27" max="27" width="22.43"/>
    <col customWidth="1" min="28" max="28" width="20.86"/>
    <col customWidth="1" min="30" max="30" width="20.71"/>
  </cols>
  <sheetData>
    <row r="1">
      <c r="A1" s="3" t="s">
        <v>3</v>
      </c>
      <c r="B1" s="103" t="s">
        <v>3461</v>
      </c>
      <c r="C1" s="104" t="s">
        <v>3462</v>
      </c>
      <c r="D1" s="104" t="s">
        <v>3463</v>
      </c>
      <c r="E1" s="105" t="s">
        <v>3464</v>
      </c>
      <c r="F1" s="104" t="s">
        <v>3465</v>
      </c>
      <c r="G1" s="104" t="s">
        <v>3466</v>
      </c>
      <c r="H1" s="106" t="s">
        <v>3467</v>
      </c>
      <c r="I1" s="107" t="s">
        <v>3468</v>
      </c>
      <c r="J1" s="108" t="s">
        <v>3469</v>
      </c>
      <c r="K1" s="104" t="s">
        <v>3470</v>
      </c>
      <c r="L1" s="104" t="s">
        <v>3471</v>
      </c>
      <c r="M1" s="109" t="s">
        <v>3472</v>
      </c>
      <c r="N1" s="104" t="s">
        <v>3473</v>
      </c>
      <c r="O1" s="104" t="s">
        <v>3474</v>
      </c>
      <c r="P1" s="104" t="s">
        <v>3475</v>
      </c>
      <c r="Q1" s="105" t="s">
        <v>3461</v>
      </c>
      <c r="R1" s="110" t="s">
        <v>3476</v>
      </c>
      <c r="S1" s="111" t="s">
        <v>3477</v>
      </c>
      <c r="T1" s="112" t="s">
        <v>3478</v>
      </c>
      <c r="U1" s="113" t="s">
        <v>3479</v>
      </c>
      <c r="V1" s="113" t="s">
        <v>3480</v>
      </c>
      <c r="W1" s="111" t="s">
        <v>3481</v>
      </c>
      <c r="X1" s="110" t="s">
        <v>3482</v>
      </c>
      <c r="Y1" s="110" t="s">
        <v>3483</v>
      </c>
      <c r="Z1" s="111" t="s">
        <v>3484</v>
      </c>
      <c r="AA1" s="110" t="s">
        <v>3485</v>
      </c>
      <c r="AB1" s="50" t="s">
        <v>3486</v>
      </c>
      <c r="AC1" s="53" t="s">
        <v>2253</v>
      </c>
      <c r="AD1" s="1" t="s">
        <v>1417</v>
      </c>
    </row>
    <row r="2">
      <c r="A2" s="4" t="s">
        <v>2671</v>
      </c>
      <c r="B2" s="91" t="str">
        <f> VLOOKUP($A2,datasets!$A:$B,2,0)</f>
        <v>Walstra et al. 2004, International Archives Of Photogrammetry, Remote Sensing And Spatial Information Sciences (2AR5AVGG)</v>
      </c>
      <c r="C2" s="55" t="s">
        <v>3487</v>
      </c>
      <c r="D2" s="55" t="s">
        <v>3487</v>
      </c>
      <c r="E2" s="114" t="s">
        <v>3488</v>
      </c>
      <c r="F2" s="55">
        <v>0.01</v>
      </c>
      <c r="G2" s="115">
        <v>0.01</v>
      </c>
      <c r="H2" s="116">
        <f t="shared" ref="H2:H5" si="1">AVERAGE(F2,F2,G2)</f>
        <v>0.01</v>
      </c>
      <c r="I2" s="115" t="s">
        <v>21</v>
      </c>
      <c r="J2" s="117" t="s">
        <v>21</v>
      </c>
      <c r="K2" s="55">
        <v>3.9</v>
      </c>
      <c r="L2" s="55">
        <v>3.9</v>
      </c>
      <c r="M2" s="118">
        <v>3.9</v>
      </c>
      <c r="N2" s="85" t="s">
        <v>21</v>
      </c>
      <c r="O2" s="85" t="s">
        <v>21</v>
      </c>
      <c r="P2" s="85" t="s">
        <v>21</v>
      </c>
      <c r="Q2" s="119" t="s">
        <v>21</v>
      </c>
      <c r="R2" s="46" t="s">
        <v>21</v>
      </c>
      <c r="S2" s="119" t="s">
        <v>21</v>
      </c>
      <c r="T2" s="120" t="s">
        <v>21</v>
      </c>
      <c r="U2" s="121" t="s">
        <v>21</v>
      </c>
      <c r="V2" s="121" t="s">
        <v>21</v>
      </c>
      <c r="W2" s="122" t="s">
        <v>21</v>
      </c>
      <c r="X2" s="85" t="s">
        <v>21</v>
      </c>
      <c r="Y2" s="55" t="s">
        <v>21</v>
      </c>
      <c r="Z2" s="123" t="s">
        <v>21</v>
      </c>
      <c r="AA2" s="46" t="s">
        <v>3489</v>
      </c>
      <c r="AB2" s="55" t="s">
        <v>21</v>
      </c>
      <c r="AC2" s="58" t="str">
        <f t="array" ref="AC2"> index(publications!$A$1:$A$319, match($B2, publications!$B$1:$B$319, 0))</f>
        <v>Melanie</v>
      </c>
      <c r="AD2" s="5" t="s">
        <v>21</v>
      </c>
    </row>
    <row r="3">
      <c r="A3" s="4" t="s">
        <v>2676</v>
      </c>
      <c r="B3" s="91" t="str">
        <f> VLOOKUP($A3,datasets!$A:$B,2,0)</f>
        <v>Walstra et al. 2004, International Archives Of Photogrammetry, Remote Sensing And Spatial Information Sciences (2AR5AVGG)</v>
      </c>
      <c r="C3" s="55" t="s">
        <v>3487</v>
      </c>
      <c r="D3" s="55" t="s">
        <v>3487</v>
      </c>
      <c r="E3" s="114" t="s">
        <v>3488</v>
      </c>
      <c r="F3" s="55">
        <v>0.01</v>
      </c>
      <c r="G3" s="115">
        <v>0.01</v>
      </c>
      <c r="H3" s="116">
        <f t="shared" si="1"/>
        <v>0.01</v>
      </c>
      <c r="I3" s="115" t="s">
        <v>21</v>
      </c>
      <c r="J3" s="117" t="s">
        <v>21</v>
      </c>
      <c r="K3" s="55">
        <v>1.31</v>
      </c>
      <c r="L3" s="55">
        <v>1.31</v>
      </c>
      <c r="M3" s="118">
        <v>1.31</v>
      </c>
      <c r="N3" s="85" t="s">
        <v>21</v>
      </c>
      <c r="O3" s="85" t="s">
        <v>21</v>
      </c>
      <c r="P3" s="85" t="s">
        <v>21</v>
      </c>
      <c r="Q3" s="119" t="s">
        <v>21</v>
      </c>
      <c r="R3" s="46" t="s">
        <v>21</v>
      </c>
      <c r="S3" s="119" t="s">
        <v>21</v>
      </c>
      <c r="T3" s="120" t="s">
        <v>21</v>
      </c>
      <c r="U3" s="121" t="s">
        <v>21</v>
      </c>
      <c r="V3" s="121" t="s">
        <v>21</v>
      </c>
      <c r="W3" s="122" t="s">
        <v>21</v>
      </c>
      <c r="X3" s="85" t="s">
        <v>21</v>
      </c>
      <c r="Y3" s="55" t="s">
        <v>21</v>
      </c>
      <c r="Z3" s="123" t="s">
        <v>21</v>
      </c>
      <c r="AA3" s="46" t="s">
        <v>3489</v>
      </c>
      <c r="AB3" s="55" t="s">
        <v>21</v>
      </c>
      <c r="AC3" s="58" t="str">
        <f t="array" ref="AC3"> index(publications!$A$1:$A$319, match($B3, publications!$B$1:$B$319, 0))</f>
        <v>Melanie</v>
      </c>
      <c r="AD3" s="5" t="s">
        <v>21</v>
      </c>
    </row>
    <row r="4">
      <c r="A4" s="4" t="s">
        <v>2677</v>
      </c>
      <c r="B4" s="91" t="str">
        <f> VLOOKUP($A4,datasets!$A:$B,2,0)</f>
        <v>Walstra et al. 2004, International Archives Of Photogrammetry, Remote Sensing And Spatial Information Sciences (2AR5AVGG)</v>
      </c>
      <c r="C4" s="55" t="s">
        <v>3487</v>
      </c>
      <c r="D4" s="55" t="s">
        <v>3487</v>
      </c>
      <c r="E4" s="114" t="s">
        <v>3488</v>
      </c>
      <c r="F4" s="55">
        <v>0.01</v>
      </c>
      <c r="G4" s="115">
        <v>0.01</v>
      </c>
      <c r="H4" s="116">
        <f t="shared" si="1"/>
        <v>0.01</v>
      </c>
      <c r="I4" s="115" t="s">
        <v>21</v>
      </c>
      <c r="J4" s="117" t="s">
        <v>21</v>
      </c>
      <c r="K4" s="55">
        <v>1.04</v>
      </c>
      <c r="L4" s="55">
        <v>1.04</v>
      </c>
      <c r="M4" s="118">
        <v>1.04</v>
      </c>
      <c r="N4" s="85" t="s">
        <v>21</v>
      </c>
      <c r="O4" s="85" t="s">
        <v>21</v>
      </c>
      <c r="P4" s="85" t="s">
        <v>21</v>
      </c>
      <c r="Q4" s="119" t="s">
        <v>21</v>
      </c>
      <c r="R4" s="46" t="s">
        <v>21</v>
      </c>
      <c r="S4" s="119" t="s">
        <v>21</v>
      </c>
      <c r="T4" s="120" t="s">
        <v>21</v>
      </c>
      <c r="U4" s="121" t="s">
        <v>21</v>
      </c>
      <c r="V4" s="121" t="s">
        <v>21</v>
      </c>
      <c r="W4" s="122" t="s">
        <v>21</v>
      </c>
      <c r="X4" s="85" t="s">
        <v>21</v>
      </c>
      <c r="Y4" s="55" t="s">
        <v>21</v>
      </c>
      <c r="Z4" s="123" t="s">
        <v>21</v>
      </c>
      <c r="AA4" s="46" t="s">
        <v>3489</v>
      </c>
      <c r="AB4" s="55" t="s">
        <v>21</v>
      </c>
      <c r="AC4" s="58" t="str">
        <f t="array" ref="AC4"> index(publications!$A$1:$A$319, match($B4, publications!$B$1:$B$319, 0))</f>
        <v>Melanie</v>
      </c>
      <c r="AD4" s="5" t="s">
        <v>21</v>
      </c>
    </row>
    <row r="5">
      <c r="A5" s="4" t="s">
        <v>2678</v>
      </c>
      <c r="B5" s="91" t="str">
        <f> VLOOKUP($A5,datasets!$A:$B,2,0)</f>
        <v>Walstra et al. 2004, International Archives Of Photogrammetry, Remote Sensing And Spatial Information Sciences (2AR5AVGG)</v>
      </c>
      <c r="C5" s="55" t="s">
        <v>3487</v>
      </c>
      <c r="D5" s="55" t="s">
        <v>3487</v>
      </c>
      <c r="E5" s="114" t="s">
        <v>3488</v>
      </c>
      <c r="F5" s="55">
        <v>0.01</v>
      </c>
      <c r="G5" s="115">
        <v>0.01</v>
      </c>
      <c r="H5" s="116">
        <f t="shared" si="1"/>
        <v>0.01</v>
      </c>
      <c r="I5" s="115" t="s">
        <v>21</v>
      </c>
      <c r="J5" s="117" t="s">
        <v>21</v>
      </c>
      <c r="K5" s="55">
        <v>0.54</v>
      </c>
      <c r="L5" s="55">
        <v>0.54</v>
      </c>
      <c r="M5" s="118">
        <v>0.54</v>
      </c>
      <c r="N5" s="85" t="s">
        <v>21</v>
      </c>
      <c r="O5" s="85" t="s">
        <v>21</v>
      </c>
      <c r="P5" s="85" t="s">
        <v>21</v>
      </c>
      <c r="Q5" s="119" t="s">
        <v>21</v>
      </c>
      <c r="R5" s="46" t="s">
        <v>21</v>
      </c>
      <c r="S5" s="119" t="s">
        <v>21</v>
      </c>
      <c r="T5" s="120" t="s">
        <v>21</v>
      </c>
      <c r="U5" s="121" t="s">
        <v>21</v>
      </c>
      <c r="V5" s="121" t="s">
        <v>21</v>
      </c>
      <c r="W5" s="122" t="s">
        <v>21</v>
      </c>
      <c r="X5" s="85" t="s">
        <v>21</v>
      </c>
      <c r="Y5" s="55" t="s">
        <v>21</v>
      </c>
      <c r="Z5" s="123" t="s">
        <v>21</v>
      </c>
      <c r="AA5" s="46" t="s">
        <v>3489</v>
      </c>
      <c r="AB5" s="55" t="s">
        <v>21</v>
      </c>
      <c r="AC5" s="58" t="str">
        <f t="array" ref="AC5"> index(publications!$A$1:$A$319, match($B5, publications!$B$1:$B$319, 0))</f>
        <v>Melanie</v>
      </c>
      <c r="AD5" s="5" t="s">
        <v>21</v>
      </c>
    </row>
    <row r="6">
      <c r="A6" s="4" t="s">
        <v>2679</v>
      </c>
      <c r="B6" s="91" t="str">
        <f> VLOOKUP($A6,datasets!$A:$B,2,0)</f>
        <v>Wilson et al. 2016, The Historic Environment: Policy &amp; Practice (2ARJBDQ8)</v>
      </c>
      <c r="C6" s="55" t="s">
        <v>21</v>
      </c>
      <c r="D6" s="55" t="s">
        <v>21</v>
      </c>
      <c r="E6" s="114" t="s">
        <v>21</v>
      </c>
      <c r="F6" s="55" t="s">
        <v>21</v>
      </c>
      <c r="G6" s="115" t="s">
        <v>21</v>
      </c>
      <c r="H6" s="116" t="s">
        <v>21</v>
      </c>
      <c r="I6" s="115" t="s">
        <v>21</v>
      </c>
      <c r="J6" s="124" t="s">
        <v>21</v>
      </c>
      <c r="K6" s="85" t="s">
        <v>21</v>
      </c>
      <c r="L6" s="115" t="s">
        <v>21</v>
      </c>
      <c r="M6" s="118" t="s">
        <v>21</v>
      </c>
      <c r="N6" s="85" t="s">
        <v>21</v>
      </c>
      <c r="O6" s="85" t="s">
        <v>21</v>
      </c>
      <c r="P6" s="85" t="s">
        <v>21</v>
      </c>
      <c r="Q6" s="119" t="s">
        <v>21</v>
      </c>
      <c r="R6" s="46" t="s">
        <v>21</v>
      </c>
      <c r="S6" s="119" t="s">
        <v>21</v>
      </c>
      <c r="T6" s="120" t="s">
        <v>21</v>
      </c>
      <c r="U6" s="121" t="s">
        <v>21</v>
      </c>
      <c r="V6" s="121" t="s">
        <v>21</v>
      </c>
      <c r="W6" s="122" t="s">
        <v>21</v>
      </c>
      <c r="X6" s="85" t="s">
        <v>21</v>
      </c>
      <c r="Y6" s="55" t="s">
        <v>21</v>
      </c>
      <c r="Z6" s="120" t="s">
        <v>21</v>
      </c>
      <c r="AA6" s="85" t="s">
        <v>21</v>
      </c>
      <c r="AB6" s="55" t="s">
        <v>21</v>
      </c>
      <c r="AC6" s="58" t="str">
        <f t="array" ref="AC6"> index(publications!$A$1:$A$319, match($B6, publications!$B$1:$B$319, 0))</f>
        <v>Melanie</v>
      </c>
      <c r="AD6" s="5" t="s">
        <v>21</v>
      </c>
    </row>
    <row r="7">
      <c r="A7" s="4" t="s">
        <v>2682</v>
      </c>
      <c r="B7" s="91" t="str">
        <f> VLOOKUP($A7,datasets!$A:$B,2,0)</f>
        <v>Wilson et al. 2016, The Historic Environment: Policy &amp; Practice (2ARJBDQ8)</v>
      </c>
      <c r="C7" s="55" t="s">
        <v>21</v>
      </c>
      <c r="D7" s="55" t="s">
        <v>21</v>
      </c>
      <c r="E7" s="114" t="s">
        <v>21</v>
      </c>
      <c r="F7" s="55" t="s">
        <v>21</v>
      </c>
      <c r="G7" s="115" t="s">
        <v>21</v>
      </c>
      <c r="H7" s="116" t="s">
        <v>21</v>
      </c>
      <c r="I7" s="115" t="s">
        <v>21</v>
      </c>
      <c r="J7" s="124" t="s">
        <v>21</v>
      </c>
      <c r="K7" s="85" t="s">
        <v>21</v>
      </c>
      <c r="L7" s="115" t="s">
        <v>21</v>
      </c>
      <c r="M7" s="118" t="s">
        <v>21</v>
      </c>
      <c r="N7" s="85" t="s">
        <v>21</v>
      </c>
      <c r="O7" s="85" t="s">
        <v>21</v>
      </c>
      <c r="P7" s="85" t="s">
        <v>21</v>
      </c>
      <c r="Q7" s="119" t="s">
        <v>21</v>
      </c>
      <c r="R7" s="46" t="s">
        <v>21</v>
      </c>
      <c r="S7" s="119" t="s">
        <v>21</v>
      </c>
      <c r="T7" s="120" t="s">
        <v>21</v>
      </c>
      <c r="U7" s="121" t="s">
        <v>21</v>
      </c>
      <c r="V7" s="121" t="s">
        <v>21</v>
      </c>
      <c r="W7" s="122" t="s">
        <v>21</v>
      </c>
      <c r="X7" s="85" t="s">
        <v>21</v>
      </c>
      <c r="Y7" s="55" t="s">
        <v>21</v>
      </c>
      <c r="Z7" s="120" t="s">
        <v>21</v>
      </c>
      <c r="AA7" s="85" t="s">
        <v>21</v>
      </c>
      <c r="AB7" s="55" t="s">
        <v>21</v>
      </c>
      <c r="AC7" s="58" t="str">
        <f t="array" ref="AC7"> index(publications!$A$1:$A$319, match($B7, publications!$B$1:$B$319, 0))</f>
        <v>Melanie</v>
      </c>
      <c r="AD7" s="5" t="s">
        <v>21</v>
      </c>
    </row>
    <row r="8">
      <c r="A8" s="4" t="s">
        <v>2683</v>
      </c>
      <c r="B8" s="91" t="str">
        <f> VLOOKUP($A8,datasets!$A:$B,2,0)</f>
        <v>Wilson et al. 2016, The Historic Environment: Policy &amp; Practice (2ARJBDQ8)</v>
      </c>
      <c r="C8" s="55" t="s">
        <v>21</v>
      </c>
      <c r="D8" s="55" t="s">
        <v>21</v>
      </c>
      <c r="E8" s="114" t="s">
        <v>21</v>
      </c>
      <c r="F8" s="55" t="s">
        <v>21</v>
      </c>
      <c r="G8" s="115" t="s">
        <v>21</v>
      </c>
      <c r="H8" s="116" t="s">
        <v>21</v>
      </c>
      <c r="I8" s="115" t="s">
        <v>21</v>
      </c>
      <c r="J8" s="124" t="s">
        <v>21</v>
      </c>
      <c r="K8" s="85" t="s">
        <v>21</v>
      </c>
      <c r="L8" s="115" t="s">
        <v>21</v>
      </c>
      <c r="M8" s="118" t="s">
        <v>21</v>
      </c>
      <c r="N8" s="85" t="s">
        <v>21</v>
      </c>
      <c r="O8" s="85" t="s">
        <v>21</v>
      </c>
      <c r="P8" s="85" t="s">
        <v>21</v>
      </c>
      <c r="Q8" s="119" t="s">
        <v>21</v>
      </c>
      <c r="R8" s="46" t="s">
        <v>21</v>
      </c>
      <c r="S8" s="119" t="s">
        <v>21</v>
      </c>
      <c r="T8" s="120" t="s">
        <v>21</v>
      </c>
      <c r="U8" s="121" t="s">
        <v>21</v>
      </c>
      <c r="V8" s="121" t="s">
        <v>21</v>
      </c>
      <c r="W8" s="122" t="s">
        <v>21</v>
      </c>
      <c r="X8" s="85" t="s">
        <v>21</v>
      </c>
      <c r="Y8" s="55" t="s">
        <v>21</v>
      </c>
      <c r="Z8" s="120" t="s">
        <v>21</v>
      </c>
      <c r="AA8" s="85" t="s">
        <v>21</v>
      </c>
      <c r="AB8" s="55" t="s">
        <v>21</v>
      </c>
      <c r="AC8" s="58" t="str">
        <f t="array" ref="AC8"> index(publications!$A$1:$A$319, match($B8, publications!$B$1:$B$319, 0))</f>
        <v>Melanie</v>
      </c>
      <c r="AD8" s="5" t="s">
        <v>21</v>
      </c>
    </row>
    <row r="9">
      <c r="A9" s="4" t="s">
        <v>2684</v>
      </c>
      <c r="B9" s="91" t="str">
        <f> VLOOKUP($A9,datasets!$A:$B,2,0)</f>
        <v>Wilson et al. 2016, The Historic Environment: Policy &amp; Practice (2ARJBDQ8)</v>
      </c>
      <c r="C9" s="55" t="s">
        <v>21</v>
      </c>
      <c r="D9" s="55" t="s">
        <v>21</v>
      </c>
      <c r="E9" s="114" t="s">
        <v>21</v>
      </c>
      <c r="F9" s="55" t="s">
        <v>21</v>
      </c>
      <c r="G9" s="115" t="s">
        <v>21</v>
      </c>
      <c r="H9" s="116" t="s">
        <v>21</v>
      </c>
      <c r="I9" s="115" t="s">
        <v>21</v>
      </c>
      <c r="J9" s="124" t="s">
        <v>21</v>
      </c>
      <c r="K9" s="85" t="s">
        <v>21</v>
      </c>
      <c r="L9" s="115" t="s">
        <v>21</v>
      </c>
      <c r="M9" s="118" t="s">
        <v>21</v>
      </c>
      <c r="N9" s="85" t="s">
        <v>21</v>
      </c>
      <c r="O9" s="85" t="s">
        <v>21</v>
      </c>
      <c r="P9" s="85" t="s">
        <v>21</v>
      </c>
      <c r="Q9" s="119" t="s">
        <v>21</v>
      </c>
      <c r="R9" s="46" t="s">
        <v>21</v>
      </c>
      <c r="S9" s="119" t="s">
        <v>21</v>
      </c>
      <c r="T9" s="120" t="s">
        <v>21</v>
      </c>
      <c r="U9" s="121" t="s">
        <v>21</v>
      </c>
      <c r="V9" s="121" t="s">
        <v>21</v>
      </c>
      <c r="W9" s="122" t="s">
        <v>21</v>
      </c>
      <c r="X9" s="85" t="s">
        <v>21</v>
      </c>
      <c r="Y9" s="55" t="s">
        <v>21</v>
      </c>
      <c r="Z9" s="120" t="s">
        <v>21</v>
      </c>
      <c r="AA9" s="85" t="s">
        <v>21</v>
      </c>
      <c r="AB9" s="55" t="s">
        <v>21</v>
      </c>
      <c r="AC9" s="58" t="str">
        <f t="array" ref="AC9"> index(publications!$A$1:$A$319, match($B9, publications!$B$1:$B$319, 0))</f>
        <v>Melanie</v>
      </c>
      <c r="AD9" s="5" t="s">
        <v>21</v>
      </c>
    </row>
    <row r="10">
      <c r="A10" s="4" t="s">
        <v>2686</v>
      </c>
      <c r="B10" s="91" t="str">
        <f> VLOOKUP($A10,datasets!$A:$B,2,0)</f>
        <v>Fox and Cziferszky 2008, The Photogrammetric Record (2DJYIF82)</v>
      </c>
      <c r="C10" s="55" t="s">
        <v>3487</v>
      </c>
      <c r="D10" s="55" t="s">
        <v>3487</v>
      </c>
      <c r="E10" s="114" t="s">
        <v>3488</v>
      </c>
      <c r="F10" s="55" t="s">
        <v>21</v>
      </c>
      <c r="G10" s="115" t="s">
        <v>21</v>
      </c>
      <c r="H10" s="116" t="s">
        <v>21</v>
      </c>
      <c r="I10" s="115" t="s">
        <v>3490</v>
      </c>
      <c r="J10" s="117">
        <v>13.0</v>
      </c>
      <c r="K10" s="55">
        <v>1.25</v>
      </c>
      <c r="L10" s="55">
        <v>1.8</v>
      </c>
      <c r="M10" s="118">
        <v>1.43</v>
      </c>
      <c r="N10" s="85" t="s">
        <v>21</v>
      </c>
      <c r="O10" s="85" t="s">
        <v>21</v>
      </c>
      <c r="P10" s="85" t="s">
        <v>21</v>
      </c>
      <c r="Q10" s="119" t="s">
        <v>21</v>
      </c>
      <c r="R10" s="46" t="s">
        <v>21</v>
      </c>
      <c r="S10" s="119" t="s">
        <v>21</v>
      </c>
      <c r="T10" s="120" t="s">
        <v>21</v>
      </c>
      <c r="U10" s="121" t="s">
        <v>21</v>
      </c>
      <c r="V10" s="121" t="s">
        <v>21</v>
      </c>
      <c r="W10" s="122" t="s">
        <v>21</v>
      </c>
      <c r="X10" s="85" t="s">
        <v>21</v>
      </c>
      <c r="Y10" s="55" t="s">
        <v>21</v>
      </c>
      <c r="Z10" s="123" t="s">
        <v>21</v>
      </c>
      <c r="AA10" s="46" t="s">
        <v>3489</v>
      </c>
      <c r="AB10" s="55" t="s">
        <v>21</v>
      </c>
      <c r="AC10" s="58" t="str">
        <f t="array" ref="AC10"> index(publications!$A$1:$A$319, match($B10, publications!$B$1:$B$319, 0))</f>
        <v>Bob</v>
      </c>
      <c r="AD10" s="5" t="s">
        <v>3491</v>
      </c>
      <c r="AE10" s="55" t="s">
        <v>3492</v>
      </c>
    </row>
    <row r="11">
      <c r="A11" s="4" t="s">
        <v>2688</v>
      </c>
      <c r="B11" s="91" t="str">
        <f> VLOOKUP($A11,datasets!$A:$B,2,0)</f>
        <v>Fox and Cziferszky 2008, The Photogrammetric Record (2DJYIF82)</v>
      </c>
      <c r="C11" s="55" t="s">
        <v>3487</v>
      </c>
      <c r="D11" s="55" t="s">
        <v>3487</v>
      </c>
      <c r="E11" s="114" t="s">
        <v>3488</v>
      </c>
      <c r="F11" s="55" t="s">
        <v>21</v>
      </c>
      <c r="G11" s="115" t="s">
        <v>21</v>
      </c>
      <c r="H11" s="116" t="s">
        <v>21</v>
      </c>
      <c r="I11" s="115" t="s">
        <v>3493</v>
      </c>
      <c r="J11" s="117">
        <v>20.0</v>
      </c>
      <c r="K11" s="55">
        <v>0.8</v>
      </c>
      <c r="L11" s="55">
        <v>1.3</v>
      </c>
      <c r="M11" s="118">
        <v>0.97</v>
      </c>
      <c r="N11" s="85" t="s">
        <v>21</v>
      </c>
      <c r="O11" s="85" t="s">
        <v>21</v>
      </c>
      <c r="P11" s="85" t="s">
        <v>21</v>
      </c>
      <c r="Q11" s="119" t="s">
        <v>21</v>
      </c>
      <c r="R11" s="46" t="s">
        <v>21</v>
      </c>
      <c r="S11" s="119" t="s">
        <v>21</v>
      </c>
      <c r="T11" s="120" t="s">
        <v>21</v>
      </c>
      <c r="U11" s="121" t="s">
        <v>21</v>
      </c>
      <c r="V11" s="121" t="s">
        <v>21</v>
      </c>
      <c r="W11" s="122" t="s">
        <v>21</v>
      </c>
      <c r="X11" s="85" t="s">
        <v>21</v>
      </c>
      <c r="Y11" s="55" t="s">
        <v>21</v>
      </c>
      <c r="Z11" s="123" t="s">
        <v>21</v>
      </c>
      <c r="AA11" s="46" t="s">
        <v>3489</v>
      </c>
      <c r="AB11" s="55" t="s">
        <v>21</v>
      </c>
      <c r="AC11" s="58" t="str">
        <f t="array" ref="AC11"> index(publications!$A$1:$A$319, match($B11, publications!$B$1:$B$319, 0))</f>
        <v>Bob</v>
      </c>
      <c r="AD11" s="5" t="s">
        <v>3491</v>
      </c>
      <c r="AE11" s="55" t="s">
        <v>3494</v>
      </c>
    </row>
    <row r="12">
      <c r="A12" s="4" t="s">
        <v>2689</v>
      </c>
      <c r="B12" s="91" t="str">
        <f> VLOOKUP($A12,datasets!$A:$B,2,0)</f>
        <v>Fox and Cziferszky 2008, The Photogrammetric Record (2DJYIF82)</v>
      </c>
      <c r="C12" s="55" t="s">
        <v>3487</v>
      </c>
      <c r="D12" s="55" t="s">
        <v>3487</v>
      </c>
      <c r="E12" s="114" t="s">
        <v>3488</v>
      </c>
      <c r="F12" s="55" t="s">
        <v>21</v>
      </c>
      <c r="G12" s="115" t="s">
        <v>21</v>
      </c>
      <c r="H12" s="116" t="s">
        <v>21</v>
      </c>
      <c r="I12" s="115" t="s">
        <v>3495</v>
      </c>
      <c r="J12" s="117">
        <v>12.0</v>
      </c>
      <c r="K12" s="55">
        <v>0.95</v>
      </c>
      <c r="L12" s="55">
        <v>1.2</v>
      </c>
      <c r="M12" s="118">
        <v>1.03</v>
      </c>
      <c r="N12" s="85" t="s">
        <v>21</v>
      </c>
      <c r="O12" s="85" t="s">
        <v>21</v>
      </c>
      <c r="P12" s="85" t="s">
        <v>21</v>
      </c>
      <c r="Q12" s="119" t="s">
        <v>21</v>
      </c>
      <c r="R12" s="46" t="s">
        <v>21</v>
      </c>
      <c r="S12" s="119" t="s">
        <v>21</v>
      </c>
      <c r="T12" s="120" t="s">
        <v>21</v>
      </c>
      <c r="U12" s="121" t="s">
        <v>21</v>
      </c>
      <c r="V12" s="121" t="s">
        <v>21</v>
      </c>
      <c r="W12" s="122" t="s">
        <v>21</v>
      </c>
      <c r="X12" s="85" t="s">
        <v>21</v>
      </c>
      <c r="Y12" s="55" t="s">
        <v>21</v>
      </c>
      <c r="Z12" s="123" t="s">
        <v>21</v>
      </c>
      <c r="AA12" s="46" t="s">
        <v>3489</v>
      </c>
      <c r="AB12" s="55" t="s">
        <v>21</v>
      </c>
      <c r="AC12" s="58" t="str">
        <f t="array" ref="AC12"> index(publications!$A$1:$A$319, match($B12, publications!$B$1:$B$319, 0))</f>
        <v>Bob</v>
      </c>
      <c r="AD12" s="5" t="s">
        <v>3491</v>
      </c>
      <c r="AE12" s="55" t="s">
        <v>3496</v>
      </c>
    </row>
    <row r="13">
      <c r="A13" s="4" t="s">
        <v>2690</v>
      </c>
      <c r="B13" s="91" t="str">
        <f> VLOOKUP($A13,datasets!$A:$B,2,0)</f>
        <v>Fox and Cziferszky 2008, The Photogrammetric Record (2DJYIF82)</v>
      </c>
      <c r="C13" s="55" t="s">
        <v>3487</v>
      </c>
      <c r="D13" s="55" t="s">
        <v>3487</v>
      </c>
      <c r="E13" s="114" t="s">
        <v>3488</v>
      </c>
      <c r="F13" s="55" t="s">
        <v>21</v>
      </c>
      <c r="G13" s="115" t="s">
        <v>21</v>
      </c>
      <c r="H13" s="116" t="s">
        <v>21</v>
      </c>
      <c r="I13" s="115" t="s">
        <v>3497</v>
      </c>
      <c r="J13" s="117">
        <v>14.0</v>
      </c>
      <c r="K13" s="55">
        <v>0.25</v>
      </c>
      <c r="L13" s="55">
        <v>0.5</v>
      </c>
      <c r="M13" s="118">
        <v>0.33</v>
      </c>
      <c r="N13" s="85" t="s">
        <v>21</v>
      </c>
      <c r="O13" s="85" t="s">
        <v>21</v>
      </c>
      <c r="P13" s="85" t="s">
        <v>21</v>
      </c>
      <c r="Q13" s="119" t="s">
        <v>21</v>
      </c>
      <c r="R13" s="46" t="s">
        <v>21</v>
      </c>
      <c r="S13" s="119" t="s">
        <v>21</v>
      </c>
      <c r="T13" s="120" t="s">
        <v>21</v>
      </c>
      <c r="U13" s="121" t="s">
        <v>21</v>
      </c>
      <c r="V13" s="121" t="s">
        <v>21</v>
      </c>
      <c r="W13" s="122" t="s">
        <v>21</v>
      </c>
      <c r="X13" s="85" t="s">
        <v>21</v>
      </c>
      <c r="Y13" s="55" t="s">
        <v>21</v>
      </c>
      <c r="Z13" s="123" t="s">
        <v>21</v>
      </c>
      <c r="AA13" s="46" t="s">
        <v>3489</v>
      </c>
      <c r="AB13" s="55" t="s">
        <v>21</v>
      </c>
      <c r="AC13" s="58" t="str">
        <f t="array" ref="AC13"> index(publications!$A$1:$A$319, match($B13, publications!$B$1:$B$319, 0))</f>
        <v>Bob</v>
      </c>
      <c r="AD13" s="5" t="s">
        <v>3491</v>
      </c>
      <c r="AE13" s="55" t="s">
        <v>3498</v>
      </c>
    </row>
    <row r="14">
      <c r="A14" s="4" t="s">
        <v>2691</v>
      </c>
      <c r="B14" s="91" t="str">
        <f> VLOOKUP($A14,datasets!$A:$B,2,0)</f>
        <v>Fox and Cziferszky 2008, The Photogrammetric Record (2DJYIF82)</v>
      </c>
      <c r="C14" s="55" t="s">
        <v>3487</v>
      </c>
      <c r="D14" s="55" t="s">
        <v>3487</v>
      </c>
      <c r="E14" s="114" t="s">
        <v>3488</v>
      </c>
      <c r="F14" s="55" t="s">
        <v>3499</v>
      </c>
      <c r="G14" s="115" t="s">
        <v>3499</v>
      </c>
      <c r="H14" s="116" t="s">
        <v>3500</v>
      </c>
      <c r="I14" s="115" t="s">
        <v>3501</v>
      </c>
      <c r="J14" s="117">
        <v>5.0</v>
      </c>
      <c r="K14" s="55">
        <v>0.16</v>
      </c>
      <c r="L14" s="55">
        <v>0.19</v>
      </c>
      <c r="M14" s="118">
        <v>0.17</v>
      </c>
      <c r="N14" s="85" t="s">
        <v>21</v>
      </c>
      <c r="O14" s="85" t="s">
        <v>21</v>
      </c>
      <c r="P14" s="85" t="s">
        <v>21</v>
      </c>
      <c r="Q14" s="119" t="s">
        <v>21</v>
      </c>
      <c r="R14" s="46" t="s">
        <v>21</v>
      </c>
      <c r="S14" s="119" t="s">
        <v>21</v>
      </c>
      <c r="T14" s="120" t="s">
        <v>21</v>
      </c>
      <c r="U14" s="121" t="s">
        <v>21</v>
      </c>
      <c r="V14" s="121" t="s">
        <v>21</v>
      </c>
      <c r="W14" s="122" t="s">
        <v>21</v>
      </c>
      <c r="X14" s="85" t="s">
        <v>21</v>
      </c>
      <c r="Y14" s="55" t="s">
        <v>21</v>
      </c>
      <c r="Z14" s="123" t="s">
        <v>21</v>
      </c>
      <c r="AA14" s="46" t="s">
        <v>3502</v>
      </c>
      <c r="AB14" s="55" t="s">
        <v>21</v>
      </c>
      <c r="AC14" s="58" t="str">
        <f t="array" ref="AC14"> index(publications!$A$1:$A$319, match($B14, publications!$B$1:$B$319, 0))</f>
        <v>Bob</v>
      </c>
      <c r="AD14" s="5" t="s">
        <v>3491</v>
      </c>
      <c r="AE14" s="55" t="s">
        <v>3503</v>
      </c>
    </row>
    <row r="15">
      <c r="A15" s="4" t="s">
        <v>2692</v>
      </c>
      <c r="B15" s="91" t="str">
        <f> VLOOKUP($A15,datasets!$A:$B,2,0)</f>
        <v>Bhattacharya et al. 2018, 2018 4th International Conference on Recent Advances in Information Technology (2HQXTLS6)</v>
      </c>
      <c r="C15" s="55" t="s">
        <v>21</v>
      </c>
      <c r="D15" s="55" t="s">
        <v>21</v>
      </c>
      <c r="E15" s="114" t="s">
        <v>21</v>
      </c>
      <c r="F15" s="55" t="s">
        <v>21</v>
      </c>
      <c r="G15" s="115" t="s">
        <v>21</v>
      </c>
      <c r="H15" s="116" t="s">
        <v>21</v>
      </c>
      <c r="I15" s="115" t="s">
        <v>3504</v>
      </c>
      <c r="J15" s="117" t="s">
        <v>3504</v>
      </c>
      <c r="K15" s="55">
        <v>5.52</v>
      </c>
      <c r="L15" s="55">
        <v>5.52</v>
      </c>
      <c r="M15" s="118">
        <v>5.52</v>
      </c>
      <c r="N15" s="85" t="s">
        <v>21</v>
      </c>
      <c r="O15" s="85" t="s">
        <v>21</v>
      </c>
      <c r="P15" s="85" t="s">
        <v>21</v>
      </c>
      <c r="Q15" s="119" t="s">
        <v>21</v>
      </c>
      <c r="R15" s="46" t="s">
        <v>3505</v>
      </c>
      <c r="S15" s="119" t="s">
        <v>3506</v>
      </c>
      <c r="T15" s="123" t="s">
        <v>3507</v>
      </c>
      <c r="U15" s="121" t="s">
        <v>21</v>
      </c>
      <c r="V15" s="121" t="s">
        <v>21</v>
      </c>
      <c r="W15" s="122" t="s">
        <v>21</v>
      </c>
      <c r="X15" s="85" t="s">
        <v>21</v>
      </c>
      <c r="Y15" s="55" t="s">
        <v>21</v>
      </c>
      <c r="Z15" s="123" t="s">
        <v>21</v>
      </c>
      <c r="AA15" s="46" t="s">
        <v>3508</v>
      </c>
      <c r="AB15" s="55" t="s">
        <v>3509</v>
      </c>
      <c r="AC15" s="58" t="str">
        <f t="array" ref="AC15"> index(publications!$A$1:$A$319, match($B15, publications!$B$1:$B$319, 0))</f>
        <v>Bob</v>
      </c>
      <c r="AD15" s="125" t="s">
        <v>3510</v>
      </c>
    </row>
    <row r="16">
      <c r="A16" s="4" t="s">
        <v>2697</v>
      </c>
      <c r="B16" s="91" t="str">
        <f> VLOOKUP($A16,datasets!$A:$B,2,0)</f>
        <v>Belart et al. 2020, Frontiers in Earth Science (2XDGW8V2)</v>
      </c>
      <c r="C16" s="55" t="s">
        <v>21</v>
      </c>
      <c r="D16" s="55" t="s">
        <v>21</v>
      </c>
      <c r="E16" s="114" t="s">
        <v>21</v>
      </c>
      <c r="F16" s="55" t="s">
        <v>21</v>
      </c>
      <c r="G16" s="115" t="s">
        <v>21</v>
      </c>
      <c r="H16" s="116" t="s">
        <v>21</v>
      </c>
      <c r="I16" s="115" t="s">
        <v>3511</v>
      </c>
      <c r="J16" s="124">
        <v>16.0</v>
      </c>
      <c r="K16" s="85" t="s">
        <v>21</v>
      </c>
      <c r="L16" s="115" t="s">
        <v>21</v>
      </c>
      <c r="M16" s="118" t="s">
        <v>21</v>
      </c>
      <c r="N16" s="85" t="s">
        <v>21</v>
      </c>
      <c r="O16" s="85" t="s">
        <v>21</v>
      </c>
      <c r="P16" s="85" t="s">
        <v>21</v>
      </c>
      <c r="Q16" s="119" t="s">
        <v>21</v>
      </c>
      <c r="R16" s="46" t="s">
        <v>3512</v>
      </c>
      <c r="S16" s="119" t="s">
        <v>3513</v>
      </c>
      <c r="T16" s="123" t="s">
        <v>3507</v>
      </c>
      <c r="U16" s="121" t="s">
        <v>21</v>
      </c>
      <c r="V16" s="121" t="s">
        <v>21</v>
      </c>
      <c r="W16" s="122" t="s">
        <v>21</v>
      </c>
      <c r="X16" s="85" t="s">
        <v>21</v>
      </c>
      <c r="Y16" s="55" t="s">
        <v>21</v>
      </c>
      <c r="Z16" s="120" t="s">
        <v>21</v>
      </c>
      <c r="AA16" s="85" t="s">
        <v>21</v>
      </c>
      <c r="AB16" s="55" t="s">
        <v>3509</v>
      </c>
      <c r="AC16" s="58" t="str">
        <f t="array" ref="AC16"> index(publications!$A$1:$A$319, match($B16, publications!$B$1:$B$319, 0))</f>
        <v>Amaury</v>
      </c>
      <c r="AD16" s="5" t="s">
        <v>21</v>
      </c>
    </row>
    <row r="17">
      <c r="A17" s="4" t="s">
        <v>2701</v>
      </c>
      <c r="B17" s="91" t="str">
        <f> VLOOKUP($A17,datasets!$A:$B,2,0)</f>
        <v>Belart et al. 2020, Frontiers in Earth Science (2XDGW8V2)</v>
      </c>
      <c r="C17" s="55" t="s">
        <v>3514</v>
      </c>
      <c r="D17" s="55" t="s">
        <v>3514</v>
      </c>
      <c r="E17" s="114" t="s">
        <v>3507</v>
      </c>
      <c r="F17" s="55" t="s">
        <v>21</v>
      </c>
      <c r="G17" s="115" t="s">
        <v>21</v>
      </c>
      <c r="H17" s="116" t="s">
        <v>21</v>
      </c>
      <c r="I17" s="115" t="s">
        <v>3515</v>
      </c>
      <c r="J17" s="124">
        <v>65.0</v>
      </c>
      <c r="K17" s="85" t="s">
        <v>21</v>
      </c>
      <c r="L17" s="115" t="s">
        <v>21</v>
      </c>
      <c r="M17" s="118" t="s">
        <v>21</v>
      </c>
      <c r="N17" s="85" t="s">
        <v>21</v>
      </c>
      <c r="O17" s="85" t="s">
        <v>21</v>
      </c>
      <c r="P17" s="85" t="s">
        <v>21</v>
      </c>
      <c r="Q17" s="119" t="s">
        <v>21</v>
      </c>
      <c r="R17" s="46" t="s">
        <v>21</v>
      </c>
      <c r="S17" s="119" t="s">
        <v>21</v>
      </c>
      <c r="T17" s="120" t="s">
        <v>21</v>
      </c>
      <c r="U17" s="121" t="s">
        <v>21</v>
      </c>
      <c r="V17" s="121" t="s">
        <v>21</v>
      </c>
      <c r="W17" s="122" t="s">
        <v>21</v>
      </c>
      <c r="X17" s="85" t="s">
        <v>21</v>
      </c>
      <c r="Y17" s="55" t="s">
        <v>21</v>
      </c>
      <c r="Z17" s="120" t="s">
        <v>21</v>
      </c>
      <c r="AA17" s="85" t="s">
        <v>21</v>
      </c>
      <c r="AB17" s="55" t="s">
        <v>21</v>
      </c>
      <c r="AC17" s="58" t="str">
        <f t="array" ref="AC17"> index(publications!$A$1:$A$319, match($B17, publications!$B$1:$B$319, 0))</f>
        <v>Amaury</v>
      </c>
      <c r="AD17" s="5" t="s">
        <v>21</v>
      </c>
    </row>
    <row r="18">
      <c r="A18" s="4" t="s">
        <v>2702</v>
      </c>
      <c r="B18" s="91" t="str">
        <f> VLOOKUP($A18,datasets!$A:$B,2,0)</f>
        <v>Walstra et al. 2007, Quarterly Journal of Engineering Geology and Hydrogeology (35MF78DP)</v>
      </c>
      <c r="C18" s="55" t="s">
        <v>3487</v>
      </c>
      <c r="D18" s="55" t="s">
        <v>3487</v>
      </c>
      <c r="E18" s="114" t="s">
        <v>3488</v>
      </c>
      <c r="F18" s="55">
        <v>0.01</v>
      </c>
      <c r="G18" s="115">
        <v>0.01</v>
      </c>
      <c r="H18" s="116">
        <f t="shared" ref="H18:H29" si="2">AVERAGE(F18,F18,G18)</f>
        <v>0.01</v>
      </c>
      <c r="I18" s="115" t="s">
        <v>3516</v>
      </c>
      <c r="J18" s="117">
        <v>27.0</v>
      </c>
      <c r="K18" s="55">
        <v>1.5</v>
      </c>
      <c r="L18" s="55">
        <v>4.21</v>
      </c>
      <c r="M18" s="118">
        <v>2.4</v>
      </c>
      <c r="N18" s="85" t="s">
        <v>21</v>
      </c>
      <c r="O18" s="85" t="s">
        <v>21</v>
      </c>
      <c r="P18" s="85" t="s">
        <v>21</v>
      </c>
      <c r="Q18" s="119" t="s">
        <v>21</v>
      </c>
      <c r="R18" s="46" t="s">
        <v>21</v>
      </c>
      <c r="S18" s="119" t="s">
        <v>21</v>
      </c>
      <c r="T18" s="120" t="s">
        <v>21</v>
      </c>
      <c r="U18" s="121" t="s">
        <v>21</v>
      </c>
      <c r="V18" s="121" t="s">
        <v>21</v>
      </c>
      <c r="W18" s="122" t="s">
        <v>21</v>
      </c>
      <c r="X18" s="85" t="s">
        <v>21</v>
      </c>
      <c r="Y18" s="55" t="s">
        <v>21</v>
      </c>
      <c r="Z18" s="123" t="s">
        <v>21</v>
      </c>
      <c r="AA18" s="46" t="s">
        <v>3489</v>
      </c>
      <c r="AB18" s="55" t="s">
        <v>21</v>
      </c>
      <c r="AC18" s="58" t="str">
        <f t="array" ref="AC18"> index(publications!$A$1:$A$319, match($B18, publications!$B$1:$B$319, 0))</f>
        <v>Bob</v>
      </c>
      <c r="AD18" s="5" t="s">
        <v>21</v>
      </c>
    </row>
    <row r="19">
      <c r="A19" s="4" t="s">
        <v>2703</v>
      </c>
      <c r="B19" s="91" t="str">
        <f> VLOOKUP($A19,datasets!$A:$B,2,0)</f>
        <v>Walstra et al. 2007, Quarterly Journal of Engineering Geology and Hydrogeology (35MF78DP)</v>
      </c>
      <c r="C19" s="55" t="s">
        <v>3487</v>
      </c>
      <c r="D19" s="55" t="s">
        <v>3487</v>
      </c>
      <c r="E19" s="114" t="s">
        <v>3488</v>
      </c>
      <c r="F19" s="55">
        <v>0.01</v>
      </c>
      <c r="G19" s="115">
        <v>0.01</v>
      </c>
      <c r="H19" s="116">
        <f t="shared" si="2"/>
        <v>0.01</v>
      </c>
      <c r="I19" s="115" t="s">
        <v>3517</v>
      </c>
      <c r="J19" s="117">
        <v>59.0</v>
      </c>
      <c r="K19" s="55">
        <v>1.11</v>
      </c>
      <c r="L19" s="55">
        <v>10.85</v>
      </c>
      <c r="M19" s="118">
        <v>4.36</v>
      </c>
      <c r="N19" s="85" t="s">
        <v>21</v>
      </c>
      <c r="O19" s="85" t="s">
        <v>21</v>
      </c>
      <c r="P19" s="85" t="s">
        <v>21</v>
      </c>
      <c r="Q19" s="119" t="s">
        <v>21</v>
      </c>
      <c r="R19" s="46" t="s">
        <v>21</v>
      </c>
      <c r="S19" s="119" t="s">
        <v>21</v>
      </c>
      <c r="T19" s="120" t="s">
        <v>21</v>
      </c>
      <c r="U19" s="121" t="s">
        <v>21</v>
      </c>
      <c r="V19" s="121" t="s">
        <v>21</v>
      </c>
      <c r="W19" s="122" t="s">
        <v>21</v>
      </c>
      <c r="X19" s="85" t="s">
        <v>21</v>
      </c>
      <c r="Y19" s="55" t="s">
        <v>21</v>
      </c>
      <c r="Z19" s="123" t="s">
        <v>21</v>
      </c>
      <c r="AA19" s="46" t="s">
        <v>3489</v>
      </c>
      <c r="AB19" s="55" t="s">
        <v>21</v>
      </c>
      <c r="AC19" s="58" t="str">
        <f t="array" ref="AC19"> index(publications!$A$1:$A$319, match($B19, publications!$B$1:$B$319, 0))</f>
        <v>Bob</v>
      </c>
      <c r="AD19" s="5" t="s">
        <v>21</v>
      </c>
    </row>
    <row r="20">
      <c r="A20" s="4" t="s">
        <v>2704</v>
      </c>
      <c r="B20" s="91" t="str">
        <f> VLOOKUP($A20,datasets!$A:$B,2,0)</f>
        <v>Walstra et al. 2007, Quarterly Journal of Engineering Geology and Hydrogeology (35MF78DP)</v>
      </c>
      <c r="C20" s="55" t="s">
        <v>3487</v>
      </c>
      <c r="D20" s="55" t="s">
        <v>3487</v>
      </c>
      <c r="E20" s="114" t="s">
        <v>3488</v>
      </c>
      <c r="F20" s="55">
        <v>0.01</v>
      </c>
      <c r="G20" s="115">
        <v>0.01</v>
      </c>
      <c r="H20" s="116">
        <f t="shared" si="2"/>
        <v>0.01</v>
      </c>
      <c r="I20" s="115" t="s">
        <v>3517</v>
      </c>
      <c r="J20" s="117">
        <v>59.0</v>
      </c>
      <c r="K20" s="55">
        <v>0.26</v>
      </c>
      <c r="L20" s="55">
        <v>0.58</v>
      </c>
      <c r="M20" s="118">
        <v>0.37</v>
      </c>
      <c r="N20" s="85" t="s">
        <v>21</v>
      </c>
      <c r="O20" s="85" t="s">
        <v>21</v>
      </c>
      <c r="P20" s="85" t="s">
        <v>21</v>
      </c>
      <c r="Q20" s="119" t="s">
        <v>21</v>
      </c>
      <c r="R20" s="46" t="s">
        <v>21</v>
      </c>
      <c r="S20" s="119" t="s">
        <v>21</v>
      </c>
      <c r="T20" s="120" t="s">
        <v>21</v>
      </c>
      <c r="U20" s="121" t="s">
        <v>21</v>
      </c>
      <c r="V20" s="121" t="s">
        <v>21</v>
      </c>
      <c r="W20" s="122" t="s">
        <v>21</v>
      </c>
      <c r="X20" s="85" t="s">
        <v>21</v>
      </c>
      <c r="Y20" s="55" t="s">
        <v>21</v>
      </c>
      <c r="Z20" s="123" t="s">
        <v>21</v>
      </c>
      <c r="AA20" s="46" t="s">
        <v>3489</v>
      </c>
      <c r="AB20" s="55" t="s">
        <v>21</v>
      </c>
      <c r="AC20" s="58" t="str">
        <f t="array" ref="AC20"> index(publications!$A$1:$A$319, match($B20, publications!$B$1:$B$319, 0))</f>
        <v>Bob</v>
      </c>
      <c r="AD20" s="5" t="s">
        <v>21</v>
      </c>
    </row>
    <row r="21">
      <c r="A21" s="4" t="s">
        <v>2708</v>
      </c>
      <c r="B21" s="91" t="str">
        <f> VLOOKUP($A21,datasets!$A:$B,2,0)</f>
        <v>Walstra et al. 2007, Quarterly Journal of Engineering Geology and Hydrogeology (35MF78DP)</v>
      </c>
      <c r="C21" s="55" t="s">
        <v>3487</v>
      </c>
      <c r="D21" s="55" t="s">
        <v>3487</v>
      </c>
      <c r="E21" s="114" t="s">
        <v>3488</v>
      </c>
      <c r="F21" s="55">
        <v>0.01</v>
      </c>
      <c r="G21" s="115">
        <v>0.01</v>
      </c>
      <c r="H21" s="116">
        <f t="shared" si="2"/>
        <v>0.01</v>
      </c>
      <c r="I21" s="115" t="s">
        <v>3517</v>
      </c>
      <c r="J21" s="117">
        <v>59.0</v>
      </c>
      <c r="K21" s="55">
        <v>0.51</v>
      </c>
      <c r="L21" s="55">
        <v>0.78</v>
      </c>
      <c r="M21" s="118">
        <v>0.6</v>
      </c>
      <c r="N21" s="85" t="s">
        <v>21</v>
      </c>
      <c r="O21" s="85" t="s">
        <v>21</v>
      </c>
      <c r="P21" s="85" t="s">
        <v>21</v>
      </c>
      <c r="Q21" s="119" t="s">
        <v>21</v>
      </c>
      <c r="R21" s="46" t="s">
        <v>21</v>
      </c>
      <c r="S21" s="119" t="s">
        <v>21</v>
      </c>
      <c r="T21" s="120" t="s">
        <v>21</v>
      </c>
      <c r="U21" s="121" t="s">
        <v>21</v>
      </c>
      <c r="V21" s="121" t="s">
        <v>21</v>
      </c>
      <c r="W21" s="122" t="s">
        <v>21</v>
      </c>
      <c r="X21" s="85" t="s">
        <v>21</v>
      </c>
      <c r="Y21" s="55" t="s">
        <v>21</v>
      </c>
      <c r="Z21" s="123" t="s">
        <v>21</v>
      </c>
      <c r="AA21" s="46" t="s">
        <v>3489</v>
      </c>
      <c r="AB21" s="55" t="s">
        <v>21</v>
      </c>
      <c r="AC21" s="58" t="str">
        <f t="array" ref="AC21"> index(publications!$A$1:$A$319, match($B21, publications!$B$1:$B$319, 0))</f>
        <v>Bob</v>
      </c>
      <c r="AD21" s="5" t="s">
        <v>21</v>
      </c>
    </row>
    <row r="22">
      <c r="A22" s="4" t="s">
        <v>2709</v>
      </c>
      <c r="B22" s="91" t="str">
        <f> VLOOKUP($A22,datasets!$A:$B,2,0)</f>
        <v>Walstra et al. 2007, Quarterly Journal of Engineering Geology and Hydrogeology (35MF78DP)</v>
      </c>
      <c r="C22" s="55" t="s">
        <v>3487</v>
      </c>
      <c r="D22" s="55" t="s">
        <v>3487</v>
      </c>
      <c r="E22" s="114" t="s">
        <v>3488</v>
      </c>
      <c r="F22" s="55">
        <v>0.01</v>
      </c>
      <c r="G22" s="115">
        <v>0.01</v>
      </c>
      <c r="H22" s="116">
        <f t="shared" si="2"/>
        <v>0.01</v>
      </c>
      <c r="I22" s="115" t="s">
        <v>3516</v>
      </c>
      <c r="J22" s="117">
        <v>27.0</v>
      </c>
      <c r="K22" s="55">
        <v>0.62</v>
      </c>
      <c r="L22" s="55">
        <v>1.16</v>
      </c>
      <c r="M22" s="118">
        <v>0.8</v>
      </c>
      <c r="N22" s="85" t="s">
        <v>21</v>
      </c>
      <c r="O22" s="85" t="s">
        <v>21</v>
      </c>
      <c r="P22" s="85" t="s">
        <v>21</v>
      </c>
      <c r="Q22" s="119" t="s">
        <v>21</v>
      </c>
      <c r="R22" s="46" t="s">
        <v>21</v>
      </c>
      <c r="S22" s="119" t="s">
        <v>21</v>
      </c>
      <c r="T22" s="120" t="s">
        <v>21</v>
      </c>
      <c r="U22" s="121" t="s">
        <v>21</v>
      </c>
      <c r="V22" s="121" t="s">
        <v>21</v>
      </c>
      <c r="W22" s="122" t="s">
        <v>21</v>
      </c>
      <c r="X22" s="85" t="s">
        <v>21</v>
      </c>
      <c r="Y22" s="55" t="s">
        <v>21</v>
      </c>
      <c r="Z22" s="123" t="s">
        <v>21</v>
      </c>
      <c r="AA22" s="46" t="s">
        <v>3489</v>
      </c>
      <c r="AB22" s="85" t="s">
        <v>21</v>
      </c>
      <c r="AC22" s="58" t="str">
        <f t="array" ref="AC22"> index(publications!$A$1:$A$319, match($B22, publications!$B$1:$B$319, 0))</f>
        <v>Bob</v>
      </c>
      <c r="AD22" s="5" t="s">
        <v>21</v>
      </c>
    </row>
    <row r="23">
      <c r="A23" s="4" t="s">
        <v>2710</v>
      </c>
      <c r="B23" s="91" t="str">
        <f> VLOOKUP($A23,datasets!$A:$B,2,0)</f>
        <v>Walstra et al. 2007, Quarterly Journal of Engineering Geology and Hydrogeology (35MF78DP)</v>
      </c>
      <c r="C23" s="55" t="s">
        <v>3487</v>
      </c>
      <c r="D23" s="55" t="s">
        <v>3487</v>
      </c>
      <c r="E23" s="114" t="s">
        <v>3488</v>
      </c>
      <c r="F23" s="55">
        <v>0.01</v>
      </c>
      <c r="G23" s="115">
        <v>0.01</v>
      </c>
      <c r="H23" s="116">
        <f t="shared" si="2"/>
        <v>0.01</v>
      </c>
      <c r="I23" s="115" t="s">
        <v>3516</v>
      </c>
      <c r="J23" s="117">
        <v>27.0</v>
      </c>
      <c r="K23" s="55">
        <v>0.31</v>
      </c>
      <c r="L23" s="55">
        <v>0.54</v>
      </c>
      <c r="M23" s="118">
        <v>0.39</v>
      </c>
      <c r="N23" s="85" t="s">
        <v>21</v>
      </c>
      <c r="O23" s="85" t="s">
        <v>21</v>
      </c>
      <c r="P23" s="85" t="s">
        <v>21</v>
      </c>
      <c r="Q23" s="119" t="s">
        <v>21</v>
      </c>
      <c r="R23" s="46" t="s">
        <v>21</v>
      </c>
      <c r="S23" s="119" t="s">
        <v>21</v>
      </c>
      <c r="T23" s="120" t="s">
        <v>21</v>
      </c>
      <c r="U23" s="121" t="s">
        <v>21</v>
      </c>
      <c r="V23" s="121" t="s">
        <v>21</v>
      </c>
      <c r="W23" s="122" t="s">
        <v>21</v>
      </c>
      <c r="X23" s="85" t="s">
        <v>21</v>
      </c>
      <c r="Y23" s="55" t="s">
        <v>21</v>
      </c>
      <c r="Z23" s="123" t="s">
        <v>21</v>
      </c>
      <c r="AA23" s="46" t="s">
        <v>3489</v>
      </c>
      <c r="AB23" s="55" t="s">
        <v>21</v>
      </c>
      <c r="AC23" s="58" t="str">
        <f t="array" ref="AC23"> index(publications!$A$1:$A$319, match($B23, publications!$B$1:$B$319, 0))</f>
        <v>Bob</v>
      </c>
      <c r="AD23" s="5" t="s">
        <v>21</v>
      </c>
    </row>
    <row r="24">
      <c r="A24" s="4" t="s">
        <v>2711</v>
      </c>
      <c r="B24" s="91" t="str">
        <f> VLOOKUP($A24,datasets!$A:$B,2,0)</f>
        <v>Walstra et al. 2007, Quarterly Journal of Engineering Geology and Hydrogeology (35MF78DP)</v>
      </c>
      <c r="C24" s="55" t="s">
        <v>3487</v>
      </c>
      <c r="D24" s="55" t="s">
        <v>3487</v>
      </c>
      <c r="E24" s="114" t="s">
        <v>3488</v>
      </c>
      <c r="F24" s="55">
        <v>0.01</v>
      </c>
      <c r="G24" s="115">
        <v>0.01</v>
      </c>
      <c r="H24" s="116">
        <f t="shared" si="2"/>
        <v>0.01</v>
      </c>
      <c r="I24" s="115" t="s">
        <v>3516</v>
      </c>
      <c r="J24" s="117">
        <v>27.0</v>
      </c>
      <c r="K24" s="55">
        <v>0.31</v>
      </c>
      <c r="L24" s="55">
        <v>0.21</v>
      </c>
      <c r="M24" s="118">
        <v>0.28</v>
      </c>
      <c r="N24" s="85" t="s">
        <v>21</v>
      </c>
      <c r="O24" s="85" t="s">
        <v>21</v>
      </c>
      <c r="P24" s="85" t="s">
        <v>21</v>
      </c>
      <c r="Q24" s="119" t="s">
        <v>21</v>
      </c>
      <c r="R24" s="46" t="s">
        <v>21</v>
      </c>
      <c r="S24" s="119" t="s">
        <v>21</v>
      </c>
      <c r="T24" s="120" t="s">
        <v>21</v>
      </c>
      <c r="U24" s="121" t="s">
        <v>21</v>
      </c>
      <c r="V24" s="121" t="s">
        <v>21</v>
      </c>
      <c r="W24" s="122" t="s">
        <v>21</v>
      </c>
      <c r="X24" s="85" t="s">
        <v>21</v>
      </c>
      <c r="Y24" s="55" t="s">
        <v>21</v>
      </c>
      <c r="Z24" s="123" t="s">
        <v>21</v>
      </c>
      <c r="AA24" s="46" t="s">
        <v>3489</v>
      </c>
      <c r="AB24" s="55" t="s">
        <v>21</v>
      </c>
      <c r="AC24" s="58" t="str">
        <f t="array" ref="AC24"> index(publications!$A$1:$A$319, match($B24, publications!$B$1:$B$319, 0))</f>
        <v>Bob</v>
      </c>
      <c r="AD24" s="5" t="s">
        <v>21</v>
      </c>
    </row>
    <row r="25">
      <c r="A25" s="4" t="s">
        <v>2712</v>
      </c>
      <c r="B25" s="91" t="str">
        <f> VLOOKUP($A25,datasets!$A:$B,2,0)</f>
        <v>Walstra et al. 2007, Quarterly Journal of Engineering Geology and Hydrogeology (35MF78DP)</v>
      </c>
      <c r="C25" s="55" t="s">
        <v>3487</v>
      </c>
      <c r="D25" s="55" t="s">
        <v>3487</v>
      </c>
      <c r="E25" s="114" t="s">
        <v>3488</v>
      </c>
      <c r="F25" s="55">
        <v>0.01</v>
      </c>
      <c r="G25" s="115">
        <v>0.01</v>
      </c>
      <c r="H25" s="116">
        <f t="shared" si="2"/>
        <v>0.01</v>
      </c>
      <c r="I25" s="115" t="s">
        <v>3516</v>
      </c>
      <c r="J25" s="117">
        <v>27.0</v>
      </c>
      <c r="K25" s="55">
        <v>0.6</v>
      </c>
      <c r="L25" s="55">
        <v>1.67</v>
      </c>
      <c r="M25" s="118">
        <v>0.96</v>
      </c>
      <c r="N25" s="85" t="s">
        <v>21</v>
      </c>
      <c r="O25" s="85" t="s">
        <v>21</v>
      </c>
      <c r="P25" s="85" t="s">
        <v>21</v>
      </c>
      <c r="Q25" s="119" t="s">
        <v>21</v>
      </c>
      <c r="R25" s="46" t="s">
        <v>21</v>
      </c>
      <c r="S25" s="119" t="s">
        <v>21</v>
      </c>
      <c r="T25" s="120" t="s">
        <v>21</v>
      </c>
      <c r="U25" s="121" t="s">
        <v>21</v>
      </c>
      <c r="V25" s="121" t="s">
        <v>21</v>
      </c>
      <c r="W25" s="122" t="s">
        <v>21</v>
      </c>
      <c r="X25" s="85" t="s">
        <v>21</v>
      </c>
      <c r="Y25" s="55" t="s">
        <v>21</v>
      </c>
      <c r="Z25" s="123" t="s">
        <v>21</v>
      </c>
      <c r="AA25" s="46" t="s">
        <v>3489</v>
      </c>
      <c r="AB25" s="55" t="s">
        <v>21</v>
      </c>
      <c r="AC25" s="58" t="str">
        <f t="array" ref="AC25"> index(publications!$A$1:$A$319, match($B25, publications!$B$1:$B$319, 0))</f>
        <v>Bob</v>
      </c>
      <c r="AD25" s="5" t="s">
        <v>21</v>
      </c>
    </row>
    <row r="26">
      <c r="A26" s="4" t="s">
        <v>2713</v>
      </c>
      <c r="B26" s="91" t="str">
        <f> VLOOKUP($A26,datasets!$A:$B,2,0)</f>
        <v>Walstra et al. 2007, Quarterly Journal of Engineering Geology and Hydrogeology (35MF78DP)</v>
      </c>
      <c r="C26" s="55" t="s">
        <v>3487</v>
      </c>
      <c r="D26" s="55" t="s">
        <v>3487</v>
      </c>
      <c r="E26" s="114" t="s">
        <v>3488</v>
      </c>
      <c r="F26" s="55">
        <v>0.01</v>
      </c>
      <c r="G26" s="115">
        <v>0.01</v>
      </c>
      <c r="H26" s="116">
        <f t="shared" si="2"/>
        <v>0.01</v>
      </c>
      <c r="I26" s="115" t="s">
        <v>3516</v>
      </c>
      <c r="J26" s="117">
        <v>27.0</v>
      </c>
      <c r="K26" s="55">
        <v>0.43</v>
      </c>
      <c r="L26" s="55">
        <v>0.41</v>
      </c>
      <c r="M26" s="118">
        <v>0.42</v>
      </c>
      <c r="N26" s="85" t="s">
        <v>21</v>
      </c>
      <c r="O26" s="85" t="s">
        <v>21</v>
      </c>
      <c r="P26" s="85" t="s">
        <v>21</v>
      </c>
      <c r="Q26" s="119" t="s">
        <v>21</v>
      </c>
      <c r="R26" s="46" t="s">
        <v>21</v>
      </c>
      <c r="S26" s="119" t="s">
        <v>21</v>
      </c>
      <c r="T26" s="120" t="s">
        <v>21</v>
      </c>
      <c r="U26" s="121" t="s">
        <v>21</v>
      </c>
      <c r="V26" s="121" t="s">
        <v>21</v>
      </c>
      <c r="W26" s="122" t="s">
        <v>21</v>
      </c>
      <c r="X26" s="85" t="s">
        <v>21</v>
      </c>
      <c r="Y26" s="55" t="s">
        <v>21</v>
      </c>
      <c r="Z26" s="123" t="s">
        <v>21</v>
      </c>
      <c r="AA26" s="46" t="s">
        <v>3489</v>
      </c>
      <c r="AB26" s="55" t="s">
        <v>21</v>
      </c>
      <c r="AC26" s="58" t="str">
        <f t="array" ref="AC26"> index(publications!$A$1:$A$319, match($B26, publications!$B$1:$B$319, 0))</f>
        <v>Bob</v>
      </c>
      <c r="AD26" s="5" t="s">
        <v>21</v>
      </c>
    </row>
    <row r="27">
      <c r="A27" s="4" t="s">
        <v>2714</v>
      </c>
      <c r="B27" s="91" t="str">
        <f> VLOOKUP($A27,datasets!$A:$B,2,0)</f>
        <v>Walstra et al. 2007, Quarterly Journal of Engineering Geology and Hydrogeology (35MF78DP)</v>
      </c>
      <c r="C27" s="55" t="s">
        <v>3487</v>
      </c>
      <c r="D27" s="55" t="s">
        <v>3487</v>
      </c>
      <c r="E27" s="114" t="s">
        <v>3488</v>
      </c>
      <c r="F27" s="55">
        <v>0.01</v>
      </c>
      <c r="G27" s="115">
        <v>0.01</v>
      </c>
      <c r="H27" s="116">
        <f t="shared" si="2"/>
        <v>0.01</v>
      </c>
      <c r="I27" s="115" t="s">
        <v>3516</v>
      </c>
      <c r="J27" s="117">
        <v>27.0</v>
      </c>
      <c r="K27" s="55">
        <v>0.42</v>
      </c>
      <c r="L27" s="55">
        <v>0.47</v>
      </c>
      <c r="M27" s="118">
        <v>0.44</v>
      </c>
      <c r="N27" s="85" t="s">
        <v>21</v>
      </c>
      <c r="O27" s="85" t="s">
        <v>21</v>
      </c>
      <c r="P27" s="85" t="s">
        <v>21</v>
      </c>
      <c r="Q27" s="119" t="s">
        <v>21</v>
      </c>
      <c r="R27" s="46" t="s">
        <v>21</v>
      </c>
      <c r="S27" s="119" t="s">
        <v>21</v>
      </c>
      <c r="T27" s="120" t="s">
        <v>21</v>
      </c>
      <c r="U27" s="121" t="s">
        <v>21</v>
      </c>
      <c r="V27" s="121" t="s">
        <v>21</v>
      </c>
      <c r="W27" s="122" t="s">
        <v>21</v>
      </c>
      <c r="X27" s="85" t="s">
        <v>21</v>
      </c>
      <c r="Y27" s="55" t="s">
        <v>21</v>
      </c>
      <c r="Z27" s="123" t="s">
        <v>21</v>
      </c>
      <c r="AA27" s="46" t="s">
        <v>3489</v>
      </c>
      <c r="AB27" s="55" t="s">
        <v>21</v>
      </c>
      <c r="AC27" s="58" t="str">
        <f t="array" ref="AC27"> index(publications!$A$1:$A$319, match($B27, publications!$B$1:$B$319, 0))</f>
        <v>Bob</v>
      </c>
      <c r="AD27" s="5" t="s">
        <v>21</v>
      </c>
    </row>
    <row r="28">
      <c r="A28" s="4" t="s">
        <v>2715</v>
      </c>
      <c r="B28" s="91" t="str">
        <f> VLOOKUP($A28,datasets!$A:$B,2,0)</f>
        <v>Walstra et al. 2007, Quarterly Journal of Engineering Geology and Hydrogeology (35MF78DP)</v>
      </c>
      <c r="C28" s="55" t="s">
        <v>3487</v>
      </c>
      <c r="D28" s="55" t="s">
        <v>3487</v>
      </c>
      <c r="E28" s="114" t="s">
        <v>3488</v>
      </c>
      <c r="F28" s="55">
        <v>0.01</v>
      </c>
      <c r="G28" s="115">
        <v>0.01</v>
      </c>
      <c r="H28" s="116">
        <f t="shared" si="2"/>
        <v>0.01</v>
      </c>
      <c r="I28" s="115" t="s">
        <v>3516</v>
      </c>
      <c r="J28" s="117">
        <v>27.0</v>
      </c>
      <c r="K28" s="55">
        <v>0.4</v>
      </c>
      <c r="L28" s="55">
        <v>0.74</v>
      </c>
      <c r="M28" s="118">
        <v>0.51</v>
      </c>
      <c r="N28" s="85" t="s">
        <v>21</v>
      </c>
      <c r="O28" s="85" t="s">
        <v>21</v>
      </c>
      <c r="P28" s="85" t="s">
        <v>21</v>
      </c>
      <c r="Q28" s="119" t="s">
        <v>21</v>
      </c>
      <c r="R28" s="46" t="s">
        <v>21</v>
      </c>
      <c r="S28" s="119" t="s">
        <v>21</v>
      </c>
      <c r="T28" s="120" t="s">
        <v>21</v>
      </c>
      <c r="U28" s="121" t="s">
        <v>21</v>
      </c>
      <c r="V28" s="121" t="s">
        <v>21</v>
      </c>
      <c r="W28" s="122" t="s">
        <v>21</v>
      </c>
      <c r="X28" s="85" t="s">
        <v>21</v>
      </c>
      <c r="Y28" s="55" t="s">
        <v>21</v>
      </c>
      <c r="Z28" s="123" t="s">
        <v>21</v>
      </c>
      <c r="AA28" s="46" t="s">
        <v>3489</v>
      </c>
      <c r="AB28" s="55" t="s">
        <v>21</v>
      </c>
      <c r="AC28" s="58" t="str">
        <f t="array" ref="AC28"> index(publications!$A$1:$A$319, match($B28, publications!$B$1:$B$319, 0))</f>
        <v>Bob</v>
      </c>
      <c r="AD28" s="5" t="s">
        <v>21</v>
      </c>
    </row>
    <row r="29">
      <c r="A29" s="4" t="s">
        <v>2716</v>
      </c>
      <c r="B29" s="91" t="str">
        <f> VLOOKUP($A29,datasets!$A:$B,2,0)</f>
        <v>Walstra et al. 2007, Quarterly Journal of Engineering Geology and Hydrogeology (35MF78DP)</v>
      </c>
      <c r="C29" s="55" t="s">
        <v>3487</v>
      </c>
      <c r="D29" s="55" t="s">
        <v>3487</v>
      </c>
      <c r="E29" s="114" t="s">
        <v>3488</v>
      </c>
      <c r="F29" s="55">
        <v>0.01</v>
      </c>
      <c r="G29" s="115">
        <v>0.01</v>
      </c>
      <c r="H29" s="116">
        <f t="shared" si="2"/>
        <v>0.01</v>
      </c>
      <c r="I29" s="115" t="s">
        <v>3517</v>
      </c>
      <c r="J29" s="117">
        <v>59.0</v>
      </c>
      <c r="K29" s="55">
        <v>1.96</v>
      </c>
      <c r="L29" s="55">
        <v>8.03</v>
      </c>
      <c r="M29" s="118">
        <v>3.98</v>
      </c>
      <c r="N29" s="85" t="s">
        <v>21</v>
      </c>
      <c r="O29" s="85" t="s">
        <v>21</v>
      </c>
      <c r="P29" s="85" t="s">
        <v>21</v>
      </c>
      <c r="Q29" s="119" t="s">
        <v>21</v>
      </c>
      <c r="R29" s="46" t="s">
        <v>21</v>
      </c>
      <c r="S29" s="119" t="s">
        <v>21</v>
      </c>
      <c r="T29" s="120" t="s">
        <v>21</v>
      </c>
      <c r="U29" s="121" t="s">
        <v>21</v>
      </c>
      <c r="V29" s="121" t="s">
        <v>21</v>
      </c>
      <c r="W29" s="122" t="s">
        <v>21</v>
      </c>
      <c r="X29" s="85" t="s">
        <v>21</v>
      </c>
      <c r="Y29" s="55" t="s">
        <v>21</v>
      </c>
      <c r="Z29" s="123" t="s">
        <v>21</v>
      </c>
      <c r="AA29" s="46" t="s">
        <v>3489</v>
      </c>
      <c r="AB29" s="55" t="s">
        <v>21</v>
      </c>
      <c r="AC29" s="58" t="str">
        <f t="array" ref="AC29"> index(publications!$A$1:$A$319, match($B29, publications!$B$1:$B$319, 0))</f>
        <v>Bob</v>
      </c>
      <c r="AD29" s="5" t="s">
        <v>21</v>
      </c>
    </row>
    <row r="30">
      <c r="A30" s="4" t="s">
        <v>2717</v>
      </c>
      <c r="B30" s="91" t="str">
        <f> VLOOKUP($A30,datasets!$A:$B,2,0)</f>
        <v>Picon-Cabrera et al. 2020, Sustainability (35V5TW6B)</v>
      </c>
      <c r="C30" s="55" t="s">
        <v>3518</v>
      </c>
      <c r="D30" s="55" t="s">
        <v>3518</v>
      </c>
      <c r="E30" s="114" t="s">
        <v>3488</v>
      </c>
      <c r="F30" s="85" t="s">
        <v>21</v>
      </c>
      <c r="G30" s="115" t="s">
        <v>21</v>
      </c>
      <c r="H30" s="116" t="s">
        <v>21</v>
      </c>
      <c r="I30" s="115" t="s">
        <v>3519</v>
      </c>
      <c r="J30" s="117">
        <v>10.0</v>
      </c>
      <c r="K30" s="55">
        <v>0.09</v>
      </c>
      <c r="L30" s="55">
        <v>0.2</v>
      </c>
      <c r="M30" s="118">
        <v>0.13</v>
      </c>
      <c r="N30" s="85">
        <v>26.0</v>
      </c>
      <c r="O30" s="55">
        <v>0.61</v>
      </c>
      <c r="P30" s="55">
        <v>0.7</v>
      </c>
      <c r="Q30" s="126">
        <v>0.64</v>
      </c>
      <c r="R30" s="46" t="s">
        <v>21</v>
      </c>
      <c r="S30" s="119" t="s">
        <v>21</v>
      </c>
      <c r="T30" s="120" t="s">
        <v>21</v>
      </c>
      <c r="U30" s="121" t="s">
        <v>21</v>
      </c>
      <c r="V30" s="121" t="s">
        <v>21</v>
      </c>
      <c r="W30" s="122" t="s">
        <v>21</v>
      </c>
      <c r="X30" s="85" t="s">
        <v>21</v>
      </c>
      <c r="Y30" s="55" t="s">
        <v>21</v>
      </c>
      <c r="Z30" s="123" t="s">
        <v>21</v>
      </c>
      <c r="AA30" s="46" t="s">
        <v>3520</v>
      </c>
      <c r="AB30" s="55" t="s">
        <v>21</v>
      </c>
      <c r="AC30" s="58" t="str">
        <f t="array" ref="AC30"> index(publications!$A$1:$A$319, match($B30, publications!$B$1:$B$319, 0))</f>
        <v>Bob</v>
      </c>
      <c r="AD30" s="5" t="s">
        <v>3521</v>
      </c>
      <c r="AE30" s="5" t="s">
        <v>3522</v>
      </c>
    </row>
    <row r="31">
      <c r="A31" s="4" t="s">
        <v>2723</v>
      </c>
      <c r="B31" s="91" t="str">
        <f> VLOOKUP($A31,datasets!$A:$B,2,0)</f>
        <v>Roberti et al. 2021, Canadian Journal of Earth Sciences (39PV5BL5)</v>
      </c>
      <c r="C31" s="55" t="s">
        <v>3523</v>
      </c>
      <c r="D31" s="55" t="s">
        <v>3524</v>
      </c>
      <c r="E31" s="114" t="s">
        <v>3507</v>
      </c>
      <c r="F31" s="127" t="s">
        <v>21</v>
      </c>
      <c r="G31" s="115" t="s">
        <v>3525</v>
      </c>
      <c r="H31" s="116" t="s">
        <v>3525</v>
      </c>
      <c r="I31" s="115" t="s">
        <v>3526</v>
      </c>
      <c r="J31" s="117">
        <v>22.0</v>
      </c>
      <c r="K31" s="55">
        <v>35.0</v>
      </c>
      <c r="L31" s="55">
        <v>17.0</v>
      </c>
      <c r="M31" s="118">
        <v>29.0</v>
      </c>
      <c r="N31" s="85" t="s">
        <v>21</v>
      </c>
      <c r="O31" s="85" t="s">
        <v>21</v>
      </c>
      <c r="P31" s="85" t="s">
        <v>21</v>
      </c>
      <c r="Q31" s="119" t="s">
        <v>21</v>
      </c>
      <c r="R31" s="46" t="s">
        <v>3527</v>
      </c>
      <c r="S31" s="119" t="s">
        <v>3513</v>
      </c>
      <c r="T31" s="123" t="s">
        <v>3507</v>
      </c>
      <c r="U31" s="121" t="s">
        <v>21</v>
      </c>
      <c r="V31" s="121" t="s">
        <v>21</v>
      </c>
      <c r="W31" s="122" t="s">
        <v>21</v>
      </c>
      <c r="X31" s="85" t="s">
        <v>21</v>
      </c>
      <c r="Y31" s="55" t="s">
        <v>21</v>
      </c>
      <c r="Z31" s="123" t="s">
        <v>21</v>
      </c>
      <c r="AA31" s="46" t="s">
        <v>3489</v>
      </c>
      <c r="AB31" s="55" t="s">
        <v>21</v>
      </c>
      <c r="AC31" s="128" t="str">
        <f t="array" ref="AC31"> index(publications!$A$1:$A$319, match($B31, publications!$B$1:$B$319, 0))</f>
        <v>Livia</v>
      </c>
      <c r="AD31" s="5" t="s">
        <v>21</v>
      </c>
    </row>
    <row r="32">
      <c r="A32" s="4" t="s">
        <v>2729</v>
      </c>
      <c r="B32" s="91" t="str">
        <f> VLOOKUP($A32,datasets!$A:$B,2,0)</f>
        <v>Roberti et al. 2021, Canadian Journal of Earth Sciences (39PV5BL5)</v>
      </c>
      <c r="C32" s="55" t="s">
        <v>3523</v>
      </c>
      <c r="D32" s="55" t="s">
        <v>3524</v>
      </c>
      <c r="E32" s="114" t="s">
        <v>3507</v>
      </c>
      <c r="F32" s="127" t="s">
        <v>21</v>
      </c>
      <c r="G32" s="115" t="s">
        <v>3525</v>
      </c>
      <c r="H32" s="116" t="s">
        <v>3525</v>
      </c>
      <c r="I32" s="115" t="s">
        <v>3526</v>
      </c>
      <c r="J32" s="117">
        <v>22.0</v>
      </c>
      <c r="K32" s="55">
        <v>25.0</v>
      </c>
      <c r="L32" s="55">
        <v>14.0</v>
      </c>
      <c r="M32" s="118">
        <v>21.33</v>
      </c>
      <c r="N32" s="85" t="s">
        <v>21</v>
      </c>
      <c r="O32" s="85" t="s">
        <v>21</v>
      </c>
      <c r="P32" s="85" t="s">
        <v>21</v>
      </c>
      <c r="Q32" s="119" t="s">
        <v>21</v>
      </c>
      <c r="R32" s="46" t="s">
        <v>3527</v>
      </c>
      <c r="S32" s="119" t="s">
        <v>3513</v>
      </c>
      <c r="T32" s="123" t="s">
        <v>3507</v>
      </c>
      <c r="U32" s="121" t="s">
        <v>21</v>
      </c>
      <c r="V32" s="121" t="s">
        <v>21</v>
      </c>
      <c r="W32" s="122" t="s">
        <v>21</v>
      </c>
      <c r="X32" s="85" t="s">
        <v>21</v>
      </c>
      <c r="Y32" s="55" t="s">
        <v>21</v>
      </c>
      <c r="Z32" s="123" t="s">
        <v>21</v>
      </c>
      <c r="AA32" s="46" t="s">
        <v>3489</v>
      </c>
      <c r="AB32" s="55" t="s">
        <v>21</v>
      </c>
      <c r="AC32" s="128" t="str">
        <f t="array" ref="AC32"> index(publications!$A$1:$A$319, match($B32, publications!$B$1:$B$319, 0))</f>
        <v>Livia</v>
      </c>
      <c r="AD32" s="5" t="s">
        <v>21</v>
      </c>
    </row>
    <row r="33">
      <c r="A33" s="4" t="s">
        <v>2730</v>
      </c>
      <c r="B33" s="91" t="str">
        <f> VLOOKUP($A33,datasets!$A:$B,2,0)</f>
        <v>Roberti et al. 2021, Canadian Journal of Earth Sciences (39PV5BL5)</v>
      </c>
      <c r="C33" s="55" t="s">
        <v>3523</v>
      </c>
      <c r="D33" s="55" t="s">
        <v>3524</v>
      </c>
      <c r="E33" s="114" t="s">
        <v>3507</v>
      </c>
      <c r="F33" s="127" t="s">
        <v>21</v>
      </c>
      <c r="G33" s="115" t="s">
        <v>3525</v>
      </c>
      <c r="H33" s="116" t="s">
        <v>3525</v>
      </c>
      <c r="I33" s="115" t="s">
        <v>3526</v>
      </c>
      <c r="J33" s="117">
        <v>22.0</v>
      </c>
      <c r="K33" s="55">
        <v>17.0</v>
      </c>
      <c r="L33" s="55">
        <v>90.0</v>
      </c>
      <c r="M33" s="118">
        <v>41.33</v>
      </c>
      <c r="N33" s="85" t="s">
        <v>21</v>
      </c>
      <c r="O33" s="85" t="s">
        <v>21</v>
      </c>
      <c r="P33" s="85" t="s">
        <v>21</v>
      </c>
      <c r="Q33" s="119" t="s">
        <v>21</v>
      </c>
      <c r="R33" s="46" t="s">
        <v>3527</v>
      </c>
      <c r="S33" s="119" t="s">
        <v>3513</v>
      </c>
      <c r="T33" s="123" t="s">
        <v>3507</v>
      </c>
      <c r="U33" s="121" t="s">
        <v>21</v>
      </c>
      <c r="V33" s="121" t="s">
        <v>21</v>
      </c>
      <c r="W33" s="122" t="s">
        <v>21</v>
      </c>
      <c r="X33" s="85" t="s">
        <v>21</v>
      </c>
      <c r="Y33" s="55" t="s">
        <v>21</v>
      </c>
      <c r="Z33" s="123" t="s">
        <v>21</v>
      </c>
      <c r="AA33" s="46" t="s">
        <v>3489</v>
      </c>
      <c r="AB33" s="55" t="s">
        <v>21</v>
      </c>
      <c r="AC33" s="128" t="str">
        <f t="array" ref="AC33"> index(publications!$A$1:$A$319, match($B33, publications!$B$1:$B$319, 0))</f>
        <v>Livia</v>
      </c>
      <c r="AD33" s="5" t="s">
        <v>21</v>
      </c>
    </row>
    <row r="34">
      <c r="A34" s="4" t="s">
        <v>2731</v>
      </c>
      <c r="B34" s="91" t="str">
        <f> VLOOKUP($A34,datasets!$A:$B,2,0)</f>
        <v>Roberti et al. 2021, Canadian Journal of Earth Sciences (39PV5BL5)</v>
      </c>
      <c r="C34" s="55" t="s">
        <v>3523</v>
      </c>
      <c r="D34" s="55" t="s">
        <v>3524</v>
      </c>
      <c r="E34" s="114" t="s">
        <v>3507</v>
      </c>
      <c r="F34" s="127" t="s">
        <v>21</v>
      </c>
      <c r="G34" s="115" t="s">
        <v>3525</v>
      </c>
      <c r="H34" s="116" t="s">
        <v>3525</v>
      </c>
      <c r="I34" s="115" t="s">
        <v>3526</v>
      </c>
      <c r="J34" s="117">
        <v>22.0</v>
      </c>
      <c r="K34" s="55">
        <v>36.0</v>
      </c>
      <c r="L34" s="55">
        <v>30.0</v>
      </c>
      <c r="M34" s="118">
        <v>34.0</v>
      </c>
      <c r="N34" s="85" t="s">
        <v>21</v>
      </c>
      <c r="O34" s="85" t="s">
        <v>21</v>
      </c>
      <c r="P34" s="85" t="s">
        <v>21</v>
      </c>
      <c r="Q34" s="119" t="s">
        <v>21</v>
      </c>
      <c r="R34" s="46" t="s">
        <v>3527</v>
      </c>
      <c r="S34" s="119" t="s">
        <v>3513</v>
      </c>
      <c r="T34" s="123" t="s">
        <v>3507</v>
      </c>
      <c r="U34" s="121" t="s">
        <v>21</v>
      </c>
      <c r="V34" s="121" t="s">
        <v>21</v>
      </c>
      <c r="W34" s="122" t="s">
        <v>21</v>
      </c>
      <c r="X34" s="85" t="s">
        <v>21</v>
      </c>
      <c r="Y34" s="55" t="s">
        <v>21</v>
      </c>
      <c r="Z34" s="123" t="s">
        <v>21</v>
      </c>
      <c r="AA34" s="46" t="s">
        <v>3489</v>
      </c>
      <c r="AB34" s="55" t="s">
        <v>21</v>
      </c>
      <c r="AC34" s="128" t="str">
        <f t="array" ref="AC34"> index(publications!$A$1:$A$319, match($B34, publications!$B$1:$B$319, 0))</f>
        <v>Livia</v>
      </c>
      <c r="AD34" s="5" t="s">
        <v>21</v>
      </c>
    </row>
    <row r="35">
      <c r="A35" s="4" t="s">
        <v>2732</v>
      </c>
      <c r="B35" s="91" t="str">
        <f> VLOOKUP($A35,datasets!$A:$B,2,0)</f>
        <v>Roberti et al. 2021, Canadian Journal of Earth Sciences (39PV5BL5)</v>
      </c>
      <c r="C35" s="55" t="s">
        <v>3523</v>
      </c>
      <c r="D35" s="55" t="s">
        <v>3524</v>
      </c>
      <c r="E35" s="114" t="s">
        <v>3507</v>
      </c>
      <c r="F35" s="127" t="s">
        <v>21</v>
      </c>
      <c r="G35" s="115" t="s">
        <v>3525</v>
      </c>
      <c r="H35" s="116" t="s">
        <v>3525</v>
      </c>
      <c r="I35" s="115" t="s">
        <v>3526</v>
      </c>
      <c r="J35" s="117">
        <v>22.0</v>
      </c>
      <c r="K35" s="55">
        <v>50.0</v>
      </c>
      <c r="L35" s="55">
        <v>25.0</v>
      </c>
      <c r="M35" s="118">
        <v>41.67</v>
      </c>
      <c r="N35" s="85" t="s">
        <v>21</v>
      </c>
      <c r="O35" s="85" t="s">
        <v>21</v>
      </c>
      <c r="P35" s="85" t="s">
        <v>21</v>
      </c>
      <c r="Q35" s="119" t="s">
        <v>21</v>
      </c>
      <c r="R35" s="46" t="s">
        <v>3527</v>
      </c>
      <c r="S35" s="119" t="s">
        <v>3513</v>
      </c>
      <c r="T35" s="123" t="s">
        <v>3507</v>
      </c>
      <c r="U35" s="121" t="s">
        <v>21</v>
      </c>
      <c r="V35" s="121" t="s">
        <v>21</v>
      </c>
      <c r="W35" s="122" t="s">
        <v>21</v>
      </c>
      <c r="X35" s="85" t="s">
        <v>21</v>
      </c>
      <c r="Y35" s="55" t="s">
        <v>21</v>
      </c>
      <c r="Z35" s="123" t="s">
        <v>21</v>
      </c>
      <c r="AA35" s="46" t="s">
        <v>3489</v>
      </c>
      <c r="AB35" s="55" t="s">
        <v>21</v>
      </c>
      <c r="AC35" s="128" t="str">
        <f t="array" ref="AC35"> index(publications!$A$1:$A$319, match($B35, publications!$B$1:$B$319, 0))</f>
        <v>Livia</v>
      </c>
      <c r="AD35" s="5" t="s">
        <v>21</v>
      </c>
    </row>
    <row r="36">
      <c r="A36" s="4" t="s">
        <v>2733</v>
      </c>
      <c r="B36" s="91" t="str">
        <f> VLOOKUP($A36,datasets!$A:$B,2,0)</f>
        <v>Roberti et al. 2021, Canadian Journal of Earth Sciences (39PV5BL5)</v>
      </c>
      <c r="C36" s="55" t="s">
        <v>3523</v>
      </c>
      <c r="D36" s="55" t="s">
        <v>3524</v>
      </c>
      <c r="E36" s="114" t="s">
        <v>3507</v>
      </c>
      <c r="F36" s="127" t="s">
        <v>21</v>
      </c>
      <c r="G36" s="115" t="s">
        <v>3525</v>
      </c>
      <c r="H36" s="116" t="s">
        <v>3525</v>
      </c>
      <c r="I36" s="115" t="s">
        <v>3526</v>
      </c>
      <c r="J36" s="117">
        <v>22.0</v>
      </c>
      <c r="K36" s="55">
        <v>16.0</v>
      </c>
      <c r="L36" s="55">
        <v>40.0</v>
      </c>
      <c r="M36" s="118">
        <v>24.0</v>
      </c>
      <c r="N36" s="85" t="s">
        <v>21</v>
      </c>
      <c r="O36" s="85" t="s">
        <v>21</v>
      </c>
      <c r="P36" s="85" t="s">
        <v>21</v>
      </c>
      <c r="Q36" s="119" t="s">
        <v>21</v>
      </c>
      <c r="R36" s="46" t="s">
        <v>3527</v>
      </c>
      <c r="S36" s="119" t="s">
        <v>3513</v>
      </c>
      <c r="T36" s="123" t="s">
        <v>3507</v>
      </c>
      <c r="U36" s="121" t="s">
        <v>21</v>
      </c>
      <c r="V36" s="121" t="s">
        <v>21</v>
      </c>
      <c r="W36" s="122" t="s">
        <v>21</v>
      </c>
      <c r="X36" s="85" t="s">
        <v>21</v>
      </c>
      <c r="Y36" s="55" t="s">
        <v>21</v>
      </c>
      <c r="Z36" s="123" t="s">
        <v>21</v>
      </c>
      <c r="AA36" s="46" t="s">
        <v>3489</v>
      </c>
      <c r="AB36" s="55" t="s">
        <v>21</v>
      </c>
      <c r="AC36" s="128" t="str">
        <f t="array" ref="AC36"> index(publications!$A$1:$A$319, match($B36, publications!$B$1:$B$319, 0))</f>
        <v>Livia</v>
      </c>
      <c r="AD36" s="5" t="s">
        <v>21</v>
      </c>
    </row>
    <row r="37">
      <c r="A37" s="4" t="s">
        <v>2734</v>
      </c>
      <c r="B37" s="91" t="str">
        <f> VLOOKUP($A37,datasets!$A:$B,2,0)</f>
        <v>Roberti et al. 2021, Canadian Journal of Earth Sciences (39PV5BL5)</v>
      </c>
      <c r="C37" s="55" t="s">
        <v>3523</v>
      </c>
      <c r="D37" s="55" t="s">
        <v>3524</v>
      </c>
      <c r="E37" s="114" t="s">
        <v>3507</v>
      </c>
      <c r="F37" s="127" t="s">
        <v>21</v>
      </c>
      <c r="G37" s="115" t="s">
        <v>3525</v>
      </c>
      <c r="H37" s="116" t="s">
        <v>3525</v>
      </c>
      <c r="I37" s="115" t="s">
        <v>3526</v>
      </c>
      <c r="J37" s="117">
        <v>22.0</v>
      </c>
      <c r="K37" s="55">
        <v>11.0</v>
      </c>
      <c r="L37" s="55">
        <v>18.0</v>
      </c>
      <c r="M37" s="118">
        <v>13.33</v>
      </c>
      <c r="N37" s="85" t="s">
        <v>21</v>
      </c>
      <c r="O37" s="85" t="s">
        <v>21</v>
      </c>
      <c r="P37" s="85" t="s">
        <v>21</v>
      </c>
      <c r="Q37" s="119" t="s">
        <v>21</v>
      </c>
      <c r="R37" s="46" t="s">
        <v>3527</v>
      </c>
      <c r="S37" s="119" t="s">
        <v>3513</v>
      </c>
      <c r="T37" s="123" t="s">
        <v>3507</v>
      </c>
      <c r="U37" s="121" t="s">
        <v>21</v>
      </c>
      <c r="V37" s="121" t="s">
        <v>21</v>
      </c>
      <c r="W37" s="122" t="s">
        <v>21</v>
      </c>
      <c r="X37" s="85" t="s">
        <v>21</v>
      </c>
      <c r="Y37" s="55" t="s">
        <v>21</v>
      </c>
      <c r="Z37" s="123" t="s">
        <v>21</v>
      </c>
      <c r="AA37" s="46" t="s">
        <v>3489</v>
      </c>
      <c r="AB37" s="55" t="s">
        <v>21</v>
      </c>
      <c r="AC37" s="128" t="str">
        <f t="array" ref="AC37"> index(publications!$A$1:$A$319, match($B37, publications!$B$1:$B$319, 0))</f>
        <v>Livia</v>
      </c>
      <c r="AD37" s="5" t="s">
        <v>21</v>
      </c>
    </row>
    <row r="38">
      <c r="A38" s="4" t="s">
        <v>2735</v>
      </c>
      <c r="B38" s="91" t="str">
        <f> VLOOKUP($A38,datasets!$A:$B,2,0)</f>
        <v>Tian et al. 2019, IGARSS 2019 - 2019 IEEE International Geoscience and Remote Sensing Symposium (3Q3MUWTB)</v>
      </c>
      <c r="C38" s="55" t="s">
        <v>3528</v>
      </c>
      <c r="D38" s="85" t="s">
        <v>3529</v>
      </c>
      <c r="E38" s="114" t="s">
        <v>3507</v>
      </c>
      <c r="F38" s="85" t="s">
        <v>21</v>
      </c>
      <c r="G38" s="115" t="s">
        <v>21</v>
      </c>
      <c r="H38" s="116" t="s">
        <v>21</v>
      </c>
      <c r="I38" s="115" t="s">
        <v>3493</v>
      </c>
      <c r="J38" s="124">
        <v>20.0</v>
      </c>
      <c r="K38" s="85" t="s">
        <v>21</v>
      </c>
      <c r="L38" s="115" t="s">
        <v>21</v>
      </c>
      <c r="M38" s="118" t="s">
        <v>21</v>
      </c>
      <c r="N38" s="85">
        <v>17.0</v>
      </c>
      <c r="O38" s="55">
        <v>40.0</v>
      </c>
      <c r="P38" s="55">
        <v>40.0</v>
      </c>
      <c r="Q38" s="126">
        <v>40.0</v>
      </c>
      <c r="R38" s="46" t="s">
        <v>3529</v>
      </c>
      <c r="S38" s="119" t="s">
        <v>3530</v>
      </c>
      <c r="T38" s="123" t="s">
        <v>3507</v>
      </c>
      <c r="U38" s="121" t="s">
        <v>21</v>
      </c>
      <c r="V38" s="121" t="s">
        <v>21</v>
      </c>
      <c r="W38" s="122" t="s">
        <v>21</v>
      </c>
      <c r="X38" s="85" t="s">
        <v>21</v>
      </c>
      <c r="Y38" s="55" t="s">
        <v>21</v>
      </c>
      <c r="Z38" s="123" t="s">
        <v>21</v>
      </c>
      <c r="AA38" s="46" t="s">
        <v>3531</v>
      </c>
      <c r="AB38" s="55" t="s">
        <v>21</v>
      </c>
      <c r="AC38" s="58" t="str">
        <f t="array" ref="AC38"> index(publications!$A$1:$A$319, match($B38, publications!$B$1:$B$319, 0))</f>
        <v>Amaury</v>
      </c>
      <c r="AD38" s="5" t="s">
        <v>21</v>
      </c>
    </row>
    <row r="39">
      <c r="A39" s="4" t="s">
        <v>2739</v>
      </c>
      <c r="B39" s="91" t="str">
        <f> VLOOKUP($A39,datasets!$A:$B,2,0)</f>
        <v>Ma et al. 2020, Journal of the Indian Society of Remote Sensing (3R65I8XW)</v>
      </c>
      <c r="C39" s="55" t="s">
        <v>3532</v>
      </c>
      <c r="D39" s="55" t="s">
        <v>3533</v>
      </c>
      <c r="E39" s="114" t="s">
        <v>3507</v>
      </c>
      <c r="F39" s="55">
        <v>0.5</v>
      </c>
      <c r="G39" s="115" t="s">
        <v>3534</v>
      </c>
      <c r="H39" s="116">
        <f>AVERAGE(F39,F39,G39)</f>
        <v>0.5</v>
      </c>
      <c r="I39" s="115" t="s">
        <v>3519</v>
      </c>
      <c r="J39" s="124">
        <v>10.0</v>
      </c>
      <c r="K39" s="85" t="s">
        <v>21</v>
      </c>
      <c r="L39" s="115" t="s">
        <v>21</v>
      </c>
      <c r="M39" s="118" t="s">
        <v>21</v>
      </c>
      <c r="N39" s="85">
        <v>24.0</v>
      </c>
      <c r="O39" s="85" t="s">
        <v>21</v>
      </c>
      <c r="P39" s="85" t="s">
        <v>21</v>
      </c>
      <c r="Q39" s="119" t="s">
        <v>21</v>
      </c>
      <c r="R39" s="85" t="s">
        <v>21</v>
      </c>
      <c r="S39" s="119" t="s">
        <v>21</v>
      </c>
      <c r="T39" s="120" t="s">
        <v>21</v>
      </c>
      <c r="U39" s="121" t="s">
        <v>21</v>
      </c>
      <c r="V39" s="121" t="s">
        <v>21</v>
      </c>
      <c r="W39" s="122" t="s">
        <v>21</v>
      </c>
      <c r="X39" s="85" t="s">
        <v>21</v>
      </c>
      <c r="Y39" s="55" t="s">
        <v>21</v>
      </c>
      <c r="Z39" s="123" t="s">
        <v>21</v>
      </c>
      <c r="AA39" s="46" t="s">
        <v>3535</v>
      </c>
      <c r="AB39" s="55" t="s">
        <v>21</v>
      </c>
      <c r="AC39" s="58" t="str">
        <f t="array" ref="AC39"> index(publications!$A$1:$A$319, match($B39, publications!$B$1:$B$319, 0))</f>
        <v>Livia</v>
      </c>
      <c r="AD39" s="5" t="s">
        <v>21</v>
      </c>
    </row>
    <row r="40">
      <c r="A40" s="4" t="s">
        <v>2744</v>
      </c>
      <c r="B40" s="91" t="str">
        <f> VLOOKUP($A40,datasets!$A:$B,2,0)</f>
        <v>Stark et al. 2020, Journal of Geomorphology (42S2BQKV)</v>
      </c>
      <c r="C40" s="55" t="s">
        <v>3518</v>
      </c>
      <c r="D40" s="55" t="s">
        <v>3518</v>
      </c>
      <c r="E40" s="114" t="s">
        <v>3488</v>
      </c>
      <c r="F40" s="55" t="s">
        <v>3499</v>
      </c>
      <c r="G40" s="115" t="s">
        <v>3499</v>
      </c>
      <c r="H40" s="116" t="s">
        <v>3500</v>
      </c>
      <c r="I40" s="115" t="s">
        <v>3536</v>
      </c>
      <c r="J40" s="117">
        <v>11.0</v>
      </c>
      <c r="K40" s="55">
        <v>2.85</v>
      </c>
      <c r="L40" s="55">
        <v>2.85</v>
      </c>
      <c r="M40" s="118">
        <v>2.85</v>
      </c>
      <c r="N40" s="85" t="s">
        <v>21</v>
      </c>
      <c r="O40" s="85" t="s">
        <v>21</v>
      </c>
      <c r="P40" s="85" t="s">
        <v>21</v>
      </c>
      <c r="Q40" s="119" t="s">
        <v>21</v>
      </c>
      <c r="R40" s="46" t="s">
        <v>3537</v>
      </c>
      <c r="S40" s="126" t="s">
        <v>3530</v>
      </c>
      <c r="T40" s="123" t="s">
        <v>3507</v>
      </c>
      <c r="U40" s="129">
        <v>0.16</v>
      </c>
      <c r="V40" s="129">
        <v>0.16</v>
      </c>
      <c r="W40" s="130">
        <v>0.16</v>
      </c>
      <c r="X40" s="55">
        <v>0.4</v>
      </c>
      <c r="Y40" s="55">
        <v>0.4</v>
      </c>
      <c r="Z40" s="123">
        <v>0.4</v>
      </c>
      <c r="AA40" s="46" t="s">
        <v>3489</v>
      </c>
      <c r="AB40" s="55" t="s">
        <v>21</v>
      </c>
      <c r="AC40" s="58" t="str">
        <f t="array" ref="AC40"> index(publications!$A$1:$A$319, match($B40, publications!$B$1:$B$319, 0))</f>
        <v>Anette</v>
      </c>
      <c r="AD40" s="5" t="s">
        <v>3538</v>
      </c>
    </row>
    <row r="41">
      <c r="A41" s="4" t="s">
        <v>2749</v>
      </c>
      <c r="B41" s="91" t="str">
        <f> VLOOKUP($A41,datasets!$A:$B,2,0)</f>
        <v>Stark et al. 2020, Journal of Geomorphology (42S2BQKV)</v>
      </c>
      <c r="C41" s="55" t="s">
        <v>3518</v>
      </c>
      <c r="D41" s="55" t="s">
        <v>3518</v>
      </c>
      <c r="E41" s="114" t="s">
        <v>3488</v>
      </c>
      <c r="F41" s="55" t="s">
        <v>3499</v>
      </c>
      <c r="G41" s="115" t="s">
        <v>3499</v>
      </c>
      <c r="H41" s="116" t="s">
        <v>3500</v>
      </c>
      <c r="I41" s="115" t="s">
        <v>3536</v>
      </c>
      <c r="J41" s="117">
        <v>11.0</v>
      </c>
      <c r="K41" s="55">
        <v>1.92</v>
      </c>
      <c r="L41" s="55">
        <v>1.95</v>
      </c>
      <c r="M41" s="118">
        <v>1.93</v>
      </c>
      <c r="N41" s="85" t="s">
        <v>21</v>
      </c>
      <c r="O41" s="85" t="s">
        <v>21</v>
      </c>
      <c r="P41" s="85" t="s">
        <v>21</v>
      </c>
      <c r="Q41" s="119" t="s">
        <v>21</v>
      </c>
      <c r="R41" s="46" t="s">
        <v>3537</v>
      </c>
      <c r="S41" s="126" t="s">
        <v>3530</v>
      </c>
      <c r="T41" s="123" t="s">
        <v>3507</v>
      </c>
      <c r="U41" s="129">
        <v>0.16</v>
      </c>
      <c r="V41" s="129">
        <v>0.16</v>
      </c>
      <c r="W41" s="130">
        <v>0.16</v>
      </c>
      <c r="X41" s="55">
        <v>0.68</v>
      </c>
      <c r="Y41" s="55">
        <v>0.68</v>
      </c>
      <c r="Z41" s="123">
        <v>0.68</v>
      </c>
      <c r="AA41" s="46" t="s">
        <v>3489</v>
      </c>
      <c r="AB41" s="55" t="s">
        <v>21</v>
      </c>
      <c r="AC41" s="58" t="str">
        <f t="array" ref="AC41"> index(publications!$A$1:$A$319, match($B41, publications!$B$1:$B$319, 0))</f>
        <v>Anette</v>
      </c>
      <c r="AD41" s="5" t="s">
        <v>3539</v>
      </c>
    </row>
    <row r="42">
      <c r="A42" s="4" t="s">
        <v>2750</v>
      </c>
      <c r="B42" s="91" t="str">
        <f> VLOOKUP($A42,datasets!$A:$B,2,0)</f>
        <v>Pacina and Popelka 2017, Geoinformatics FCE CTU (46MI564E)</v>
      </c>
      <c r="C42" s="55" t="s">
        <v>3540</v>
      </c>
      <c r="D42" s="55" t="s">
        <v>3541</v>
      </c>
      <c r="E42" s="114" t="s">
        <v>3488</v>
      </c>
      <c r="F42" s="55" t="s">
        <v>21</v>
      </c>
      <c r="G42" s="115" t="s">
        <v>3542</v>
      </c>
      <c r="H42" s="116" t="s">
        <v>3542</v>
      </c>
      <c r="I42" s="115" t="s">
        <v>21</v>
      </c>
      <c r="J42" s="124" t="s">
        <v>21</v>
      </c>
      <c r="K42" s="85" t="s">
        <v>21</v>
      </c>
      <c r="L42" s="115" t="s">
        <v>21</v>
      </c>
      <c r="M42" s="118" t="s">
        <v>21</v>
      </c>
      <c r="N42" s="85" t="s">
        <v>21</v>
      </c>
      <c r="O42" s="85" t="s">
        <v>21</v>
      </c>
      <c r="P42" s="85" t="s">
        <v>21</v>
      </c>
      <c r="Q42" s="119" t="s">
        <v>21</v>
      </c>
      <c r="R42" s="85" t="s">
        <v>21</v>
      </c>
      <c r="S42" s="119" t="s">
        <v>21</v>
      </c>
      <c r="T42" s="120" t="s">
        <v>21</v>
      </c>
      <c r="U42" s="121" t="s">
        <v>21</v>
      </c>
      <c r="V42" s="121" t="s">
        <v>21</v>
      </c>
      <c r="W42" s="122" t="s">
        <v>21</v>
      </c>
      <c r="X42" s="85" t="s">
        <v>21</v>
      </c>
      <c r="Y42" s="55" t="s">
        <v>21</v>
      </c>
      <c r="Z42" s="120" t="s">
        <v>21</v>
      </c>
      <c r="AA42" s="85" t="s">
        <v>21</v>
      </c>
      <c r="AB42" s="55" t="s">
        <v>21</v>
      </c>
      <c r="AC42" s="58" t="str">
        <f t="array" ref="AC42"> index(publications!$A$1:$A$319, match($B42, publications!$B$1:$B$319, 0))</f>
        <v>Livia</v>
      </c>
      <c r="AD42" s="5" t="s">
        <v>21</v>
      </c>
    </row>
    <row r="43">
      <c r="A43" s="4" t="s">
        <v>2753</v>
      </c>
      <c r="B43" s="91" t="str">
        <f> VLOOKUP($A43,datasets!$A:$B,2,0)</f>
        <v>Pacina and Popelka 2017, Geoinformatics FCE CTU (46MI564E)</v>
      </c>
      <c r="C43" s="55" t="s">
        <v>3540</v>
      </c>
      <c r="D43" s="55" t="s">
        <v>3541</v>
      </c>
      <c r="E43" s="114" t="s">
        <v>3488</v>
      </c>
      <c r="F43" s="55" t="s">
        <v>21</v>
      </c>
      <c r="G43" s="115" t="s">
        <v>3542</v>
      </c>
      <c r="H43" s="116" t="s">
        <v>3542</v>
      </c>
      <c r="I43" s="115" t="s">
        <v>21</v>
      </c>
      <c r="J43" s="124" t="s">
        <v>21</v>
      </c>
      <c r="K43" s="85" t="s">
        <v>21</v>
      </c>
      <c r="L43" s="115" t="s">
        <v>21</v>
      </c>
      <c r="M43" s="118" t="s">
        <v>21</v>
      </c>
      <c r="N43" s="85" t="s">
        <v>21</v>
      </c>
      <c r="O43" s="85" t="s">
        <v>21</v>
      </c>
      <c r="P43" s="85" t="s">
        <v>21</v>
      </c>
      <c r="Q43" s="119" t="s">
        <v>21</v>
      </c>
      <c r="R43" s="85" t="s">
        <v>21</v>
      </c>
      <c r="S43" s="119" t="s">
        <v>21</v>
      </c>
      <c r="T43" s="120" t="s">
        <v>21</v>
      </c>
      <c r="U43" s="121" t="s">
        <v>21</v>
      </c>
      <c r="V43" s="121" t="s">
        <v>21</v>
      </c>
      <c r="W43" s="122" t="s">
        <v>21</v>
      </c>
      <c r="X43" s="85" t="s">
        <v>21</v>
      </c>
      <c r="Y43" s="55" t="s">
        <v>21</v>
      </c>
      <c r="Z43" s="120" t="s">
        <v>21</v>
      </c>
      <c r="AA43" s="85" t="s">
        <v>21</v>
      </c>
      <c r="AB43" s="55" t="s">
        <v>21</v>
      </c>
      <c r="AC43" s="58" t="str">
        <f t="array" ref="AC43"> index(publications!$A$1:$A$319, match($B43, publications!$B$1:$B$319, 0))</f>
        <v>Livia</v>
      </c>
      <c r="AD43" s="5" t="s">
        <v>21</v>
      </c>
    </row>
    <row r="44">
      <c r="A44" s="4" t="s">
        <v>2754</v>
      </c>
      <c r="B44" s="91" t="str">
        <f> VLOOKUP($A44,datasets!$A:$B,2,0)</f>
        <v>Midgley and Tonkin 2017, Geomorphology (4FQSHSBF)</v>
      </c>
      <c r="C44" s="55" t="s">
        <v>3543</v>
      </c>
      <c r="D44" s="55" t="s">
        <v>3543</v>
      </c>
      <c r="E44" s="114" t="s">
        <v>3507</v>
      </c>
      <c r="F44" s="55">
        <v>0.2</v>
      </c>
      <c r="G44" s="115">
        <v>0.2</v>
      </c>
      <c r="H44" s="116">
        <f>AVERAGE(F44,F44,G44)</f>
        <v>0.2</v>
      </c>
      <c r="I44" s="115" t="s">
        <v>3544</v>
      </c>
      <c r="J44" s="117">
        <v>7.0</v>
      </c>
      <c r="K44" s="55">
        <v>4.5</v>
      </c>
      <c r="L44" s="55">
        <v>4.5</v>
      </c>
      <c r="M44" s="118">
        <v>4.5</v>
      </c>
      <c r="N44" s="85" t="s">
        <v>21</v>
      </c>
      <c r="O44" s="85" t="s">
        <v>21</v>
      </c>
      <c r="P44" s="85" t="s">
        <v>21</v>
      </c>
      <c r="Q44" s="119" t="s">
        <v>21</v>
      </c>
      <c r="R44" s="46" t="s">
        <v>3512</v>
      </c>
      <c r="S44" s="126" t="s">
        <v>3513</v>
      </c>
      <c r="T44" s="123" t="s">
        <v>3507</v>
      </c>
      <c r="U44" s="129">
        <v>0.2</v>
      </c>
      <c r="V44" s="129">
        <v>0.2</v>
      </c>
      <c r="W44" s="130">
        <v>0.2</v>
      </c>
      <c r="X44" s="55">
        <v>8.5</v>
      </c>
      <c r="Y44" s="55">
        <v>8.5</v>
      </c>
      <c r="Z44" s="123">
        <v>8.5</v>
      </c>
      <c r="AA44" s="46" t="s">
        <v>3489</v>
      </c>
      <c r="AB44" s="55" t="s">
        <v>21</v>
      </c>
      <c r="AC44" s="58" t="str">
        <f t="array" ref="AC44"> index(publications!$A$1:$A$319, match($B44, publications!$B$1:$B$319, 0))</f>
        <v>Anette</v>
      </c>
      <c r="AD44" s="5" t="s">
        <v>21</v>
      </c>
    </row>
    <row r="45">
      <c r="A45" s="4" t="s">
        <v>2758</v>
      </c>
      <c r="B45" s="91" t="str">
        <f> VLOOKUP($A45,datasets!$A:$B,2,0)</f>
        <v>Feurer and Vinatier 2018, ISPRS Journal of Photogrammetry and Remote Sensing (4IQDTMM4)</v>
      </c>
      <c r="C45" s="85" t="s">
        <v>21</v>
      </c>
      <c r="D45" s="85" t="s">
        <v>21</v>
      </c>
      <c r="E45" s="114" t="s">
        <v>21</v>
      </c>
      <c r="F45" s="85" t="s">
        <v>21</v>
      </c>
      <c r="G45" s="115" t="s">
        <v>21</v>
      </c>
      <c r="H45" s="116" t="s">
        <v>21</v>
      </c>
      <c r="I45" s="115" t="s">
        <v>3545</v>
      </c>
      <c r="J45" s="124">
        <v>105.0</v>
      </c>
      <c r="K45" s="85" t="s">
        <v>21</v>
      </c>
      <c r="L45" s="115" t="s">
        <v>21</v>
      </c>
      <c r="M45" s="118" t="s">
        <v>21</v>
      </c>
      <c r="N45" s="85" t="s">
        <v>21</v>
      </c>
      <c r="O45" s="85" t="s">
        <v>21</v>
      </c>
      <c r="P45" s="85" t="s">
        <v>21</v>
      </c>
      <c r="Q45" s="119" t="s">
        <v>21</v>
      </c>
      <c r="R45" s="46" t="s">
        <v>3546</v>
      </c>
      <c r="S45" s="126" t="s">
        <v>3530</v>
      </c>
      <c r="T45" s="123" t="s">
        <v>3507</v>
      </c>
      <c r="U45" s="131">
        <v>0.5</v>
      </c>
      <c r="V45" s="131" t="s">
        <v>3547</v>
      </c>
      <c r="W45" s="132">
        <v>0.5</v>
      </c>
      <c r="X45" s="55" t="s">
        <v>3548</v>
      </c>
      <c r="Y45" s="55" t="s">
        <v>3548</v>
      </c>
      <c r="Z45" s="120">
        <v>14.65</v>
      </c>
      <c r="AA45" s="85" t="s">
        <v>21</v>
      </c>
      <c r="AB45" s="55" t="s">
        <v>21</v>
      </c>
      <c r="AC45" s="58" t="str">
        <f t="array" ref="AC45"> index(publications!$A$1:$A$319, match($B45, publications!$B$1:$B$319, 0))</f>
        <v>Anette</v>
      </c>
      <c r="AD45" s="5" t="s">
        <v>21</v>
      </c>
    </row>
    <row r="46">
      <c r="A46" s="5" t="s">
        <v>2763</v>
      </c>
      <c r="B46" s="91" t="str">
        <f> VLOOKUP($A46,datasets!$A:$B,2,0)</f>
        <v>Feurer and Vinatier 2018, ISPRS Journal of Photogrammetry and Remote Sensing (4IQDTMM4)</v>
      </c>
      <c r="C46" s="85" t="s">
        <v>21</v>
      </c>
      <c r="D46" s="85" t="s">
        <v>21</v>
      </c>
      <c r="E46" s="114" t="s">
        <v>21</v>
      </c>
      <c r="F46" s="85" t="s">
        <v>21</v>
      </c>
      <c r="G46" s="115" t="s">
        <v>21</v>
      </c>
      <c r="H46" s="116" t="s">
        <v>21</v>
      </c>
      <c r="I46" s="85" t="s">
        <v>21</v>
      </c>
      <c r="J46" s="124" t="s">
        <v>21</v>
      </c>
      <c r="K46" s="85" t="s">
        <v>21</v>
      </c>
      <c r="L46" s="115" t="s">
        <v>21</v>
      </c>
      <c r="M46" s="118" t="s">
        <v>21</v>
      </c>
      <c r="N46" s="85" t="s">
        <v>21</v>
      </c>
      <c r="O46" s="85" t="s">
        <v>21</v>
      </c>
      <c r="P46" s="85" t="s">
        <v>21</v>
      </c>
      <c r="Q46" s="119" t="s">
        <v>21</v>
      </c>
      <c r="R46" s="85" t="s">
        <v>21</v>
      </c>
      <c r="S46" s="119" t="s">
        <v>21</v>
      </c>
      <c r="T46" s="120" t="s">
        <v>21</v>
      </c>
      <c r="U46" s="133" t="s">
        <v>21</v>
      </c>
      <c r="V46" s="133" t="s">
        <v>21</v>
      </c>
      <c r="W46" s="134" t="s">
        <v>21</v>
      </c>
      <c r="X46" s="85" t="s">
        <v>21</v>
      </c>
      <c r="Y46" s="55" t="s">
        <v>21</v>
      </c>
      <c r="Z46" s="120" t="s">
        <v>21</v>
      </c>
      <c r="AA46" s="85" t="s">
        <v>21</v>
      </c>
      <c r="AB46" s="55" t="s">
        <v>21</v>
      </c>
      <c r="AC46" s="58" t="str">
        <f t="array" ref="AC46"> index(publications!$A$1:$A$319, match($B46, publications!$B$1:$B$319, 0))</f>
        <v>Anette</v>
      </c>
      <c r="AD46" s="5" t="s">
        <v>21</v>
      </c>
    </row>
    <row r="47">
      <c r="A47" s="4" t="s">
        <v>2764</v>
      </c>
      <c r="B47" s="91" t="str">
        <f> VLOOKUP($A47,datasets!$A:$B,2,0)</f>
        <v>Feurer and Vinatier 2018, ISPRS Journal of Photogrammetry and Remote Sensing (4IQDTMM4)</v>
      </c>
      <c r="C47" s="85" t="s">
        <v>21</v>
      </c>
      <c r="D47" s="85" t="s">
        <v>21</v>
      </c>
      <c r="E47" s="114" t="s">
        <v>21</v>
      </c>
      <c r="F47" s="85" t="s">
        <v>21</v>
      </c>
      <c r="G47" s="115" t="s">
        <v>21</v>
      </c>
      <c r="H47" s="116" t="s">
        <v>21</v>
      </c>
      <c r="I47" s="85" t="s">
        <v>21</v>
      </c>
      <c r="J47" s="124" t="s">
        <v>21</v>
      </c>
      <c r="K47" s="85" t="s">
        <v>21</v>
      </c>
      <c r="L47" s="115" t="s">
        <v>21</v>
      </c>
      <c r="M47" s="118" t="s">
        <v>21</v>
      </c>
      <c r="N47" s="85" t="s">
        <v>21</v>
      </c>
      <c r="O47" s="85" t="s">
        <v>21</v>
      </c>
      <c r="P47" s="85" t="s">
        <v>21</v>
      </c>
      <c r="Q47" s="119" t="s">
        <v>21</v>
      </c>
      <c r="R47" s="85" t="s">
        <v>21</v>
      </c>
      <c r="S47" s="119" t="s">
        <v>21</v>
      </c>
      <c r="T47" s="120" t="s">
        <v>21</v>
      </c>
      <c r="U47" s="133" t="s">
        <v>21</v>
      </c>
      <c r="V47" s="133" t="s">
        <v>21</v>
      </c>
      <c r="W47" s="134" t="s">
        <v>21</v>
      </c>
      <c r="X47" s="85" t="s">
        <v>21</v>
      </c>
      <c r="Y47" s="55" t="s">
        <v>21</v>
      </c>
      <c r="Z47" s="120" t="s">
        <v>21</v>
      </c>
      <c r="AA47" s="85" t="s">
        <v>21</v>
      </c>
      <c r="AB47" s="55" t="s">
        <v>21</v>
      </c>
      <c r="AC47" s="58" t="str">
        <f t="array" ref="AC47"> index(publications!$A$1:$A$319, match($B47, publications!$B$1:$B$319, 0))</f>
        <v>Anette</v>
      </c>
      <c r="AD47" s="5" t="s">
        <v>21</v>
      </c>
    </row>
    <row r="48">
      <c r="A48" s="5" t="s">
        <v>2765</v>
      </c>
      <c r="B48" s="91" t="str">
        <f> VLOOKUP($A48,datasets!$A:$B,2,0)</f>
        <v>Feurer and Vinatier 2018, ISPRS Journal of Photogrammetry and Remote Sensing (4IQDTMM4)</v>
      </c>
      <c r="C48" s="85" t="s">
        <v>21</v>
      </c>
      <c r="D48" s="85" t="s">
        <v>21</v>
      </c>
      <c r="E48" s="114" t="s">
        <v>21</v>
      </c>
      <c r="F48" s="85" t="s">
        <v>21</v>
      </c>
      <c r="G48" s="115" t="s">
        <v>21</v>
      </c>
      <c r="H48" s="116" t="s">
        <v>21</v>
      </c>
      <c r="I48" s="85" t="s">
        <v>21</v>
      </c>
      <c r="J48" s="124" t="s">
        <v>21</v>
      </c>
      <c r="K48" s="85" t="s">
        <v>21</v>
      </c>
      <c r="L48" s="115" t="s">
        <v>21</v>
      </c>
      <c r="M48" s="118" t="s">
        <v>21</v>
      </c>
      <c r="N48" s="85" t="s">
        <v>21</v>
      </c>
      <c r="O48" s="85" t="s">
        <v>21</v>
      </c>
      <c r="P48" s="85" t="s">
        <v>21</v>
      </c>
      <c r="Q48" s="119" t="s">
        <v>21</v>
      </c>
      <c r="R48" s="85" t="s">
        <v>21</v>
      </c>
      <c r="S48" s="119" t="s">
        <v>21</v>
      </c>
      <c r="T48" s="120" t="s">
        <v>21</v>
      </c>
      <c r="U48" s="133" t="s">
        <v>21</v>
      </c>
      <c r="V48" s="133" t="s">
        <v>21</v>
      </c>
      <c r="W48" s="134" t="s">
        <v>21</v>
      </c>
      <c r="X48" s="85" t="s">
        <v>21</v>
      </c>
      <c r="Y48" s="55" t="s">
        <v>21</v>
      </c>
      <c r="Z48" s="120" t="s">
        <v>21</v>
      </c>
      <c r="AA48" s="85" t="s">
        <v>21</v>
      </c>
      <c r="AB48" s="55" t="s">
        <v>21</v>
      </c>
      <c r="AC48" s="58" t="str">
        <f t="array" ref="AC48"> index(publications!$A$1:$A$319, match($B48, publications!$B$1:$B$319, 0))</f>
        <v>Anette</v>
      </c>
      <c r="AD48" s="5" t="s">
        <v>21</v>
      </c>
    </row>
    <row r="49">
      <c r="A49" s="4" t="s">
        <v>2766</v>
      </c>
      <c r="B49" s="91" t="str">
        <f> VLOOKUP($A49,datasets!$A:$B,2,0)</f>
        <v>Gonçalves 2016, ISPRS - International Archives of the Photogrammetry, Remote Sensing and Spatial Information Sciences (4N97ZMU9)</v>
      </c>
      <c r="C49" s="55" t="s">
        <v>21</v>
      </c>
      <c r="D49" s="55" t="s">
        <v>21</v>
      </c>
      <c r="E49" s="114" t="s">
        <v>21</v>
      </c>
      <c r="F49" s="55" t="s">
        <v>21</v>
      </c>
      <c r="G49" s="115" t="s">
        <v>21</v>
      </c>
      <c r="H49" s="116" t="s">
        <v>21</v>
      </c>
      <c r="I49" s="115" t="s">
        <v>3549</v>
      </c>
      <c r="J49" s="124">
        <v>8.0</v>
      </c>
      <c r="K49" s="85" t="s">
        <v>21</v>
      </c>
      <c r="L49" s="115" t="s">
        <v>21</v>
      </c>
      <c r="M49" s="118" t="s">
        <v>21</v>
      </c>
      <c r="N49" s="85">
        <v>1183.0</v>
      </c>
      <c r="O49" s="55">
        <v>4.7</v>
      </c>
      <c r="P49" s="55">
        <v>4.7</v>
      </c>
      <c r="Q49" s="126">
        <v>4.7</v>
      </c>
      <c r="R49" s="46" t="s">
        <v>3550</v>
      </c>
      <c r="S49" s="126" t="s">
        <v>3550</v>
      </c>
      <c r="T49" s="120" t="s">
        <v>3488</v>
      </c>
      <c r="U49" s="129" t="s">
        <v>21</v>
      </c>
      <c r="V49" s="129" t="s">
        <v>21</v>
      </c>
      <c r="W49" s="122" t="s">
        <v>21</v>
      </c>
      <c r="X49" s="85" t="s">
        <v>21</v>
      </c>
      <c r="Y49" s="55" t="s">
        <v>21</v>
      </c>
      <c r="Z49" s="123" t="s">
        <v>21</v>
      </c>
      <c r="AA49" s="46" t="s">
        <v>3489</v>
      </c>
      <c r="AB49" s="55" t="s">
        <v>21</v>
      </c>
      <c r="AC49" s="58" t="str">
        <f t="array" ref="AC49"> index(publications!$A$1:$A$319, match($B49, publications!$B$1:$B$319, 0))</f>
        <v>Livia</v>
      </c>
      <c r="AD49" s="5" t="s">
        <v>21</v>
      </c>
    </row>
    <row r="50">
      <c r="A50" s="4" t="s">
        <v>2771</v>
      </c>
      <c r="B50" s="91" t="str">
        <f> VLOOKUP($A50,datasets!$A:$B,2,0)</f>
        <v>Zhou et al. 2019, Journal of Glaciology (4NGVH92Z)</v>
      </c>
      <c r="C50" s="55" t="s">
        <v>3551</v>
      </c>
      <c r="D50" s="85" t="s">
        <v>3552</v>
      </c>
      <c r="E50" s="114" t="s">
        <v>3507</v>
      </c>
      <c r="F50" s="85" t="s">
        <v>21</v>
      </c>
      <c r="G50" s="115" t="s">
        <v>21</v>
      </c>
      <c r="H50" s="116" t="s">
        <v>21</v>
      </c>
      <c r="I50" s="115" t="s">
        <v>3553</v>
      </c>
      <c r="J50" s="117">
        <v>43.0</v>
      </c>
      <c r="K50" s="55">
        <v>10.0</v>
      </c>
      <c r="L50" s="55">
        <v>10.0</v>
      </c>
      <c r="M50" s="118">
        <v>10.0</v>
      </c>
      <c r="N50" s="85">
        <v>7.0</v>
      </c>
      <c r="O50" s="55">
        <v>10.0</v>
      </c>
      <c r="P50" s="55">
        <v>10.0</v>
      </c>
      <c r="Q50" s="126">
        <v>10.0</v>
      </c>
      <c r="R50" s="46" t="s">
        <v>3554</v>
      </c>
      <c r="S50" s="119" t="s">
        <v>3554</v>
      </c>
      <c r="T50" s="120" t="s">
        <v>3488</v>
      </c>
      <c r="U50" s="121" t="s">
        <v>21</v>
      </c>
      <c r="V50" s="121" t="s">
        <v>21</v>
      </c>
      <c r="W50" s="122" t="s">
        <v>21</v>
      </c>
      <c r="X50" s="85" t="s">
        <v>21</v>
      </c>
      <c r="Y50" s="55" t="s">
        <v>21</v>
      </c>
      <c r="Z50" s="123" t="s">
        <v>21</v>
      </c>
      <c r="AA50" s="46" t="s">
        <v>3489</v>
      </c>
      <c r="AB50" s="55" t="s">
        <v>3555</v>
      </c>
      <c r="AC50" s="58" t="str">
        <f t="array" ref="AC50"> index(publications!$A$1:$A$319, match($B50, publications!$B$1:$B$319, 0))</f>
        <v>Melanie</v>
      </c>
      <c r="AD50" s="5" t="s">
        <v>21</v>
      </c>
    </row>
    <row r="51">
      <c r="A51" s="5" t="s">
        <v>2773</v>
      </c>
      <c r="B51" s="91" t="str">
        <f> VLOOKUP($A51,datasets!$A:$B,2,0)</f>
        <v>Persia et al. 2020, Remote Sensing (4ZVAVBQZ)</v>
      </c>
      <c r="C51" s="55" t="s">
        <v>3556</v>
      </c>
      <c r="D51" s="55" t="s">
        <v>3557</v>
      </c>
      <c r="E51" s="114" t="s">
        <v>3507</v>
      </c>
      <c r="F51" s="55" t="s">
        <v>21</v>
      </c>
      <c r="G51" s="115" t="s">
        <v>21</v>
      </c>
      <c r="H51" s="116" t="s">
        <v>21</v>
      </c>
      <c r="I51" s="115" t="s">
        <v>3558</v>
      </c>
      <c r="J51" s="117">
        <v>75.0</v>
      </c>
      <c r="K51" s="55">
        <v>2.3</v>
      </c>
      <c r="L51" s="55">
        <v>3.3</v>
      </c>
      <c r="M51" s="118">
        <v>2.63</v>
      </c>
      <c r="N51" s="85">
        <v>25.0</v>
      </c>
      <c r="O51" s="55">
        <v>2.8</v>
      </c>
      <c r="P51" s="55">
        <v>4.7</v>
      </c>
      <c r="Q51" s="126">
        <v>3.43</v>
      </c>
      <c r="R51" s="46" t="s">
        <v>21</v>
      </c>
      <c r="S51" s="126" t="s">
        <v>21</v>
      </c>
      <c r="T51" s="120" t="s">
        <v>21</v>
      </c>
      <c r="U51" s="129" t="s">
        <v>21</v>
      </c>
      <c r="V51" s="129" t="s">
        <v>21</v>
      </c>
      <c r="W51" s="130" t="s">
        <v>21</v>
      </c>
      <c r="X51" s="55" t="s">
        <v>21</v>
      </c>
      <c r="Y51" s="55" t="s">
        <v>21</v>
      </c>
      <c r="Z51" s="123" t="s">
        <v>21</v>
      </c>
      <c r="AA51" s="46" t="s">
        <v>3489</v>
      </c>
      <c r="AB51" s="55" t="s">
        <v>21</v>
      </c>
      <c r="AC51" s="58" t="str">
        <f t="array" ref="AC51"> index(publications!$A$1:$A$319, match($B51, publications!$B$1:$B$319, 0))</f>
        <v>Camillo</v>
      </c>
      <c r="AD51" s="5" t="s">
        <v>3491</v>
      </c>
      <c r="AE51" s="5" t="s">
        <v>3559</v>
      </c>
      <c r="AF51" s="5" t="s">
        <v>3560</v>
      </c>
    </row>
    <row r="52">
      <c r="A52" s="4" t="s">
        <v>2775</v>
      </c>
      <c r="B52" s="91" t="str">
        <f> VLOOKUP($A52,datasets!$A:$B,2,0)</f>
        <v>Fieber et al. 2018, Remote Sensing of Environment (5ER8DF4Z)</v>
      </c>
      <c r="C52" s="85" t="s">
        <v>21</v>
      </c>
      <c r="D52" s="85" t="s">
        <v>21</v>
      </c>
      <c r="E52" s="114" t="s">
        <v>21</v>
      </c>
      <c r="F52" s="85" t="s">
        <v>21</v>
      </c>
      <c r="G52" s="115" t="s">
        <v>21</v>
      </c>
      <c r="H52" s="116" t="s">
        <v>21</v>
      </c>
      <c r="I52" s="115" t="s">
        <v>3561</v>
      </c>
      <c r="J52" s="117">
        <v>53.0</v>
      </c>
      <c r="K52" s="55" t="s">
        <v>3562</v>
      </c>
      <c r="L52" s="55" t="s">
        <v>3562</v>
      </c>
      <c r="M52" s="118">
        <v>7.59</v>
      </c>
      <c r="N52" s="85" t="s">
        <v>21</v>
      </c>
      <c r="O52" s="127" t="s">
        <v>3563</v>
      </c>
      <c r="P52" s="55" t="s">
        <v>21</v>
      </c>
      <c r="Q52" s="126" t="s">
        <v>21</v>
      </c>
      <c r="R52" s="46" t="s">
        <v>3564</v>
      </c>
      <c r="S52" s="135" t="s">
        <v>3530</v>
      </c>
      <c r="T52" s="123" t="s">
        <v>3507</v>
      </c>
      <c r="U52" s="136" t="s">
        <v>21</v>
      </c>
      <c r="V52" s="121" t="s">
        <v>21</v>
      </c>
      <c r="W52" s="130" t="s">
        <v>21</v>
      </c>
      <c r="X52" s="55">
        <v>18.32</v>
      </c>
      <c r="Y52" s="55">
        <v>18.32</v>
      </c>
      <c r="Z52" s="123">
        <v>18.32</v>
      </c>
      <c r="AA52" s="46" t="s">
        <v>3531</v>
      </c>
      <c r="AB52" s="55" t="s">
        <v>3509</v>
      </c>
      <c r="AC52" s="128" t="str">
        <f t="array" ref="AC52"> index(publications!$A$1:$A$319, match($B52, publications!$B$1:$B$319, 0))</f>
        <v>Amaury</v>
      </c>
      <c r="AD52" s="137" t="s">
        <v>3565</v>
      </c>
      <c r="AE52" s="138"/>
      <c r="AF52" s="138"/>
    </row>
    <row r="53">
      <c r="A53" s="4" t="s">
        <v>2778</v>
      </c>
      <c r="B53" s="91" t="str">
        <f> VLOOKUP($A53,datasets!$A:$B,2,0)</f>
        <v>Klug et al. 2012, Tenth International Conference on Permafrost (5MLZ39V2)</v>
      </c>
      <c r="C53" s="85" t="s">
        <v>21</v>
      </c>
      <c r="D53" s="85" t="s">
        <v>21</v>
      </c>
      <c r="E53" s="114" t="s">
        <v>21</v>
      </c>
      <c r="F53" s="85" t="s">
        <v>21</v>
      </c>
      <c r="G53" s="115" t="s">
        <v>21</v>
      </c>
      <c r="H53" s="116" t="s">
        <v>21</v>
      </c>
      <c r="I53" s="115" t="s">
        <v>21</v>
      </c>
      <c r="J53" s="124" t="s">
        <v>21</v>
      </c>
      <c r="K53" s="85" t="s">
        <v>21</v>
      </c>
      <c r="L53" s="115" t="s">
        <v>21</v>
      </c>
      <c r="M53" s="118" t="s">
        <v>21</v>
      </c>
      <c r="N53" s="85" t="s">
        <v>21</v>
      </c>
      <c r="O53" s="85" t="s">
        <v>21</v>
      </c>
      <c r="P53" s="85" t="s">
        <v>21</v>
      </c>
      <c r="Q53" s="126" t="s">
        <v>21</v>
      </c>
      <c r="R53" s="46" t="s">
        <v>3566</v>
      </c>
      <c r="S53" s="119" t="s">
        <v>3513</v>
      </c>
      <c r="T53" s="123" t="s">
        <v>3507</v>
      </c>
      <c r="U53" s="121" t="s">
        <v>21</v>
      </c>
      <c r="V53" s="121" t="s">
        <v>21</v>
      </c>
      <c r="W53" s="130" t="s">
        <v>21</v>
      </c>
      <c r="X53" s="55">
        <v>0.68</v>
      </c>
      <c r="Y53" s="55">
        <v>0.68</v>
      </c>
      <c r="Z53" s="123">
        <v>0.68</v>
      </c>
      <c r="AA53" s="46" t="s">
        <v>3489</v>
      </c>
      <c r="AB53" s="85" t="s">
        <v>21</v>
      </c>
      <c r="AC53" s="58" t="str">
        <f t="array" ref="AC53"> index(publications!$A$1:$A$319, match($B53, publications!$B$1:$B$319, 0))</f>
        <v>Livia</v>
      </c>
      <c r="AD53" s="55" t="s">
        <v>3567</v>
      </c>
    </row>
    <row r="54">
      <c r="A54" s="4" t="s">
        <v>2783</v>
      </c>
      <c r="B54" s="91" t="str">
        <f> VLOOKUP($A54,datasets!$A:$B,2,0)</f>
        <v>Holzer et al. 2015, The Cryosphere (5UI9RGTX)</v>
      </c>
      <c r="C54" s="85" t="s">
        <v>21</v>
      </c>
      <c r="D54" s="85" t="s">
        <v>21</v>
      </c>
      <c r="E54" s="114" t="s">
        <v>21</v>
      </c>
      <c r="F54" s="85" t="s">
        <v>21</v>
      </c>
      <c r="G54" s="115" t="s">
        <v>21</v>
      </c>
      <c r="H54" s="116" t="s">
        <v>21</v>
      </c>
      <c r="I54" s="115" t="s">
        <v>3568</v>
      </c>
      <c r="J54" s="124">
        <v>18.0</v>
      </c>
      <c r="K54" s="85" t="s">
        <v>21</v>
      </c>
      <c r="L54" s="115" t="s">
        <v>21</v>
      </c>
      <c r="M54" s="118" t="s">
        <v>21</v>
      </c>
      <c r="N54" s="85" t="s">
        <v>21</v>
      </c>
      <c r="O54" s="85" t="s">
        <v>21</v>
      </c>
      <c r="P54" s="85" t="s">
        <v>21</v>
      </c>
      <c r="Q54" s="126" t="s">
        <v>21</v>
      </c>
      <c r="R54" s="46" t="s">
        <v>3569</v>
      </c>
      <c r="S54" s="119" t="s">
        <v>3570</v>
      </c>
      <c r="T54" s="123" t="s">
        <v>3507</v>
      </c>
      <c r="U54" s="121" t="s">
        <v>21</v>
      </c>
      <c r="V54" s="121" t="s">
        <v>21</v>
      </c>
      <c r="W54" s="130" t="s">
        <v>21</v>
      </c>
      <c r="X54" s="55">
        <v>12.8</v>
      </c>
      <c r="Y54" s="55">
        <v>12.8</v>
      </c>
      <c r="Z54" s="123">
        <v>12.8</v>
      </c>
      <c r="AA54" s="46" t="s">
        <v>3571</v>
      </c>
      <c r="AB54" s="99" t="s">
        <v>3572</v>
      </c>
      <c r="AC54" s="58" t="str">
        <f t="array" ref="AC54"> index(publications!$A$1:$A$319, match($B54, publications!$B$1:$B$319, 0))</f>
        <v>Amaury</v>
      </c>
      <c r="AD54" s="5" t="s">
        <v>21</v>
      </c>
    </row>
    <row r="55">
      <c r="A55" s="4" t="s">
        <v>2788</v>
      </c>
      <c r="B55" s="91" t="str">
        <f> VLOOKUP($A55,datasets!$A:$B,2,0)</f>
        <v>Lu et al. 2021, Remote Sensing of Environment (5W2H2P54)</v>
      </c>
      <c r="C55" s="55" t="s">
        <v>3573</v>
      </c>
      <c r="D55" s="85" t="s">
        <v>3533</v>
      </c>
      <c r="E55" s="114" t="s">
        <v>3507</v>
      </c>
      <c r="F55" s="85" t="s">
        <v>21</v>
      </c>
      <c r="G55" s="115" t="s">
        <v>21</v>
      </c>
      <c r="H55" s="116" t="s">
        <v>21</v>
      </c>
      <c r="I55" s="115" t="s">
        <v>3574</v>
      </c>
      <c r="J55" s="124">
        <v>219.0</v>
      </c>
      <c r="K55" s="85" t="s">
        <v>21</v>
      </c>
      <c r="L55" s="115" t="s">
        <v>21</v>
      </c>
      <c r="M55" s="118" t="s">
        <v>21</v>
      </c>
      <c r="N55" s="85" t="s">
        <v>21</v>
      </c>
      <c r="O55" s="85" t="s">
        <v>21</v>
      </c>
      <c r="P55" s="85" t="s">
        <v>21</v>
      </c>
      <c r="Q55" s="126" t="s">
        <v>21</v>
      </c>
      <c r="R55" s="46" t="s">
        <v>3575</v>
      </c>
      <c r="S55" s="119" t="s">
        <v>3530</v>
      </c>
      <c r="T55" s="123" t="s">
        <v>3507</v>
      </c>
      <c r="U55" s="121" t="s">
        <v>21</v>
      </c>
      <c r="V55" s="121" t="s">
        <v>21</v>
      </c>
      <c r="W55" s="122" t="s">
        <v>21</v>
      </c>
      <c r="X55" s="85" t="s">
        <v>21</v>
      </c>
      <c r="Y55" s="55" t="s">
        <v>21</v>
      </c>
      <c r="Z55" s="120" t="s">
        <v>21</v>
      </c>
      <c r="AA55" s="85" t="s">
        <v>21</v>
      </c>
      <c r="AB55" s="55" t="s">
        <v>21</v>
      </c>
      <c r="AC55" s="58" t="str">
        <f t="array" ref="AC55"> index(publications!$A$1:$A$319, match($B55, publications!$B$1:$B$319, 0))</f>
        <v>Bob</v>
      </c>
      <c r="AD55" s="5" t="s">
        <v>21</v>
      </c>
    </row>
    <row r="56">
      <c r="A56" s="4" t="s">
        <v>2790</v>
      </c>
      <c r="B56" s="91" t="str">
        <f> VLOOKUP($A56,datasets!$A:$B,2,0)</f>
        <v>Nita et al. 2018, Remote Sensing of Environment (69M5DZSF)</v>
      </c>
      <c r="C56" s="55" t="s">
        <v>3576</v>
      </c>
      <c r="D56" s="85" t="s">
        <v>21</v>
      </c>
      <c r="E56" s="114" t="s">
        <v>21</v>
      </c>
      <c r="F56" s="85" t="s">
        <v>21</v>
      </c>
      <c r="G56" s="115" t="s">
        <v>21</v>
      </c>
      <c r="H56" s="116" t="s">
        <v>21</v>
      </c>
      <c r="I56" s="115" t="s">
        <v>3577</v>
      </c>
      <c r="J56" s="124">
        <v>941.0</v>
      </c>
      <c r="K56" s="85" t="s">
        <v>21</v>
      </c>
      <c r="L56" s="115" t="s">
        <v>21</v>
      </c>
      <c r="M56" s="118" t="s">
        <v>21</v>
      </c>
      <c r="N56" s="85" t="s">
        <v>21</v>
      </c>
      <c r="O56" s="85" t="s">
        <v>21</v>
      </c>
      <c r="P56" s="85" t="s">
        <v>21</v>
      </c>
      <c r="Q56" s="126" t="s">
        <v>21</v>
      </c>
      <c r="R56" s="46" t="s">
        <v>3578</v>
      </c>
      <c r="S56" s="119" t="s">
        <v>3579</v>
      </c>
      <c r="T56" s="123" t="s">
        <v>3507</v>
      </c>
      <c r="U56" s="121" t="s">
        <v>21</v>
      </c>
      <c r="V56" s="121" t="s">
        <v>21</v>
      </c>
      <c r="W56" s="130" t="s">
        <v>21</v>
      </c>
      <c r="X56" s="55">
        <v>14.3</v>
      </c>
      <c r="Y56" s="55">
        <v>14.3</v>
      </c>
      <c r="Z56" s="123">
        <v>14.3</v>
      </c>
      <c r="AA56" s="46" t="s">
        <v>3580</v>
      </c>
      <c r="AB56" s="55" t="s">
        <v>21</v>
      </c>
      <c r="AC56" s="58" t="str">
        <f t="array" ref="AC56"> index(publications!$A$1:$A$319, match($B56, publications!$B$1:$B$319, 0))</f>
        <v>Amaury</v>
      </c>
      <c r="AD56" s="5" t="s">
        <v>21</v>
      </c>
    </row>
    <row r="57">
      <c r="A57" s="4" t="s">
        <v>2792</v>
      </c>
      <c r="B57" s="91" t="str">
        <f> VLOOKUP($A57,datasets!$A:$B,2,0)</f>
        <v>Broadbent 2017, University of Redlands (69S6EE9C)</v>
      </c>
      <c r="C57" s="85" t="s">
        <v>21</v>
      </c>
      <c r="D57" s="85" t="s">
        <v>21</v>
      </c>
      <c r="E57" s="114" t="s">
        <v>21</v>
      </c>
      <c r="F57" s="85" t="s">
        <v>21</v>
      </c>
      <c r="G57" s="115" t="s">
        <v>21</v>
      </c>
      <c r="H57" s="116" t="s">
        <v>21</v>
      </c>
      <c r="I57" s="115" t="s">
        <v>3519</v>
      </c>
      <c r="J57" s="124">
        <v>10.0</v>
      </c>
      <c r="K57" s="85" t="s">
        <v>21</v>
      </c>
      <c r="L57" s="115" t="s">
        <v>21</v>
      </c>
      <c r="M57" s="118" t="s">
        <v>21</v>
      </c>
      <c r="N57" s="85">
        <v>24.0</v>
      </c>
      <c r="O57" s="85" t="s">
        <v>21</v>
      </c>
      <c r="P57" s="85" t="s">
        <v>21</v>
      </c>
      <c r="Q57" s="126" t="s">
        <v>21</v>
      </c>
      <c r="R57" s="125" t="s">
        <v>3581</v>
      </c>
      <c r="S57" s="126" t="s">
        <v>21</v>
      </c>
      <c r="T57" s="120" t="s">
        <v>3582</v>
      </c>
      <c r="U57" s="129">
        <v>5.0</v>
      </c>
      <c r="V57" s="129">
        <v>5.0</v>
      </c>
      <c r="W57" s="130">
        <v>5.0</v>
      </c>
      <c r="X57" s="55" t="s">
        <v>3583</v>
      </c>
      <c r="Y57" s="55" t="s">
        <v>3583</v>
      </c>
      <c r="Z57" s="120">
        <v>10.0</v>
      </c>
      <c r="AA57" s="85" t="s">
        <v>21</v>
      </c>
      <c r="AB57" s="55" t="s">
        <v>3584</v>
      </c>
      <c r="AC57" s="128" t="str">
        <f t="array" ref="AC57"> index(publications!$A$1:$A$319, match($B57, publications!$B$1:$B$319, 0))</f>
        <v>Camillo</v>
      </c>
      <c r="AD57" s="5" t="s">
        <v>21</v>
      </c>
    </row>
    <row r="58">
      <c r="A58" s="4" t="s">
        <v>2797</v>
      </c>
      <c r="B58" s="91" t="str">
        <f> VLOOKUP($A58,datasets!$A:$B,2,0)</f>
        <v>Guerin et al. 2020, Geomorphology (6J9XIMI9)</v>
      </c>
      <c r="C58" s="55" t="s">
        <v>3585</v>
      </c>
      <c r="D58" s="55" t="s">
        <v>3585</v>
      </c>
      <c r="E58" s="114" t="s">
        <v>3507</v>
      </c>
      <c r="F58" s="85" t="s">
        <v>21</v>
      </c>
      <c r="G58" s="115" t="s">
        <v>21</v>
      </c>
      <c r="H58" s="116" t="s">
        <v>21</v>
      </c>
      <c r="I58" s="85" t="s">
        <v>21</v>
      </c>
      <c r="J58" s="124" t="s">
        <v>21</v>
      </c>
      <c r="K58" s="85" t="s">
        <v>21</v>
      </c>
      <c r="L58" s="115" t="s">
        <v>21</v>
      </c>
      <c r="M58" s="118" t="s">
        <v>21</v>
      </c>
      <c r="N58" s="85" t="s">
        <v>21</v>
      </c>
      <c r="O58" s="85" t="s">
        <v>21</v>
      </c>
      <c r="P58" s="85" t="s">
        <v>21</v>
      </c>
      <c r="Q58" s="126" t="s">
        <v>21</v>
      </c>
      <c r="R58" s="5" t="s">
        <v>3586</v>
      </c>
      <c r="S58" s="119" t="s">
        <v>3587</v>
      </c>
      <c r="T58" s="123" t="s">
        <v>3507</v>
      </c>
      <c r="U58" s="121" t="s">
        <v>21</v>
      </c>
      <c r="V58" s="121" t="s">
        <v>21</v>
      </c>
      <c r="W58" s="122" t="s">
        <v>21</v>
      </c>
      <c r="X58" s="85" t="s">
        <v>21</v>
      </c>
      <c r="Y58" s="55" t="s">
        <v>21</v>
      </c>
      <c r="Z58" s="120" t="s">
        <v>21</v>
      </c>
      <c r="AA58" s="85" t="s">
        <v>21</v>
      </c>
      <c r="AB58" s="55" t="s">
        <v>3588</v>
      </c>
      <c r="AC58" s="58" t="str">
        <f t="array" ref="AC58"> index(publications!$A$1:$A$319, match($B58, publications!$B$1:$B$319, 0))</f>
        <v>Thomas</v>
      </c>
      <c r="AD58" s="5" t="s">
        <v>21</v>
      </c>
    </row>
    <row r="59">
      <c r="A59" s="4" t="s">
        <v>2802</v>
      </c>
      <c r="B59" s="91" t="str">
        <f> VLOOKUP($A59,datasets!$A:$B,2,0)</f>
        <v>Lane et al. 2010, Earth Surface Processes and Landforms (6YCLP6W5)</v>
      </c>
      <c r="C59" s="127">
        <v>0.2</v>
      </c>
      <c r="D59" s="139" t="s">
        <v>3563</v>
      </c>
      <c r="E59" s="140" t="s">
        <v>3563</v>
      </c>
      <c r="F59" s="85" t="s">
        <v>21</v>
      </c>
      <c r="G59" s="115" t="s">
        <v>21</v>
      </c>
      <c r="H59" s="116" t="s">
        <v>21</v>
      </c>
      <c r="I59" s="85" t="s">
        <v>21</v>
      </c>
      <c r="J59" s="117" t="s">
        <v>21</v>
      </c>
      <c r="K59" s="55">
        <v>0.25</v>
      </c>
      <c r="L59" s="55">
        <v>0.25</v>
      </c>
      <c r="M59" s="118">
        <v>0.25</v>
      </c>
      <c r="N59" s="85" t="s">
        <v>21</v>
      </c>
      <c r="O59" s="85" t="s">
        <v>21</v>
      </c>
      <c r="P59" s="85" t="s">
        <v>21</v>
      </c>
      <c r="Q59" s="126" t="s">
        <v>21</v>
      </c>
      <c r="R59" s="85" t="s">
        <v>21</v>
      </c>
      <c r="S59" s="119" t="s">
        <v>21</v>
      </c>
      <c r="T59" s="120" t="s">
        <v>21</v>
      </c>
      <c r="U59" s="121" t="s">
        <v>21</v>
      </c>
      <c r="V59" s="121" t="s">
        <v>21</v>
      </c>
      <c r="W59" s="122" t="s">
        <v>21</v>
      </c>
      <c r="X59" s="85" t="s">
        <v>21</v>
      </c>
      <c r="Y59" s="55" t="s">
        <v>21</v>
      </c>
      <c r="Z59" s="120" t="s">
        <v>21</v>
      </c>
      <c r="AA59" s="85" t="s">
        <v>21</v>
      </c>
      <c r="AB59" s="55" t="s">
        <v>21</v>
      </c>
      <c r="AC59" s="128" t="str">
        <f t="array" ref="AC59"> index(publications!$A$1:$A$319, match($B59, publications!$B$1:$B$319, 0))</f>
        <v>Livia</v>
      </c>
      <c r="AD59" s="5" t="s">
        <v>21</v>
      </c>
    </row>
    <row r="60">
      <c r="A60" s="4" t="s">
        <v>2803</v>
      </c>
      <c r="B60" s="91" t="str">
        <f> VLOOKUP($A60,datasets!$A:$B,2,0)</f>
        <v>Lane et al. 2010, Earth Surface Processes and Landforms (6YCLP6W5)</v>
      </c>
      <c r="C60" s="127">
        <v>0.2</v>
      </c>
      <c r="D60" s="139" t="s">
        <v>3563</v>
      </c>
      <c r="E60" s="140" t="s">
        <v>3563</v>
      </c>
      <c r="F60" s="85" t="s">
        <v>21</v>
      </c>
      <c r="G60" s="115" t="s">
        <v>21</v>
      </c>
      <c r="H60" s="116" t="s">
        <v>21</v>
      </c>
      <c r="I60" s="85" t="s">
        <v>21</v>
      </c>
      <c r="J60" s="117" t="s">
        <v>21</v>
      </c>
      <c r="K60" s="55">
        <v>0.22</v>
      </c>
      <c r="L60" s="55">
        <v>0.22</v>
      </c>
      <c r="M60" s="118">
        <v>0.22</v>
      </c>
      <c r="N60" s="85" t="s">
        <v>21</v>
      </c>
      <c r="O60" s="85" t="s">
        <v>21</v>
      </c>
      <c r="P60" s="85" t="s">
        <v>21</v>
      </c>
      <c r="Q60" s="126" t="s">
        <v>21</v>
      </c>
      <c r="R60" s="85" t="s">
        <v>21</v>
      </c>
      <c r="S60" s="119" t="s">
        <v>21</v>
      </c>
      <c r="T60" s="120" t="s">
        <v>21</v>
      </c>
      <c r="U60" s="121" t="s">
        <v>21</v>
      </c>
      <c r="V60" s="121" t="s">
        <v>21</v>
      </c>
      <c r="W60" s="122" t="s">
        <v>21</v>
      </c>
      <c r="X60" s="85" t="s">
        <v>21</v>
      </c>
      <c r="Y60" s="55" t="s">
        <v>21</v>
      </c>
      <c r="Z60" s="120" t="s">
        <v>21</v>
      </c>
      <c r="AA60" s="85" t="s">
        <v>21</v>
      </c>
      <c r="AB60" s="55" t="s">
        <v>21</v>
      </c>
      <c r="AC60" s="128" t="str">
        <f t="array" ref="AC60"> index(publications!$A$1:$A$319, match($B60, publications!$B$1:$B$319, 0))</f>
        <v>Livia</v>
      </c>
      <c r="AD60" s="5" t="s">
        <v>21</v>
      </c>
    </row>
    <row r="61">
      <c r="A61" s="4" t="s">
        <v>2804</v>
      </c>
      <c r="B61" s="91" t="str">
        <f> VLOOKUP($A61,datasets!$A:$B,2,0)</f>
        <v>Lane et al. 2010, Earth Surface Processes and Landforms (6YCLP6W5)</v>
      </c>
      <c r="C61" s="127">
        <v>0.2</v>
      </c>
      <c r="D61" s="139" t="s">
        <v>3563</v>
      </c>
      <c r="E61" s="140" t="s">
        <v>3563</v>
      </c>
      <c r="F61" s="85" t="s">
        <v>21</v>
      </c>
      <c r="G61" s="115" t="s">
        <v>21</v>
      </c>
      <c r="H61" s="116" t="s">
        <v>21</v>
      </c>
      <c r="I61" s="85" t="s">
        <v>21</v>
      </c>
      <c r="J61" s="124" t="s">
        <v>21</v>
      </c>
      <c r="K61" s="85" t="s">
        <v>21</v>
      </c>
      <c r="L61" s="115" t="s">
        <v>21</v>
      </c>
      <c r="M61" s="118" t="s">
        <v>21</v>
      </c>
      <c r="N61" s="85" t="s">
        <v>21</v>
      </c>
      <c r="O61" s="85" t="s">
        <v>21</v>
      </c>
      <c r="P61" s="85" t="s">
        <v>21</v>
      </c>
      <c r="Q61" s="126" t="s">
        <v>21</v>
      </c>
      <c r="R61" s="85" t="s">
        <v>21</v>
      </c>
      <c r="S61" s="119" t="s">
        <v>21</v>
      </c>
      <c r="T61" s="120" t="s">
        <v>21</v>
      </c>
      <c r="U61" s="121" t="s">
        <v>21</v>
      </c>
      <c r="V61" s="121" t="s">
        <v>21</v>
      </c>
      <c r="W61" s="122" t="s">
        <v>21</v>
      </c>
      <c r="X61" s="85" t="s">
        <v>21</v>
      </c>
      <c r="Y61" s="55" t="s">
        <v>21</v>
      </c>
      <c r="Z61" s="120" t="s">
        <v>21</v>
      </c>
      <c r="AA61" s="85" t="s">
        <v>21</v>
      </c>
      <c r="AB61" s="55" t="s">
        <v>21</v>
      </c>
      <c r="AC61" s="128" t="str">
        <f t="array" ref="AC61"> index(publications!$A$1:$A$319, match($B61, publications!$B$1:$B$319, 0))</f>
        <v>Livia</v>
      </c>
      <c r="AD61" s="5" t="s">
        <v>21</v>
      </c>
    </row>
    <row r="62">
      <c r="A62" s="4" t="s">
        <v>2805</v>
      </c>
      <c r="B62" s="91" t="str">
        <f> VLOOKUP($A62,datasets!$A:$B,2,0)</f>
        <v>Pieczonka and Bolch 2015, Global and Planetary Change (6YYMSPRM)</v>
      </c>
      <c r="C62" s="85" t="s">
        <v>21</v>
      </c>
      <c r="D62" s="85" t="s">
        <v>21</v>
      </c>
      <c r="E62" s="114" t="s">
        <v>21</v>
      </c>
      <c r="F62" s="85" t="s">
        <v>21</v>
      </c>
      <c r="G62" s="115" t="s">
        <v>21</v>
      </c>
      <c r="H62" s="116" t="s">
        <v>21</v>
      </c>
      <c r="I62" s="115" t="s">
        <v>3589</v>
      </c>
      <c r="J62" s="124">
        <v>40.0</v>
      </c>
      <c r="K62" s="85" t="s">
        <v>21</v>
      </c>
      <c r="L62" s="115" t="s">
        <v>21</v>
      </c>
      <c r="M62" s="118" t="s">
        <v>21</v>
      </c>
      <c r="N62" s="85" t="s">
        <v>21</v>
      </c>
      <c r="O62" s="85" t="s">
        <v>21</v>
      </c>
      <c r="P62" s="85" t="s">
        <v>21</v>
      </c>
      <c r="Q62" s="126" t="s">
        <v>21</v>
      </c>
      <c r="R62" s="46" t="s">
        <v>3590</v>
      </c>
      <c r="S62" s="119" t="s">
        <v>3506</v>
      </c>
      <c r="T62" s="123" t="s">
        <v>3507</v>
      </c>
      <c r="U62" s="121" t="s">
        <v>21</v>
      </c>
      <c r="V62" s="121" t="s">
        <v>21</v>
      </c>
      <c r="W62" s="122" t="s">
        <v>21</v>
      </c>
      <c r="X62" s="85" t="s">
        <v>21</v>
      </c>
      <c r="Y62" s="55" t="s">
        <v>21</v>
      </c>
      <c r="Z62" s="123" t="s">
        <v>21</v>
      </c>
      <c r="AA62" s="46" t="s">
        <v>3591</v>
      </c>
      <c r="AB62" s="55" t="s">
        <v>21</v>
      </c>
      <c r="AC62" s="58" t="str">
        <f t="array" ref="AC62"> index(publications!$A$1:$A$319, match($B62, publications!$B$1:$B$319, 0))</f>
        <v>Melanie</v>
      </c>
      <c r="AD62" s="125" t="s">
        <v>3510</v>
      </c>
    </row>
    <row r="63">
      <c r="A63" s="4" t="s">
        <v>2810</v>
      </c>
      <c r="B63" s="91" t="str">
        <f> VLOOKUP($A63,datasets!$A:$B,2,0)</f>
        <v>Pieczonka and Bolch 2015, Global and Planetary Change (6YYMSPRM)</v>
      </c>
      <c r="C63" s="85" t="s">
        <v>21</v>
      </c>
      <c r="D63" s="85" t="s">
        <v>21</v>
      </c>
      <c r="E63" s="114" t="s">
        <v>21</v>
      </c>
      <c r="F63" s="85" t="s">
        <v>21</v>
      </c>
      <c r="G63" s="115" t="s">
        <v>21</v>
      </c>
      <c r="H63" s="116" t="s">
        <v>21</v>
      </c>
      <c r="I63" s="115" t="s">
        <v>3592</v>
      </c>
      <c r="J63" s="124">
        <v>38.0</v>
      </c>
      <c r="K63" s="85" t="s">
        <v>21</v>
      </c>
      <c r="L63" s="115" t="s">
        <v>21</v>
      </c>
      <c r="M63" s="118" t="s">
        <v>21</v>
      </c>
      <c r="N63" s="85" t="s">
        <v>21</v>
      </c>
      <c r="O63" s="85" t="s">
        <v>21</v>
      </c>
      <c r="P63" s="85" t="s">
        <v>21</v>
      </c>
      <c r="Q63" s="126" t="s">
        <v>21</v>
      </c>
      <c r="R63" s="46" t="s">
        <v>3590</v>
      </c>
      <c r="S63" s="119" t="s">
        <v>3506</v>
      </c>
      <c r="T63" s="123" t="s">
        <v>3507</v>
      </c>
      <c r="U63" s="121" t="s">
        <v>21</v>
      </c>
      <c r="V63" s="121" t="s">
        <v>21</v>
      </c>
      <c r="W63" s="122" t="s">
        <v>21</v>
      </c>
      <c r="X63" s="85" t="s">
        <v>21</v>
      </c>
      <c r="Y63" s="55" t="s">
        <v>21</v>
      </c>
      <c r="Z63" s="123" t="s">
        <v>21</v>
      </c>
      <c r="AA63" s="46" t="s">
        <v>3591</v>
      </c>
      <c r="AB63" s="55" t="s">
        <v>21</v>
      </c>
      <c r="AC63" s="58" t="str">
        <f t="array" ref="AC63"> index(publications!$A$1:$A$319, match($B63, publications!$B$1:$B$319, 0))</f>
        <v>Melanie</v>
      </c>
      <c r="AD63" s="125" t="s">
        <v>3510</v>
      </c>
    </row>
    <row r="64">
      <c r="A64" s="4" t="s">
        <v>2811</v>
      </c>
      <c r="B64" s="91" t="str">
        <f> VLOOKUP($A64,datasets!$A:$B,2,0)</f>
        <v>Pieczonka and Bolch 2015, Global and Planetary Change (6YYMSPRM)</v>
      </c>
      <c r="C64" s="85" t="s">
        <v>21</v>
      </c>
      <c r="D64" s="85" t="s">
        <v>21</v>
      </c>
      <c r="E64" s="114" t="s">
        <v>21</v>
      </c>
      <c r="F64" s="85" t="s">
        <v>21</v>
      </c>
      <c r="G64" s="115" t="s">
        <v>21</v>
      </c>
      <c r="H64" s="116" t="s">
        <v>21</v>
      </c>
      <c r="I64" s="115" t="s">
        <v>3593</v>
      </c>
      <c r="J64" s="124">
        <v>47.0</v>
      </c>
      <c r="K64" s="85" t="s">
        <v>21</v>
      </c>
      <c r="L64" s="115" t="s">
        <v>21</v>
      </c>
      <c r="M64" s="118" t="s">
        <v>21</v>
      </c>
      <c r="N64" s="85" t="s">
        <v>21</v>
      </c>
      <c r="O64" s="85" t="s">
        <v>21</v>
      </c>
      <c r="P64" s="85" t="s">
        <v>21</v>
      </c>
      <c r="Q64" s="126" t="s">
        <v>21</v>
      </c>
      <c r="R64" s="46" t="s">
        <v>3590</v>
      </c>
      <c r="S64" s="119" t="s">
        <v>3506</v>
      </c>
      <c r="T64" s="123" t="s">
        <v>3507</v>
      </c>
      <c r="U64" s="121" t="s">
        <v>21</v>
      </c>
      <c r="V64" s="121" t="s">
        <v>21</v>
      </c>
      <c r="W64" s="122" t="s">
        <v>21</v>
      </c>
      <c r="X64" s="85" t="s">
        <v>21</v>
      </c>
      <c r="Y64" s="55" t="s">
        <v>21</v>
      </c>
      <c r="Z64" s="123" t="s">
        <v>21</v>
      </c>
      <c r="AA64" s="46" t="s">
        <v>3591</v>
      </c>
      <c r="AB64" s="55" t="s">
        <v>21</v>
      </c>
      <c r="AC64" s="58" t="str">
        <f t="array" ref="AC64"> index(publications!$A$1:$A$319, match($B64, publications!$B$1:$B$319, 0))</f>
        <v>Melanie</v>
      </c>
      <c r="AD64" s="125" t="s">
        <v>3510</v>
      </c>
    </row>
    <row r="65">
      <c r="A65" s="4" t="s">
        <v>2812</v>
      </c>
      <c r="B65" s="91" t="str">
        <f> VLOOKUP($A65,datasets!$A:$B,2,0)</f>
        <v>Berveglieri et al. 2016, IEEE Journal of Selected Topics in Applied Earth Observations and Remote Sensing (7BFYB2XH)</v>
      </c>
      <c r="C65" s="85" t="s">
        <v>21</v>
      </c>
      <c r="D65" s="85" t="s">
        <v>21</v>
      </c>
      <c r="E65" s="114" t="s">
        <v>21</v>
      </c>
      <c r="F65" s="85" t="s">
        <v>21</v>
      </c>
      <c r="G65" s="115" t="s">
        <v>21</v>
      </c>
      <c r="H65" s="116" t="s">
        <v>21</v>
      </c>
      <c r="I65" s="115" t="s">
        <v>3594</v>
      </c>
      <c r="J65" s="124">
        <v>3.0</v>
      </c>
      <c r="K65" s="85" t="s">
        <v>21</v>
      </c>
      <c r="L65" s="115" t="s">
        <v>21</v>
      </c>
      <c r="M65" s="118" t="s">
        <v>21</v>
      </c>
      <c r="N65" s="85">
        <v>3.0</v>
      </c>
      <c r="O65" s="85" t="s">
        <v>21</v>
      </c>
      <c r="P65" s="85" t="s">
        <v>21</v>
      </c>
      <c r="Q65" s="126" t="s">
        <v>21</v>
      </c>
      <c r="R65" s="46" t="s">
        <v>3554</v>
      </c>
      <c r="S65" s="126" t="s">
        <v>3554</v>
      </c>
      <c r="T65" s="120" t="s">
        <v>3488</v>
      </c>
      <c r="U65" s="129">
        <v>0.5</v>
      </c>
      <c r="V65" s="129">
        <v>0.5</v>
      </c>
      <c r="W65" s="122">
        <v>0.5</v>
      </c>
      <c r="X65" s="85" t="s">
        <v>21</v>
      </c>
      <c r="Y65" s="55" t="s">
        <v>21</v>
      </c>
      <c r="Z65" s="120" t="s">
        <v>21</v>
      </c>
      <c r="AA65" s="85" t="s">
        <v>21</v>
      </c>
      <c r="AB65" s="55" t="s">
        <v>21</v>
      </c>
      <c r="AC65" s="58" t="str">
        <f t="array" ref="AC65"> index(publications!$A$1:$A$319, match($B65, publications!$B$1:$B$319, 0))</f>
        <v>Livia</v>
      </c>
      <c r="AD65" s="5" t="s">
        <v>21</v>
      </c>
    </row>
    <row r="66">
      <c r="A66" s="4" t="s">
        <v>2816</v>
      </c>
      <c r="B66" s="91" t="str">
        <f> VLOOKUP($A66,datasets!$A:$B,2,0)</f>
        <v>Véga and St-Onge 2008, Remote Sensing of Environment (7PV3VJZP)</v>
      </c>
      <c r="C66" s="55" t="s">
        <v>3543</v>
      </c>
      <c r="D66" s="55" t="s">
        <v>3543</v>
      </c>
      <c r="E66" s="114" t="s">
        <v>3507</v>
      </c>
      <c r="F66" s="85" t="s">
        <v>21</v>
      </c>
      <c r="G66" s="115" t="s">
        <v>21</v>
      </c>
      <c r="H66" s="116" t="s">
        <v>21</v>
      </c>
      <c r="I66" s="85" t="s">
        <v>21</v>
      </c>
      <c r="J66" s="124" t="s">
        <v>21</v>
      </c>
      <c r="K66" s="85" t="s">
        <v>21</v>
      </c>
      <c r="L66" s="115" t="s">
        <v>21</v>
      </c>
      <c r="M66" s="118" t="s">
        <v>21</v>
      </c>
      <c r="N66" s="85">
        <v>30.0</v>
      </c>
      <c r="O66" s="85" t="s">
        <v>21</v>
      </c>
      <c r="P66" s="85" t="s">
        <v>21</v>
      </c>
      <c r="Q66" s="126" t="s">
        <v>21</v>
      </c>
      <c r="R66" s="46" t="s">
        <v>3595</v>
      </c>
      <c r="S66" s="119" t="s">
        <v>3550</v>
      </c>
      <c r="T66" s="120" t="s">
        <v>3488</v>
      </c>
      <c r="U66" s="121" t="s">
        <v>21</v>
      </c>
      <c r="V66" s="121" t="s">
        <v>21</v>
      </c>
      <c r="W66" s="130" t="s">
        <v>21</v>
      </c>
      <c r="X66" s="55" t="s">
        <v>21</v>
      </c>
      <c r="Y66" s="55">
        <v>0.07</v>
      </c>
      <c r="Z66" s="123">
        <v>0.07</v>
      </c>
      <c r="AA66" s="46" t="s">
        <v>3596</v>
      </c>
      <c r="AB66" s="55" t="s">
        <v>21</v>
      </c>
      <c r="AC66" s="58" t="str">
        <f t="array" ref="AC66"> index(publications!$A$1:$A$319, match($B66, publications!$B$1:$B$319, 0))</f>
        <v>Anette</v>
      </c>
      <c r="AD66" s="5" t="s">
        <v>21</v>
      </c>
    </row>
    <row r="67">
      <c r="A67" s="4" t="s">
        <v>2818</v>
      </c>
      <c r="B67" s="91" t="str">
        <f> VLOOKUP($A67,datasets!$A:$B,2,0)</f>
        <v>Véga and St-Onge 2008, Remote Sensing of Environment (7PV3VJZP)</v>
      </c>
      <c r="C67" s="55" t="s">
        <v>3543</v>
      </c>
      <c r="D67" s="55" t="s">
        <v>3543</v>
      </c>
      <c r="E67" s="114" t="s">
        <v>3507</v>
      </c>
      <c r="F67" s="85" t="s">
        <v>21</v>
      </c>
      <c r="G67" s="115" t="s">
        <v>21</v>
      </c>
      <c r="H67" s="116" t="s">
        <v>21</v>
      </c>
      <c r="I67" s="85" t="s">
        <v>21</v>
      </c>
      <c r="J67" s="124" t="s">
        <v>21</v>
      </c>
      <c r="K67" s="85" t="s">
        <v>21</v>
      </c>
      <c r="L67" s="115" t="s">
        <v>21</v>
      </c>
      <c r="M67" s="118" t="s">
        <v>21</v>
      </c>
      <c r="N67" s="85">
        <v>30.0</v>
      </c>
      <c r="O67" s="85" t="s">
        <v>21</v>
      </c>
      <c r="P67" s="85" t="s">
        <v>21</v>
      </c>
      <c r="Q67" s="126" t="s">
        <v>21</v>
      </c>
      <c r="R67" s="46" t="s">
        <v>3595</v>
      </c>
      <c r="S67" s="119" t="s">
        <v>3550</v>
      </c>
      <c r="T67" s="120" t="s">
        <v>3488</v>
      </c>
      <c r="U67" s="121" t="s">
        <v>21</v>
      </c>
      <c r="V67" s="121" t="s">
        <v>21</v>
      </c>
      <c r="W67" s="130" t="s">
        <v>21</v>
      </c>
      <c r="X67" s="55" t="s">
        <v>21</v>
      </c>
      <c r="Y67" s="55">
        <v>0.35</v>
      </c>
      <c r="Z67" s="123">
        <v>0.35</v>
      </c>
      <c r="AA67" s="46" t="s">
        <v>3596</v>
      </c>
      <c r="AB67" s="55" t="s">
        <v>21</v>
      </c>
      <c r="AC67" s="58" t="str">
        <f t="array" ref="AC67"> index(publications!$A$1:$A$319, match($B67, publications!$B$1:$B$319, 0))</f>
        <v>Anette</v>
      </c>
      <c r="AD67" s="5" t="s">
        <v>21</v>
      </c>
    </row>
    <row r="68">
      <c r="A68" s="4" t="s">
        <v>2819</v>
      </c>
      <c r="B68" s="91" t="str">
        <f> VLOOKUP($A68,datasets!$A:$B,2,0)</f>
        <v>Véga and St-Onge 2008, Remote Sensing of Environment (7PV3VJZP)</v>
      </c>
      <c r="C68" s="55" t="s">
        <v>3543</v>
      </c>
      <c r="D68" s="55" t="s">
        <v>3543</v>
      </c>
      <c r="E68" s="114" t="s">
        <v>3507</v>
      </c>
      <c r="F68" s="85" t="s">
        <v>21</v>
      </c>
      <c r="G68" s="115" t="s">
        <v>21</v>
      </c>
      <c r="H68" s="116" t="s">
        <v>21</v>
      </c>
      <c r="I68" s="85" t="s">
        <v>21</v>
      </c>
      <c r="J68" s="124" t="s">
        <v>21</v>
      </c>
      <c r="K68" s="85" t="s">
        <v>21</v>
      </c>
      <c r="L68" s="115" t="s">
        <v>21</v>
      </c>
      <c r="M68" s="118" t="s">
        <v>21</v>
      </c>
      <c r="N68" s="85">
        <v>30.0</v>
      </c>
      <c r="O68" s="85" t="s">
        <v>21</v>
      </c>
      <c r="P68" s="85" t="s">
        <v>21</v>
      </c>
      <c r="Q68" s="126" t="s">
        <v>21</v>
      </c>
      <c r="R68" s="46" t="s">
        <v>3595</v>
      </c>
      <c r="S68" s="119" t="s">
        <v>3550</v>
      </c>
      <c r="T68" s="120" t="s">
        <v>3488</v>
      </c>
      <c r="U68" s="121" t="s">
        <v>21</v>
      </c>
      <c r="V68" s="121" t="s">
        <v>21</v>
      </c>
      <c r="W68" s="130" t="s">
        <v>21</v>
      </c>
      <c r="X68" s="55" t="s">
        <v>21</v>
      </c>
      <c r="Y68" s="55">
        <v>0.04</v>
      </c>
      <c r="Z68" s="123" t="s">
        <v>21</v>
      </c>
      <c r="AA68" s="46" t="s">
        <v>3596</v>
      </c>
      <c r="AB68" s="55" t="s">
        <v>21</v>
      </c>
      <c r="AC68" s="58" t="str">
        <f t="array" ref="AC68"> index(publications!$A$1:$A$319, match($B68, publications!$B$1:$B$319, 0))</f>
        <v>Anette</v>
      </c>
      <c r="AD68" s="5" t="s">
        <v>21</v>
      </c>
    </row>
    <row r="69">
      <c r="A69" s="4" t="s">
        <v>2820</v>
      </c>
      <c r="B69" s="91" t="str">
        <f> VLOOKUP($A69,datasets!$A:$B,2,0)</f>
        <v>Véga and St-Onge 2008, Remote Sensing of Environment (7PV3VJZP)</v>
      </c>
      <c r="C69" s="55" t="s">
        <v>3543</v>
      </c>
      <c r="D69" s="55" t="s">
        <v>3543</v>
      </c>
      <c r="E69" s="114" t="s">
        <v>3507</v>
      </c>
      <c r="F69" s="85" t="s">
        <v>21</v>
      </c>
      <c r="G69" s="115" t="s">
        <v>21</v>
      </c>
      <c r="H69" s="116" t="s">
        <v>21</v>
      </c>
      <c r="I69" s="85" t="s">
        <v>21</v>
      </c>
      <c r="J69" s="124" t="s">
        <v>21</v>
      </c>
      <c r="K69" s="85" t="s">
        <v>21</v>
      </c>
      <c r="L69" s="115" t="s">
        <v>21</v>
      </c>
      <c r="M69" s="118" t="s">
        <v>21</v>
      </c>
      <c r="N69" s="85">
        <v>30.0</v>
      </c>
      <c r="O69" s="85" t="s">
        <v>21</v>
      </c>
      <c r="P69" s="85" t="s">
        <v>21</v>
      </c>
      <c r="Q69" s="126" t="s">
        <v>21</v>
      </c>
      <c r="R69" s="46" t="s">
        <v>3595</v>
      </c>
      <c r="S69" s="119" t="s">
        <v>3550</v>
      </c>
      <c r="T69" s="120" t="s">
        <v>3488</v>
      </c>
      <c r="U69" s="121" t="s">
        <v>21</v>
      </c>
      <c r="V69" s="121" t="s">
        <v>21</v>
      </c>
      <c r="W69" s="130" t="s">
        <v>21</v>
      </c>
      <c r="X69" s="55" t="s">
        <v>21</v>
      </c>
      <c r="Y69" s="55">
        <v>0.03</v>
      </c>
      <c r="Z69" s="123" t="s">
        <v>21</v>
      </c>
      <c r="AA69" s="46" t="s">
        <v>3596</v>
      </c>
      <c r="AB69" s="55" t="s">
        <v>21</v>
      </c>
      <c r="AC69" s="58" t="str">
        <f t="array" ref="AC69"> index(publications!$A$1:$A$319, match($B69, publications!$B$1:$B$319, 0))</f>
        <v>Anette</v>
      </c>
      <c r="AD69" s="5" t="s">
        <v>21</v>
      </c>
    </row>
    <row r="70">
      <c r="A70" s="4" t="s">
        <v>2821</v>
      </c>
      <c r="B70" s="91" t="str">
        <f> VLOOKUP($A70,datasets!$A:$B,2,0)</f>
        <v>Risbøl et al. 2015, Journal of Cultural Heritage (7T8X95KY)</v>
      </c>
      <c r="C70" s="55" t="s">
        <v>3543</v>
      </c>
      <c r="D70" s="55" t="s">
        <v>3543</v>
      </c>
      <c r="E70" s="114" t="s">
        <v>3507</v>
      </c>
      <c r="F70" s="55">
        <v>0.5</v>
      </c>
      <c r="G70" s="85">
        <v>0.5</v>
      </c>
      <c r="H70" s="116">
        <f t="shared" ref="H70:H72" si="3">AVERAGE(F70,F70,G70)</f>
        <v>0.5</v>
      </c>
      <c r="I70" s="85" t="s">
        <v>21</v>
      </c>
      <c r="J70" s="124" t="s">
        <v>21</v>
      </c>
      <c r="K70" s="85" t="s">
        <v>21</v>
      </c>
      <c r="L70" s="115" t="s">
        <v>21</v>
      </c>
      <c r="M70" s="118" t="s">
        <v>21</v>
      </c>
      <c r="N70" s="85" t="s">
        <v>3597</v>
      </c>
      <c r="O70" s="85" t="s">
        <v>21</v>
      </c>
      <c r="P70" s="85" t="s">
        <v>21</v>
      </c>
      <c r="Q70" s="126" t="s">
        <v>21</v>
      </c>
      <c r="R70" s="46" t="s">
        <v>3598</v>
      </c>
      <c r="S70" s="119" t="s">
        <v>3513</v>
      </c>
      <c r="T70" s="123" t="s">
        <v>3507</v>
      </c>
      <c r="U70" s="121" t="s">
        <v>21</v>
      </c>
      <c r="V70" s="121" t="s">
        <v>21</v>
      </c>
      <c r="W70" s="130" t="s">
        <v>21</v>
      </c>
      <c r="X70" s="55">
        <v>0.16</v>
      </c>
      <c r="Y70" s="55">
        <v>0.16</v>
      </c>
      <c r="Z70" s="123">
        <v>0.16</v>
      </c>
      <c r="AA70" s="46" t="s">
        <v>3599</v>
      </c>
      <c r="AB70" s="55" t="s">
        <v>21</v>
      </c>
      <c r="AC70" s="58" t="str">
        <f t="array" ref="AC70"> index(publications!$A$1:$A$319, match($B70, publications!$B$1:$B$319, 0))</f>
        <v>Melanie</v>
      </c>
      <c r="AD70" s="5" t="s">
        <v>21</v>
      </c>
    </row>
    <row r="71">
      <c r="A71" s="4" t="s">
        <v>2825</v>
      </c>
      <c r="B71" s="91" t="str">
        <f> VLOOKUP($A71,datasets!$A:$B,2,0)</f>
        <v>Risbøl et al. 2015, Journal of Cultural Heritage (7T8X95KY)</v>
      </c>
      <c r="C71" s="55" t="s">
        <v>3543</v>
      </c>
      <c r="D71" s="55" t="s">
        <v>3543</v>
      </c>
      <c r="E71" s="114" t="s">
        <v>3507</v>
      </c>
      <c r="F71" s="55">
        <v>0.5</v>
      </c>
      <c r="G71" s="85">
        <v>0.5</v>
      </c>
      <c r="H71" s="116">
        <f t="shared" si="3"/>
        <v>0.5</v>
      </c>
      <c r="I71" s="85" t="s">
        <v>21</v>
      </c>
      <c r="J71" s="124" t="s">
        <v>21</v>
      </c>
      <c r="K71" s="85" t="s">
        <v>21</v>
      </c>
      <c r="L71" s="115" t="s">
        <v>21</v>
      </c>
      <c r="M71" s="118" t="s">
        <v>21</v>
      </c>
      <c r="N71" s="85" t="s">
        <v>3597</v>
      </c>
      <c r="O71" s="85" t="s">
        <v>21</v>
      </c>
      <c r="P71" s="85" t="s">
        <v>21</v>
      </c>
      <c r="Q71" s="126" t="s">
        <v>21</v>
      </c>
      <c r="R71" s="46" t="s">
        <v>3598</v>
      </c>
      <c r="S71" s="119" t="s">
        <v>3513</v>
      </c>
      <c r="T71" s="123" t="s">
        <v>3507</v>
      </c>
      <c r="U71" s="121" t="s">
        <v>21</v>
      </c>
      <c r="V71" s="121" t="s">
        <v>21</v>
      </c>
      <c r="W71" s="130" t="s">
        <v>21</v>
      </c>
      <c r="X71" s="55">
        <v>0.19</v>
      </c>
      <c r="Y71" s="55">
        <v>0.19</v>
      </c>
      <c r="Z71" s="123">
        <v>0.19</v>
      </c>
      <c r="AA71" s="46" t="s">
        <v>3599</v>
      </c>
      <c r="AB71" s="55" t="s">
        <v>21</v>
      </c>
      <c r="AC71" s="58" t="str">
        <f t="array" ref="AC71"> index(publications!$A$1:$A$319, match($B71, publications!$B$1:$B$319, 0))</f>
        <v>Melanie</v>
      </c>
      <c r="AD71" s="5" t="s">
        <v>21</v>
      </c>
    </row>
    <row r="72">
      <c r="A72" s="4" t="s">
        <v>2826</v>
      </c>
      <c r="B72" s="91" t="str">
        <f> VLOOKUP($A72,datasets!$A:$B,2,0)</f>
        <v>Risbøl et al. 2015, Journal of Cultural Heritage (7T8X95KY)</v>
      </c>
      <c r="C72" s="55" t="s">
        <v>3543</v>
      </c>
      <c r="D72" s="55" t="s">
        <v>3543</v>
      </c>
      <c r="E72" s="114" t="s">
        <v>3507</v>
      </c>
      <c r="F72" s="55">
        <v>0.5</v>
      </c>
      <c r="G72" s="85">
        <v>0.5</v>
      </c>
      <c r="H72" s="116">
        <f t="shared" si="3"/>
        <v>0.5</v>
      </c>
      <c r="I72" s="85" t="s">
        <v>21</v>
      </c>
      <c r="J72" s="124" t="s">
        <v>21</v>
      </c>
      <c r="K72" s="85" t="s">
        <v>21</v>
      </c>
      <c r="L72" s="115" t="s">
        <v>21</v>
      </c>
      <c r="M72" s="118" t="s">
        <v>21</v>
      </c>
      <c r="N72" s="85" t="s">
        <v>3597</v>
      </c>
      <c r="O72" s="85" t="s">
        <v>21</v>
      </c>
      <c r="P72" s="85" t="s">
        <v>21</v>
      </c>
      <c r="Q72" s="126" t="s">
        <v>21</v>
      </c>
      <c r="R72" s="46" t="s">
        <v>3598</v>
      </c>
      <c r="S72" s="119" t="s">
        <v>3513</v>
      </c>
      <c r="T72" s="123" t="s">
        <v>3507</v>
      </c>
      <c r="U72" s="121" t="s">
        <v>21</v>
      </c>
      <c r="V72" s="121" t="s">
        <v>21</v>
      </c>
      <c r="W72" s="130" t="s">
        <v>21</v>
      </c>
      <c r="X72" s="55">
        <v>0.1</v>
      </c>
      <c r="Y72" s="55">
        <v>0.1</v>
      </c>
      <c r="Z72" s="123">
        <v>0.1</v>
      </c>
      <c r="AA72" s="46" t="s">
        <v>3599</v>
      </c>
      <c r="AB72" s="55" t="s">
        <v>21</v>
      </c>
      <c r="AC72" s="58" t="str">
        <f t="array" ref="AC72"> index(publications!$A$1:$A$319, match($B72, publications!$B$1:$B$319, 0))</f>
        <v>Melanie</v>
      </c>
      <c r="AD72" s="5" t="s">
        <v>21</v>
      </c>
    </row>
    <row r="73">
      <c r="A73" s="4" t="s">
        <v>2827</v>
      </c>
      <c r="B73" s="91" t="str">
        <f> VLOOKUP($A73,datasets!$A:$B,2,0)</f>
        <v>Verhoeven et al. 2012, Journal of Archeological Science (7TGQURPL)</v>
      </c>
      <c r="C73" s="55" t="s">
        <v>3600</v>
      </c>
      <c r="D73" s="55" t="s">
        <v>3600</v>
      </c>
      <c r="E73" s="114" t="s">
        <v>3488</v>
      </c>
      <c r="F73" s="85" t="s">
        <v>21</v>
      </c>
      <c r="G73" s="115" t="s">
        <v>21</v>
      </c>
      <c r="H73" s="116" t="s">
        <v>21</v>
      </c>
      <c r="I73" s="115" t="s">
        <v>3501</v>
      </c>
      <c r="J73" s="124">
        <v>5.0</v>
      </c>
      <c r="K73" s="85" t="s">
        <v>21</v>
      </c>
      <c r="L73" s="115" t="s">
        <v>21</v>
      </c>
      <c r="M73" s="118" t="s">
        <v>21</v>
      </c>
      <c r="N73" s="85" t="s">
        <v>21</v>
      </c>
      <c r="O73" s="85" t="s">
        <v>21</v>
      </c>
      <c r="P73" s="85" t="s">
        <v>21</v>
      </c>
      <c r="Q73" s="126" t="s">
        <v>21</v>
      </c>
      <c r="R73" s="85" t="s">
        <v>21</v>
      </c>
      <c r="S73" s="119" t="s">
        <v>21</v>
      </c>
      <c r="T73" s="120" t="s">
        <v>21</v>
      </c>
      <c r="U73" s="121" t="s">
        <v>21</v>
      </c>
      <c r="V73" s="121" t="s">
        <v>21</v>
      </c>
      <c r="W73" s="122" t="s">
        <v>21</v>
      </c>
      <c r="X73" s="85" t="s">
        <v>21</v>
      </c>
      <c r="Y73" s="55" t="s">
        <v>21</v>
      </c>
      <c r="Z73" s="120" t="s">
        <v>21</v>
      </c>
      <c r="AA73" s="85" t="s">
        <v>21</v>
      </c>
      <c r="AB73" s="55" t="s">
        <v>21</v>
      </c>
      <c r="AC73" s="58" t="str">
        <f t="array" ref="AC73"> index(publications!$A$1:$A$319, match($B73, publications!$B$1:$B$319, 0))</f>
        <v>Bob</v>
      </c>
      <c r="AD73" s="5" t="s">
        <v>3601</v>
      </c>
    </row>
    <row r="74">
      <c r="A74" s="4" t="s">
        <v>2829</v>
      </c>
      <c r="B74" s="91" t="str">
        <f> VLOOKUP($A74,datasets!$A:$B,2,0)</f>
        <v>Lamsal et al. 2016, Hydrological Processes (83JZ9Q8V)</v>
      </c>
      <c r="C74" s="55" t="s">
        <v>3602</v>
      </c>
      <c r="D74" s="55" t="s">
        <v>3603</v>
      </c>
      <c r="E74" s="114" t="s">
        <v>3507</v>
      </c>
      <c r="F74" s="85" t="s">
        <v>21</v>
      </c>
      <c r="G74" s="115" t="s">
        <v>21</v>
      </c>
      <c r="H74" s="116" t="s">
        <v>21</v>
      </c>
      <c r="I74" s="115" t="s">
        <v>3493</v>
      </c>
      <c r="J74" s="124">
        <v>20.0</v>
      </c>
      <c r="K74" s="85" t="s">
        <v>21</v>
      </c>
      <c r="L74" s="115" t="s">
        <v>21</v>
      </c>
      <c r="M74" s="118" t="s">
        <v>21</v>
      </c>
      <c r="N74" s="85" t="s">
        <v>21</v>
      </c>
      <c r="O74" s="85" t="s">
        <v>21</v>
      </c>
      <c r="P74" s="85" t="s">
        <v>21</v>
      </c>
      <c r="Q74" s="126" t="s">
        <v>21</v>
      </c>
      <c r="R74" s="46" t="s">
        <v>3603</v>
      </c>
      <c r="S74" s="119" t="s">
        <v>3530</v>
      </c>
      <c r="T74" s="123" t="s">
        <v>3507</v>
      </c>
      <c r="U74" s="121" t="s">
        <v>21</v>
      </c>
      <c r="V74" s="121" t="s">
        <v>21</v>
      </c>
      <c r="W74" s="130" t="s">
        <v>21</v>
      </c>
      <c r="X74" s="55">
        <v>0.2</v>
      </c>
      <c r="Y74" s="55">
        <v>0.2</v>
      </c>
      <c r="Z74" s="123">
        <v>0.2</v>
      </c>
      <c r="AA74" s="46" t="s">
        <v>3604</v>
      </c>
      <c r="AB74" s="55" t="s">
        <v>3605</v>
      </c>
      <c r="AC74" s="58" t="str">
        <f t="array" ref="AC74"> index(publications!$A$1:$A$319, match($B74, publications!$B$1:$B$319, 0))</f>
        <v>Livia</v>
      </c>
      <c r="AD74" s="5" t="s">
        <v>21</v>
      </c>
    </row>
    <row r="75">
      <c r="A75" s="4" t="s">
        <v>2830</v>
      </c>
      <c r="B75" s="91" t="str">
        <f> VLOOKUP($A75,datasets!$A:$B,2,0)</f>
        <v>Gomez 2012, arXiv (87CUAK8B)</v>
      </c>
      <c r="C75" s="85" t="s">
        <v>21</v>
      </c>
      <c r="D75" s="85" t="s">
        <v>21</v>
      </c>
      <c r="E75" s="114" t="s">
        <v>21</v>
      </c>
      <c r="F75" s="85" t="s">
        <v>21</v>
      </c>
      <c r="G75" s="115" t="s">
        <v>21</v>
      </c>
      <c r="H75" s="116" t="s">
        <v>21</v>
      </c>
      <c r="I75" s="85" t="s">
        <v>21</v>
      </c>
      <c r="J75" s="124" t="s">
        <v>21</v>
      </c>
      <c r="K75" s="85" t="s">
        <v>21</v>
      </c>
      <c r="L75" s="115" t="s">
        <v>21</v>
      </c>
      <c r="M75" s="118" t="s">
        <v>21</v>
      </c>
      <c r="N75" s="85" t="s">
        <v>21</v>
      </c>
      <c r="O75" s="85" t="s">
        <v>21</v>
      </c>
      <c r="P75" s="85" t="s">
        <v>21</v>
      </c>
      <c r="Q75" s="126" t="s">
        <v>21</v>
      </c>
      <c r="R75" s="46" t="s">
        <v>3606</v>
      </c>
      <c r="S75" s="119" t="s">
        <v>3607</v>
      </c>
      <c r="T75" s="123" t="s">
        <v>3507</v>
      </c>
      <c r="U75" s="121" t="s">
        <v>21</v>
      </c>
      <c r="V75" s="121" t="s">
        <v>21</v>
      </c>
      <c r="W75" s="122" t="s">
        <v>21</v>
      </c>
      <c r="X75" s="85" t="s">
        <v>21</v>
      </c>
      <c r="Y75" s="55" t="s">
        <v>21</v>
      </c>
      <c r="Z75" s="123" t="s">
        <v>21</v>
      </c>
      <c r="AA75" s="46" t="s">
        <v>3608</v>
      </c>
      <c r="AB75" s="55" t="s">
        <v>21</v>
      </c>
      <c r="AC75" s="58" t="str">
        <f t="array" ref="AC75"> index(publications!$A$1:$A$319, match($B75, publications!$B$1:$B$319, 0))</f>
        <v>Anette</v>
      </c>
      <c r="AD75" s="5" t="s">
        <v>21</v>
      </c>
    </row>
    <row r="76">
      <c r="A76" s="5" t="s">
        <v>2831</v>
      </c>
      <c r="B76" s="91" t="str">
        <f> VLOOKUP($A76,datasets!$A:$B,2,0)</f>
        <v>Gomez 2012, arXiv (87CUAK8B)</v>
      </c>
      <c r="C76" s="85" t="s">
        <v>21</v>
      </c>
      <c r="D76" s="85" t="s">
        <v>21</v>
      </c>
      <c r="E76" s="114" t="s">
        <v>21</v>
      </c>
      <c r="F76" s="85" t="s">
        <v>21</v>
      </c>
      <c r="G76" s="115" t="s">
        <v>21</v>
      </c>
      <c r="H76" s="116" t="s">
        <v>21</v>
      </c>
      <c r="I76" s="85" t="s">
        <v>21</v>
      </c>
      <c r="J76" s="124" t="s">
        <v>21</v>
      </c>
      <c r="K76" s="85" t="s">
        <v>21</v>
      </c>
      <c r="L76" s="115" t="s">
        <v>21</v>
      </c>
      <c r="M76" s="118" t="s">
        <v>21</v>
      </c>
      <c r="N76" s="85" t="s">
        <v>21</v>
      </c>
      <c r="O76" s="85" t="s">
        <v>21</v>
      </c>
      <c r="P76" s="85" t="s">
        <v>21</v>
      </c>
      <c r="Q76" s="126" t="s">
        <v>21</v>
      </c>
      <c r="R76" s="46" t="s">
        <v>3606</v>
      </c>
      <c r="S76" s="119" t="s">
        <v>3607</v>
      </c>
      <c r="T76" s="123" t="s">
        <v>3507</v>
      </c>
      <c r="U76" s="121" t="s">
        <v>21</v>
      </c>
      <c r="V76" s="121" t="s">
        <v>21</v>
      </c>
      <c r="W76" s="122" t="s">
        <v>21</v>
      </c>
      <c r="X76" s="85" t="s">
        <v>21</v>
      </c>
      <c r="Y76" s="55" t="s">
        <v>21</v>
      </c>
      <c r="Z76" s="123" t="s">
        <v>21</v>
      </c>
      <c r="AA76" s="46" t="s">
        <v>3608</v>
      </c>
      <c r="AB76" s="55" t="s">
        <v>21</v>
      </c>
      <c r="AC76" s="58" t="str">
        <f t="array" ref="AC76"> index(publications!$A$1:$A$319, match($B76, publications!$B$1:$B$319, 0))</f>
        <v>Anette</v>
      </c>
      <c r="AD76" s="5" t="s">
        <v>21</v>
      </c>
    </row>
    <row r="77">
      <c r="A77" s="5" t="s">
        <v>2832</v>
      </c>
      <c r="B77" s="91" t="str">
        <f> VLOOKUP($A77,datasets!$A:$B,2,0)</f>
        <v>Gomez 2012, arXiv (87CUAK8B)</v>
      </c>
      <c r="C77" s="85" t="s">
        <v>21</v>
      </c>
      <c r="D77" s="85" t="s">
        <v>21</v>
      </c>
      <c r="E77" s="114" t="s">
        <v>21</v>
      </c>
      <c r="F77" s="85" t="s">
        <v>21</v>
      </c>
      <c r="G77" s="115" t="s">
        <v>21</v>
      </c>
      <c r="H77" s="116" t="s">
        <v>21</v>
      </c>
      <c r="I77" s="85" t="s">
        <v>21</v>
      </c>
      <c r="J77" s="124" t="s">
        <v>21</v>
      </c>
      <c r="K77" s="85" t="s">
        <v>21</v>
      </c>
      <c r="L77" s="115" t="s">
        <v>21</v>
      </c>
      <c r="M77" s="118" t="s">
        <v>21</v>
      </c>
      <c r="N77" s="85" t="s">
        <v>21</v>
      </c>
      <c r="O77" s="85" t="s">
        <v>21</v>
      </c>
      <c r="P77" s="85" t="s">
        <v>21</v>
      </c>
      <c r="Q77" s="126" t="s">
        <v>21</v>
      </c>
      <c r="R77" s="46" t="s">
        <v>3606</v>
      </c>
      <c r="S77" s="119" t="s">
        <v>3607</v>
      </c>
      <c r="T77" s="123" t="s">
        <v>3507</v>
      </c>
      <c r="U77" s="121" t="s">
        <v>21</v>
      </c>
      <c r="V77" s="121" t="s">
        <v>21</v>
      </c>
      <c r="W77" s="122" t="s">
        <v>21</v>
      </c>
      <c r="X77" s="85" t="s">
        <v>21</v>
      </c>
      <c r="Y77" s="55" t="s">
        <v>21</v>
      </c>
      <c r="Z77" s="123" t="s">
        <v>21</v>
      </c>
      <c r="AA77" s="46" t="s">
        <v>3608</v>
      </c>
      <c r="AB77" s="55" t="s">
        <v>21</v>
      </c>
      <c r="AC77" s="58" t="str">
        <f t="array" ref="AC77"> index(publications!$A$1:$A$319, match($B77, publications!$B$1:$B$319, 0))</f>
        <v>Anette</v>
      </c>
      <c r="AD77" s="5" t="s">
        <v>21</v>
      </c>
    </row>
    <row r="78">
      <c r="A78" s="4" t="s">
        <v>2833</v>
      </c>
      <c r="B78" s="91" t="str">
        <f> VLOOKUP($A78,datasets!$A:$B,2,0)</f>
        <v>Berveglieri et al. 2018, ISPRS Journal of Photogrammetry and Remote Sensing (89YP4S4S)</v>
      </c>
      <c r="C78" s="85" t="s">
        <v>21</v>
      </c>
      <c r="D78" s="85" t="s">
        <v>21</v>
      </c>
      <c r="E78" s="114" t="s">
        <v>21</v>
      </c>
      <c r="F78" s="85" t="s">
        <v>21</v>
      </c>
      <c r="G78" s="115" t="s">
        <v>21</v>
      </c>
      <c r="H78" s="116" t="s">
        <v>21</v>
      </c>
      <c r="I78" s="115" t="s">
        <v>3594</v>
      </c>
      <c r="J78" s="124">
        <v>3.0</v>
      </c>
      <c r="K78" s="85" t="s">
        <v>21</v>
      </c>
      <c r="L78" s="115" t="s">
        <v>21</v>
      </c>
      <c r="M78" s="118" t="s">
        <v>21</v>
      </c>
      <c r="N78" s="85" t="s">
        <v>21</v>
      </c>
      <c r="O78" s="85" t="s">
        <v>21</v>
      </c>
      <c r="P78" s="85" t="s">
        <v>21</v>
      </c>
      <c r="Q78" s="126" t="s">
        <v>21</v>
      </c>
      <c r="R78" s="46" t="s">
        <v>3554</v>
      </c>
      <c r="S78" s="126" t="s">
        <v>3554</v>
      </c>
      <c r="T78" s="120" t="s">
        <v>3488</v>
      </c>
      <c r="U78" s="129">
        <v>0.5</v>
      </c>
      <c r="V78" s="129">
        <v>0.5</v>
      </c>
      <c r="W78" s="122">
        <v>0.5</v>
      </c>
      <c r="X78" s="85" t="s">
        <v>21</v>
      </c>
      <c r="Y78" s="55" t="s">
        <v>21</v>
      </c>
      <c r="Z78" s="120" t="s">
        <v>21</v>
      </c>
      <c r="AA78" s="85" t="s">
        <v>21</v>
      </c>
      <c r="AB78" s="55" t="s">
        <v>21</v>
      </c>
      <c r="AC78" s="58" t="str">
        <f t="array" ref="AC78"> index(publications!$A$1:$A$319, match($B78, publications!$B$1:$B$319, 0))</f>
        <v>Livia</v>
      </c>
      <c r="AD78" s="5" t="s">
        <v>21</v>
      </c>
    </row>
    <row r="79">
      <c r="A79" s="4" t="s">
        <v>2834</v>
      </c>
      <c r="B79" s="91" t="str">
        <f> VLOOKUP($A79,datasets!$A:$B,2,0)</f>
        <v>Berveglieri et al. 2018, ISPRS Journal of Photogrammetry and Remote Sensing (89YP4S4S)</v>
      </c>
      <c r="C79" s="85" t="s">
        <v>21</v>
      </c>
      <c r="D79" s="85" t="s">
        <v>21</v>
      </c>
      <c r="E79" s="114" t="s">
        <v>21</v>
      </c>
      <c r="F79" s="85" t="s">
        <v>21</v>
      </c>
      <c r="G79" s="115" t="s">
        <v>21</v>
      </c>
      <c r="H79" s="116" t="s">
        <v>21</v>
      </c>
      <c r="I79" s="115" t="s">
        <v>3594</v>
      </c>
      <c r="J79" s="124">
        <v>3.0</v>
      </c>
      <c r="K79" s="85" t="s">
        <v>21</v>
      </c>
      <c r="L79" s="115" t="s">
        <v>21</v>
      </c>
      <c r="M79" s="118" t="s">
        <v>21</v>
      </c>
      <c r="N79" s="85" t="s">
        <v>21</v>
      </c>
      <c r="O79" s="85" t="s">
        <v>21</v>
      </c>
      <c r="P79" s="85" t="s">
        <v>21</v>
      </c>
      <c r="Q79" s="126" t="s">
        <v>21</v>
      </c>
      <c r="R79" s="46" t="s">
        <v>3554</v>
      </c>
      <c r="S79" s="126" t="s">
        <v>3554</v>
      </c>
      <c r="T79" s="120" t="s">
        <v>3488</v>
      </c>
      <c r="U79" s="129">
        <v>0.5</v>
      </c>
      <c r="V79" s="129">
        <v>0.5</v>
      </c>
      <c r="W79" s="122">
        <v>0.5</v>
      </c>
      <c r="X79" s="85" t="s">
        <v>21</v>
      </c>
      <c r="Y79" s="55" t="s">
        <v>21</v>
      </c>
      <c r="Z79" s="120" t="s">
        <v>21</v>
      </c>
      <c r="AA79" s="85" t="s">
        <v>21</v>
      </c>
      <c r="AB79" s="55" t="s">
        <v>21</v>
      </c>
      <c r="AC79" s="58" t="str">
        <f t="array" ref="AC79"> index(publications!$A$1:$A$319, match($B79, publications!$B$1:$B$319, 0))</f>
        <v>Livia</v>
      </c>
      <c r="AD79" s="5" t="s">
        <v>21</v>
      </c>
    </row>
    <row r="80">
      <c r="A80" s="4" t="s">
        <v>2835</v>
      </c>
      <c r="B80" s="91" t="str">
        <f> VLOOKUP($A80,datasets!$A:$B,2,0)</f>
        <v>Lamsal et al. 2011, Journal of Mountain Science (8AWR2PHU)</v>
      </c>
      <c r="C80" s="55" t="s">
        <v>3609</v>
      </c>
      <c r="D80" s="55" t="s">
        <v>3610</v>
      </c>
      <c r="E80" s="114" t="s">
        <v>3507</v>
      </c>
      <c r="F80" s="55" t="s">
        <v>21</v>
      </c>
      <c r="G80" s="115" t="s">
        <v>21</v>
      </c>
      <c r="H80" s="116" t="s">
        <v>21</v>
      </c>
      <c r="I80" s="115" t="s">
        <v>3611</v>
      </c>
      <c r="J80" s="124">
        <v>15.0</v>
      </c>
      <c r="K80" s="85" t="s">
        <v>21</v>
      </c>
      <c r="L80" s="115" t="s">
        <v>21</v>
      </c>
      <c r="M80" s="118" t="s">
        <v>21</v>
      </c>
      <c r="N80" s="85" t="s">
        <v>21</v>
      </c>
      <c r="O80" s="55" t="s">
        <v>21</v>
      </c>
      <c r="P80" s="85" t="s">
        <v>21</v>
      </c>
      <c r="Q80" s="126" t="s">
        <v>21</v>
      </c>
      <c r="R80" s="46" t="s">
        <v>3612</v>
      </c>
      <c r="S80" s="126" t="s">
        <v>3530</v>
      </c>
      <c r="T80" s="123" t="s">
        <v>3507</v>
      </c>
      <c r="U80" s="129" t="s">
        <v>21</v>
      </c>
      <c r="V80" s="121" t="s">
        <v>21</v>
      </c>
      <c r="W80" s="130" t="s">
        <v>21</v>
      </c>
      <c r="X80" s="55">
        <v>1.8</v>
      </c>
      <c r="Y80" s="55">
        <v>1.8</v>
      </c>
      <c r="Z80" s="123">
        <v>1.8</v>
      </c>
      <c r="AA80" s="46" t="s">
        <v>3489</v>
      </c>
      <c r="AB80" s="55" t="s">
        <v>21</v>
      </c>
      <c r="AC80" s="58" t="str">
        <f t="array" ref="AC80"> index(publications!$A$1:$A$319, match($B80, publications!$B$1:$B$319, 0))</f>
        <v>Camillo</v>
      </c>
      <c r="AD80" s="5" t="s">
        <v>21</v>
      </c>
    </row>
    <row r="81">
      <c r="A81" s="4" t="s">
        <v>2837</v>
      </c>
      <c r="B81" s="91" t="str">
        <f> VLOOKUP($A81,datasets!$A:$B,2,0)</f>
        <v>Maurer et al. 2019, Science Advances (8IDZABSN)</v>
      </c>
      <c r="C81" s="85" t="s">
        <v>21</v>
      </c>
      <c r="D81" s="85" t="s">
        <v>21</v>
      </c>
      <c r="E81" s="114" t="s">
        <v>21</v>
      </c>
      <c r="F81" s="85" t="s">
        <v>21</v>
      </c>
      <c r="G81" s="115" t="s">
        <v>21</v>
      </c>
      <c r="H81" s="116" t="s">
        <v>21</v>
      </c>
      <c r="I81" s="85" t="s">
        <v>21</v>
      </c>
      <c r="J81" s="124" t="s">
        <v>21</v>
      </c>
      <c r="K81" s="85" t="s">
        <v>21</v>
      </c>
      <c r="L81" s="115" t="s">
        <v>21</v>
      </c>
      <c r="M81" s="118" t="s">
        <v>21</v>
      </c>
      <c r="N81" s="85" t="s">
        <v>21</v>
      </c>
      <c r="O81" s="85" t="s">
        <v>21</v>
      </c>
      <c r="P81" s="85" t="s">
        <v>21</v>
      </c>
      <c r="Q81" s="126" t="s">
        <v>21</v>
      </c>
      <c r="R81" s="85" t="s">
        <v>21</v>
      </c>
      <c r="S81" s="119" t="s">
        <v>21</v>
      </c>
      <c r="T81" s="120" t="s">
        <v>21</v>
      </c>
      <c r="U81" s="121" t="s">
        <v>21</v>
      </c>
      <c r="V81" s="121" t="s">
        <v>21</v>
      </c>
      <c r="W81" s="122" t="s">
        <v>21</v>
      </c>
      <c r="X81" s="85" t="s">
        <v>21</v>
      </c>
      <c r="Y81" s="55" t="s">
        <v>21</v>
      </c>
      <c r="Z81" s="120" t="s">
        <v>21</v>
      </c>
      <c r="AA81" s="85" t="s">
        <v>21</v>
      </c>
      <c r="AB81" s="85" t="s">
        <v>21</v>
      </c>
      <c r="AC81" s="58" t="str">
        <f t="array" ref="AC81"> index(publications!$A$1:$A$319, match($B81, publications!$B$1:$B$319, 0))</f>
        <v>Melanie</v>
      </c>
      <c r="AD81" s="5" t="s">
        <v>21</v>
      </c>
    </row>
    <row r="82">
      <c r="A82" s="4" t="s">
        <v>2839</v>
      </c>
      <c r="B82" s="91" t="str">
        <f> VLOOKUP($A82,datasets!$A:$B,2,0)</f>
        <v>Gomez et al. 2015, Geomorphology (96JUIQK7)</v>
      </c>
      <c r="C82" s="55" t="s">
        <v>3613</v>
      </c>
      <c r="D82" s="55" t="s">
        <v>3613</v>
      </c>
      <c r="E82" s="114" t="s">
        <v>3488</v>
      </c>
      <c r="F82" s="85" t="s">
        <v>21</v>
      </c>
      <c r="G82" s="115" t="s">
        <v>21</v>
      </c>
      <c r="H82" s="116" t="s">
        <v>21</v>
      </c>
      <c r="I82" s="115" t="s">
        <v>3497</v>
      </c>
      <c r="J82" s="124">
        <v>14.0</v>
      </c>
      <c r="K82" s="85" t="s">
        <v>21</v>
      </c>
      <c r="L82" s="115" t="s">
        <v>21</v>
      </c>
      <c r="M82" s="118" t="s">
        <v>21</v>
      </c>
      <c r="N82" s="85" t="s">
        <v>21</v>
      </c>
      <c r="O82" s="85" t="s">
        <v>21</v>
      </c>
      <c r="P82" s="85" t="s">
        <v>21</v>
      </c>
      <c r="Q82" s="126" t="s">
        <v>21</v>
      </c>
      <c r="R82" s="46" t="s">
        <v>3614</v>
      </c>
      <c r="S82" s="119" t="s">
        <v>3533</v>
      </c>
      <c r="T82" s="120" t="s">
        <v>3507</v>
      </c>
      <c r="U82" s="121" t="s">
        <v>21</v>
      </c>
      <c r="V82" s="121" t="s">
        <v>21</v>
      </c>
      <c r="W82" s="122" t="s">
        <v>21</v>
      </c>
      <c r="X82" s="85" t="s">
        <v>21</v>
      </c>
      <c r="Y82" s="55" t="s">
        <v>21</v>
      </c>
      <c r="Z82" s="120" t="s">
        <v>21</v>
      </c>
      <c r="AA82" s="85" t="s">
        <v>21</v>
      </c>
      <c r="AB82" s="55" t="s">
        <v>21</v>
      </c>
      <c r="AC82" s="58" t="str">
        <f t="array" ref="AC82"> index(publications!$A$1:$A$319, match($B82, publications!$B$1:$B$319, 0))</f>
        <v>Livia</v>
      </c>
      <c r="AD82" s="5" t="s">
        <v>21</v>
      </c>
    </row>
    <row r="83">
      <c r="A83" s="4" t="s">
        <v>2844</v>
      </c>
      <c r="B83" s="91" t="str">
        <f> VLOOKUP($A83,datasets!$A:$B,2,0)</f>
        <v>Gomez et al. 2015, Geomorphology (96JUIQK7)</v>
      </c>
      <c r="C83" s="55" t="s">
        <v>3613</v>
      </c>
      <c r="D83" s="55" t="s">
        <v>3613</v>
      </c>
      <c r="E83" s="114" t="s">
        <v>3488</v>
      </c>
      <c r="F83" s="85" t="s">
        <v>21</v>
      </c>
      <c r="G83" s="115" t="s">
        <v>21</v>
      </c>
      <c r="H83" s="116" t="s">
        <v>21</v>
      </c>
      <c r="I83" s="115" t="s">
        <v>3497</v>
      </c>
      <c r="J83" s="124">
        <v>14.0</v>
      </c>
      <c r="K83" s="85" t="s">
        <v>21</v>
      </c>
      <c r="L83" s="115" t="s">
        <v>21</v>
      </c>
      <c r="M83" s="118" t="s">
        <v>21</v>
      </c>
      <c r="N83" s="85" t="s">
        <v>21</v>
      </c>
      <c r="O83" s="85" t="s">
        <v>21</v>
      </c>
      <c r="P83" s="85" t="s">
        <v>21</v>
      </c>
      <c r="Q83" s="126" t="s">
        <v>21</v>
      </c>
      <c r="R83" s="46" t="s">
        <v>3614</v>
      </c>
      <c r="S83" s="119" t="s">
        <v>3533</v>
      </c>
      <c r="T83" s="120" t="s">
        <v>3507</v>
      </c>
      <c r="U83" s="121" t="s">
        <v>21</v>
      </c>
      <c r="V83" s="121" t="s">
        <v>21</v>
      </c>
      <c r="W83" s="122" t="s">
        <v>21</v>
      </c>
      <c r="X83" s="85" t="s">
        <v>21</v>
      </c>
      <c r="Y83" s="55" t="s">
        <v>21</v>
      </c>
      <c r="Z83" s="120" t="s">
        <v>21</v>
      </c>
      <c r="AA83" s="85" t="s">
        <v>21</v>
      </c>
      <c r="AB83" s="55" t="s">
        <v>21</v>
      </c>
      <c r="AC83" s="58" t="str">
        <f t="array" ref="AC83"> index(publications!$A$1:$A$319, match($B83, publications!$B$1:$B$319, 0))</f>
        <v>Livia</v>
      </c>
      <c r="AD83" s="5" t="s">
        <v>21</v>
      </c>
    </row>
    <row r="84">
      <c r="A84" s="4" t="s">
        <v>2845</v>
      </c>
      <c r="B84" s="91" t="str">
        <f> VLOOKUP($A84,datasets!$A:$B,2,0)</f>
        <v>Gomez et al. 2015, Geomorphology (96JUIQK7)</v>
      </c>
      <c r="C84" s="55" t="s">
        <v>3613</v>
      </c>
      <c r="D84" s="55" t="s">
        <v>3613</v>
      </c>
      <c r="E84" s="114" t="s">
        <v>3488</v>
      </c>
      <c r="F84" s="85" t="s">
        <v>21</v>
      </c>
      <c r="G84" s="115" t="s">
        <v>21</v>
      </c>
      <c r="H84" s="116" t="s">
        <v>21</v>
      </c>
      <c r="I84" s="115" t="s">
        <v>3497</v>
      </c>
      <c r="J84" s="124">
        <v>14.0</v>
      </c>
      <c r="K84" s="85" t="s">
        <v>21</v>
      </c>
      <c r="L84" s="115" t="s">
        <v>21</v>
      </c>
      <c r="M84" s="118" t="s">
        <v>21</v>
      </c>
      <c r="N84" s="85" t="s">
        <v>21</v>
      </c>
      <c r="O84" s="85" t="s">
        <v>21</v>
      </c>
      <c r="P84" s="85" t="s">
        <v>21</v>
      </c>
      <c r="Q84" s="126" t="s">
        <v>21</v>
      </c>
      <c r="R84" s="46" t="s">
        <v>3614</v>
      </c>
      <c r="S84" s="119" t="s">
        <v>3533</v>
      </c>
      <c r="T84" s="120" t="s">
        <v>3507</v>
      </c>
      <c r="U84" s="121" t="s">
        <v>21</v>
      </c>
      <c r="V84" s="121" t="s">
        <v>21</v>
      </c>
      <c r="W84" s="122" t="s">
        <v>21</v>
      </c>
      <c r="X84" s="85" t="s">
        <v>21</v>
      </c>
      <c r="Y84" s="55" t="s">
        <v>21</v>
      </c>
      <c r="Z84" s="120" t="s">
        <v>21</v>
      </c>
      <c r="AA84" s="85" t="s">
        <v>21</v>
      </c>
      <c r="AB84" s="55" t="s">
        <v>21</v>
      </c>
      <c r="AC84" s="58" t="str">
        <f t="array" ref="AC84"> index(publications!$A$1:$A$319, match($B84, publications!$B$1:$B$319, 0))</f>
        <v>Livia</v>
      </c>
      <c r="AD84" s="5" t="s">
        <v>21</v>
      </c>
    </row>
    <row r="85">
      <c r="A85" s="4" t="s">
        <v>2846</v>
      </c>
      <c r="B85" s="91" t="str">
        <f> VLOOKUP($A85,datasets!$A:$B,2,0)</f>
        <v>Gomez et al. 2015, Geomorphology (96JUIQK7)</v>
      </c>
      <c r="C85" s="55" t="s">
        <v>3613</v>
      </c>
      <c r="D85" s="55" t="s">
        <v>3613</v>
      </c>
      <c r="E85" s="114" t="s">
        <v>3488</v>
      </c>
      <c r="F85" s="85" t="s">
        <v>21</v>
      </c>
      <c r="G85" s="115" t="s">
        <v>21</v>
      </c>
      <c r="H85" s="116" t="s">
        <v>21</v>
      </c>
      <c r="I85" s="115" t="s">
        <v>3497</v>
      </c>
      <c r="J85" s="124">
        <v>14.0</v>
      </c>
      <c r="K85" s="85" t="s">
        <v>21</v>
      </c>
      <c r="L85" s="115" t="s">
        <v>21</v>
      </c>
      <c r="M85" s="118" t="s">
        <v>21</v>
      </c>
      <c r="N85" s="85" t="s">
        <v>21</v>
      </c>
      <c r="O85" s="85" t="s">
        <v>21</v>
      </c>
      <c r="P85" s="85" t="s">
        <v>21</v>
      </c>
      <c r="Q85" s="126" t="s">
        <v>21</v>
      </c>
      <c r="R85" s="46" t="s">
        <v>3614</v>
      </c>
      <c r="S85" s="119" t="s">
        <v>3533</v>
      </c>
      <c r="T85" s="120" t="s">
        <v>3507</v>
      </c>
      <c r="U85" s="121" t="s">
        <v>21</v>
      </c>
      <c r="V85" s="121" t="s">
        <v>21</v>
      </c>
      <c r="W85" s="122" t="s">
        <v>21</v>
      </c>
      <c r="X85" s="85" t="s">
        <v>21</v>
      </c>
      <c r="Y85" s="55" t="s">
        <v>21</v>
      </c>
      <c r="Z85" s="120" t="s">
        <v>21</v>
      </c>
      <c r="AA85" s="85" t="s">
        <v>21</v>
      </c>
      <c r="AB85" s="55" t="s">
        <v>21</v>
      </c>
      <c r="AC85" s="58" t="str">
        <f t="array" ref="AC85"> index(publications!$A$1:$A$319, match($B85, publications!$B$1:$B$319, 0))</f>
        <v>Livia</v>
      </c>
      <c r="AD85" s="5" t="s">
        <v>21</v>
      </c>
    </row>
    <row r="86">
      <c r="A86" s="5" t="s">
        <v>2847</v>
      </c>
      <c r="B86" s="91" t="str">
        <f> VLOOKUP($A86,datasets!$A:$B,2,0)</f>
        <v>Batlle 2018, Preprint (9SKMSD4Z)</v>
      </c>
      <c r="C86" s="85" t="s">
        <v>21</v>
      </c>
      <c r="D86" s="85" t="s">
        <v>21</v>
      </c>
      <c r="E86" s="114" t="s">
        <v>21</v>
      </c>
      <c r="F86" s="85" t="s">
        <v>21</v>
      </c>
      <c r="G86" s="115" t="s">
        <v>21</v>
      </c>
      <c r="H86" s="116" t="s">
        <v>21</v>
      </c>
      <c r="I86" s="115" t="s">
        <v>3615</v>
      </c>
      <c r="J86" s="124">
        <v>26.0</v>
      </c>
      <c r="K86" s="85" t="s">
        <v>21</v>
      </c>
      <c r="L86" s="115" t="s">
        <v>21</v>
      </c>
      <c r="M86" s="118" t="s">
        <v>21</v>
      </c>
      <c r="N86" s="85">
        <v>55.0</v>
      </c>
      <c r="O86" s="55">
        <v>9.0</v>
      </c>
      <c r="P86" s="55">
        <v>9.0</v>
      </c>
      <c r="Q86" s="126">
        <v>9.0</v>
      </c>
      <c r="R86" s="46" t="s">
        <v>3616</v>
      </c>
      <c r="S86" s="119" t="s">
        <v>3617</v>
      </c>
      <c r="T86" s="123" t="s">
        <v>3507</v>
      </c>
      <c r="U86" s="121" t="s">
        <v>21</v>
      </c>
      <c r="V86" s="121" t="s">
        <v>21</v>
      </c>
      <c r="W86" s="122" t="s">
        <v>21</v>
      </c>
      <c r="X86" s="85" t="s">
        <v>21</v>
      </c>
      <c r="Y86" s="55" t="s">
        <v>21</v>
      </c>
      <c r="Z86" s="120" t="s">
        <v>21</v>
      </c>
      <c r="AA86" s="85" t="s">
        <v>21</v>
      </c>
      <c r="AB86" s="55" t="s">
        <v>21</v>
      </c>
      <c r="AC86" s="58" t="str">
        <f t="array" ref="AC86"> index(publications!$A$1:$A$319, match($B86, publications!$B$1:$B$319, 0))</f>
        <v>Camillo</v>
      </c>
      <c r="AD86" s="5" t="s">
        <v>21</v>
      </c>
    </row>
    <row r="87">
      <c r="A87" s="4" t="s">
        <v>2849</v>
      </c>
      <c r="B87" s="91" t="str">
        <f> VLOOKUP($A87,datasets!$A:$B,2,0)</f>
        <v>Vargo et al. 2017, Journal of Glaciology (9USYID46)</v>
      </c>
      <c r="C87" s="55" t="s">
        <v>3600</v>
      </c>
      <c r="D87" s="55" t="s">
        <v>3600</v>
      </c>
      <c r="E87" s="114" t="s">
        <v>3488</v>
      </c>
      <c r="F87" s="55">
        <v>0.01</v>
      </c>
      <c r="G87" s="115">
        <v>0.01</v>
      </c>
      <c r="H87" s="116">
        <f>AVERAGE(F87,F87,G87)</f>
        <v>0.01</v>
      </c>
      <c r="I87" s="115" t="s">
        <v>3519</v>
      </c>
      <c r="J87" s="124">
        <v>10.0</v>
      </c>
      <c r="K87" s="85" t="s">
        <v>21</v>
      </c>
      <c r="L87" s="115" t="s">
        <v>21</v>
      </c>
      <c r="M87" s="118" t="s">
        <v>21</v>
      </c>
      <c r="N87" s="85" t="s">
        <v>21</v>
      </c>
      <c r="O87" s="85" t="s">
        <v>21</v>
      </c>
      <c r="P87" s="85" t="s">
        <v>21</v>
      </c>
      <c r="Q87" s="119" t="s">
        <v>21</v>
      </c>
      <c r="R87" s="85" t="s">
        <v>21</v>
      </c>
      <c r="S87" s="119" t="s">
        <v>21</v>
      </c>
      <c r="T87" s="120" t="s">
        <v>21</v>
      </c>
      <c r="U87" s="121" t="s">
        <v>21</v>
      </c>
      <c r="V87" s="121" t="s">
        <v>21</v>
      </c>
      <c r="W87" s="122" t="s">
        <v>21</v>
      </c>
      <c r="X87" s="85" t="s">
        <v>21</v>
      </c>
      <c r="Y87" s="55" t="s">
        <v>21</v>
      </c>
      <c r="Z87" s="120" t="s">
        <v>21</v>
      </c>
      <c r="AA87" s="85" t="s">
        <v>21</v>
      </c>
      <c r="AB87" s="55" t="s">
        <v>21</v>
      </c>
      <c r="AC87" s="58" t="str">
        <f t="array" ref="AC87"> index(publications!$A$1:$A$319, match($B87, publications!$B$1:$B$319, 0))</f>
        <v>Bob</v>
      </c>
      <c r="AD87" s="5" t="s">
        <v>3618</v>
      </c>
    </row>
    <row r="88">
      <c r="A88" s="4" t="s">
        <v>2850</v>
      </c>
      <c r="B88" s="91" t="str">
        <f> VLOOKUP($A88,datasets!$A:$B,2,0)</f>
        <v>Pérez Álvarez et al. 2013, Journal of Archaeological Science (A37E78PU)</v>
      </c>
      <c r="C88" s="85" t="s">
        <v>21</v>
      </c>
      <c r="D88" s="85" t="s">
        <v>21</v>
      </c>
      <c r="E88" s="114" t="s">
        <v>21</v>
      </c>
      <c r="F88" s="85" t="s">
        <v>21</v>
      </c>
      <c r="G88" s="115" t="s">
        <v>21</v>
      </c>
      <c r="H88" s="116" t="s">
        <v>21</v>
      </c>
      <c r="I88" s="115" t="s">
        <v>21</v>
      </c>
      <c r="J88" s="117" t="s">
        <v>21</v>
      </c>
      <c r="K88" s="55">
        <v>1.303</v>
      </c>
      <c r="L88" s="55">
        <v>2.078</v>
      </c>
      <c r="M88" s="118">
        <v>1.56</v>
      </c>
      <c r="N88" s="85" t="s">
        <v>21</v>
      </c>
      <c r="O88" s="85" t="s">
        <v>21</v>
      </c>
      <c r="P88" s="85" t="s">
        <v>21</v>
      </c>
      <c r="Q88" s="119" t="s">
        <v>21</v>
      </c>
      <c r="R88" s="85" t="s">
        <v>21</v>
      </c>
      <c r="S88" s="119" t="s">
        <v>21</v>
      </c>
      <c r="T88" s="120" t="s">
        <v>21</v>
      </c>
      <c r="U88" s="121" t="s">
        <v>21</v>
      </c>
      <c r="V88" s="129" t="s">
        <v>21</v>
      </c>
      <c r="W88" s="130" t="s">
        <v>21</v>
      </c>
      <c r="X88" s="59" t="s">
        <v>3619</v>
      </c>
      <c r="Y88" s="55" t="s">
        <v>3619</v>
      </c>
      <c r="Z88" s="123">
        <v>2.0</v>
      </c>
      <c r="AA88" s="46" t="s">
        <v>3620</v>
      </c>
      <c r="AB88" s="55" t="s">
        <v>21</v>
      </c>
      <c r="AC88" s="58" t="str">
        <f t="array" ref="AC88"> index(publications!$A$1:$A$319, match($B88, publications!$B$1:$B$319, 0))</f>
        <v>Bob</v>
      </c>
      <c r="AD88" s="5" t="s">
        <v>3491</v>
      </c>
      <c r="AE88" s="21" t="s">
        <v>3621</v>
      </c>
    </row>
    <row r="89">
      <c r="A89" s="4" t="s">
        <v>2854</v>
      </c>
      <c r="B89" s="91" t="str">
        <f> VLOOKUP($A89,datasets!$A:$B,2,0)</f>
        <v>Pérez Álvarez et al. 2013, Journal of Archaeological Science (A37E78PU)</v>
      </c>
      <c r="C89" s="85" t="s">
        <v>21</v>
      </c>
      <c r="D89" s="85" t="s">
        <v>21</v>
      </c>
      <c r="E89" s="114" t="s">
        <v>21</v>
      </c>
      <c r="F89" s="85" t="s">
        <v>21</v>
      </c>
      <c r="G89" s="115" t="s">
        <v>21</v>
      </c>
      <c r="H89" s="116" t="s">
        <v>21</v>
      </c>
      <c r="I89" s="115" t="s">
        <v>21</v>
      </c>
      <c r="J89" s="117" t="s">
        <v>21</v>
      </c>
      <c r="K89" s="55">
        <v>0.26</v>
      </c>
      <c r="L89" s="55">
        <v>1.342</v>
      </c>
      <c r="M89" s="118">
        <v>0.62</v>
      </c>
      <c r="N89" s="85" t="s">
        <v>21</v>
      </c>
      <c r="O89" s="85" t="s">
        <v>21</v>
      </c>
      <c r="P89" s="85" t="s">
        <v>21</v>
      </c>
      <c r="Q89" s="119" t="s">
        <v>21</v>
      </c>
      <c r="R89" s="85" t="s">
        <v>21</v>
      </c>
      <c r="S89" s="119" t="s">
        <v>21</v>
      </c>
      <c r="T89" s="120" t="s">
        <v>21</v>
      </c>
      <c r="U89" s="121" t="s">
        <v>21</v>
      </c>
      <c r="V89" s="129" t="s">
        <v>21</v>
      </c>
      <c r="W89" s="130" t="s">
        <v>21</v>
      </c>
      <c r="X89" s="55">
        <v>1.0</v>
      </c>
      <c r="Y89" s="55">
        <v>1.0</v>
      </c>
      <c r="Z89" s="123">
        <v>1.0</v>
      </c>
      <c r="AA89" s="46" t="s">
        <v>3620</v>
      </c>
      <c r="AB89" s="55" t="s">
        <v>21</v>
      </c>
      <c r="AC89" s="58" t="str">
        <f t="array" ref="AC89"> index(publications!$A$1:$A$319, match($B89, publications!$B$1:$B$319, 0))</f>
        <v>Bob</v>
      </c>
      <c r="AD89" s="5" t="s">
        <v>3491</v>
      </c>
      <c r="AE89" s="55" t="s">
        <v>3622</v>
      </c>
    </row>
    <row r="90">
      <c r="A90" s="4" t="s">
        <v>2855</v>
      </c>
      <c r="B90" s="91" t="str">
        <f> VLOOKUP($A90,datasets!$A:$B,2,0)</f>
        <v>Pérez Álvarez et al. 2013, Journal of Archaeological Science (A37E78PU)</v>
      </c>
      <c r="C90" s="85" t="s">
        <v>21</v>
      </c>
      <c r="D90" s="85" t="s">
        <v>21</v>
      </c>
      <c r="E90" s="114" t="s">
        <v>21</v>
      </c>
      <c r="F90" s="85" t="s">
        <v>21</v>
      </c>
      <c r="G90" s="115" t="s">
        <v>21</v>
      </c>
      <c r="H90" s="116" t="s">
        <v>21</v>
      </c>
      <c r="I90" s="115" t="s">
        <v>21</v>
      </c>
      <c r="J90" s="117" t="s">
        <v>21</v>
      </c>
      <c r="K90" s="55">
        <v>0.4</v>
      </c>
      <c r="L90" s="55">
        <v>0.4</v>
      </c>
      <c r="M90" s="118">
        <v>0.4</v>
      </c>
      <c r="N90" s="85" t="s">
        <v>21</v>
      </c>
      <c r="O90" s="85" t="s">
        <v>21</v>
      </c>
      <c r="P90" s="85" t="s">
        <v>21</v>
      </c>
      <c r="Q90" s="119" t="s">
        <v>21</v>
      </c>
      <c r="R90" s="85" t="s">
        <v>21</v>
      </c>
      <c r="S90" s="119" t="s">
        <v>21</v>
      </c>
      <c r="T90" s="120" t="s">
        <v>21</v>
      </c>
      <c r="U90" s="121" t="s">
        <v>21</v>
      </c>
      <c r="V90" s="121" t="s">
        <v>21</v>
      </c>
      <c r="W90" s="122" t="s">
        <v>21</v>
      </c>
      <c r="X90" s="85" t="s">
        <v>21</v>
      </c>
      <c r="Y90" s="55" t="s">
        <v>21</v>
      </c>
      <c r="Z90" s="123" t="s">
        <v>21</v>
      </c>
      <c r="AA90" s="46" t="s">
        <v>3620</v>
      </c>
      <c r="AB90" s="55" t="s">
        <v>21</v>
      </c>
      <c r="AC90" s="58" t="str">
        <f t="array" ref="AC90"> index(publications!$A$1:$A$319, match($B90, publications!$B$1:$B$319, 0))</f>
        <v>Bob</v>
      </c>
      <c r="AD90" s="5" t="s">
        <v>21</v>
      </c>
    </row>
    <row r="91">
      <c r="A91" s="4" t="s">
        <v>2856</v>
      </c>
      <c r="B91" s="91" t="str">
        <f> VLOOKUP($A91,datasets!$A:$B,2,0)</f>
        <v>Vautier et al. 2016, Earth Surface Processes and Landforms (A8RIYP3A)</v>
      </c>
      <c r="C91" s="55" t="s">
        <v>3487</v>
      </c>
      <c r="D91" s="55" t="s">
        <v>3487</v>
      </c>
      <c r="E91" s="114" t="s">
        <v>3488</v>
      </c>
      <c r="F91" s="85" t="s">
        <v>21</v>
      </c>
      <c r="G91" s="115" t="s">
        <v>21</v>
      </c>
      <c r="H91" s="116" t="s">
        <v>21</v>
      </c>
      <c r="I91" s="115" t="s">
        <v>3495</v>
      </c>
      <c r="J91" s="117">
        <v>12.0</v>
      </c>
      <c r="K91" s="55">
        <v>0.77</v>
      </c>
      <c r="L91" s="55">
        <v>0.55</v>
      </c>
      <c r="M91" s="118">
        <v>0.7</v>
      </c>
      <c r="N91" s="85">
        <v>6.0</v>
      </c>
      <c r="O91" s="55">
        <v>0.05</v>
      </c>
      <c r="P91" s="55">
        <v>0.11</v>
      </c>
      <c r="Q91" s="126">
        <v>0.07</v>
      </c>
      <c r="R91" s="85" t="s">
        <v>21</v>
      </c>
      <c r="S91" s="119" t="s">
        <v>21</v>
      </c>
      <c r="T91" s="120" t="s">
        <v>21</v>
      </c>
      <c r="U91" s="121" t="s">
        <v>21</v>
      </c>
      <c r="V91" s="121" t="s">
        <v>21</v>
      </c>
      <c r="W91" s="122" t="s">
        <v>21</v>
      </c>
      <c r="X91" s="85" t="s">
        <v>21</v>
      </c>
      <c r="Y91" s="55" t="s">
        <v>21</v>
      </c>
      <c r="Z91" s="123" t="s">
        <v>21</v>
      </c>
      <c r="AA91" s="46" t="s">
        <v>3489</v>
      </c>
      <c r="AB91" s="55" t="s">
        <v>21</v>
      </c>
      <c r="AC91" s="58" t="str">
        <f t="array" ref="AC91"> index(publications!$A$1:$A$319, match($B91, publications!$B$1:$B$319, 0))</f>
        <v>Bob</v>
      </c>
      <c r="AD91" s="5" t="s">
        <v>21</v>
      </c>
    </row>
    <row r="92">
      <c r="A92" s="4" t="s">
        <v>2857</v>
      </c>
      <c r="B92" s="91" t="str">
        <f> VLOOKUP($A92,datasets!$A:$B,2,0)</f>
        <v>Vautier et al. 2016, Earth Surface Processes and Landforms (A8RIYP3A)</v>
      </c>
      <c r="C92" s="55" t="s">
        <v>3487</v>
      </c>
      <c r="D92" s="55" t="s">
        <v>3487</v>
      </c>
      <c r="E92" s="114" t="s">
        <v>3488</v>
      </c>
      <c r="F92" s="85" t="s">
        <v>21</v>
      </c>
      <c r="G92" s="115" t="s">
        <v>21</v>
      </c>
      <c r="H92" s="116" t="s">
        <v>21</v>
      </c>
      <c r="I92" s="115" t="s">
        <v>3536</v>
      </c>
      <c r="J92" s="117">
        <v>11.0</v>
      </c>
      <c r="K92" s="55">
        <v>0.64</v>
      </c>
      <c r="L92" s="55">
        <v>1.09</v>
      </c>
      <c r="M92" s="118">
        <v>0.79</v>
      </c>
      <c r="N92" s="85">
        <v>4.0</v>
      </c>
      <c r="O92" s="55">
        <v>0.98</v>
      </c>
      <c r="P92" s="55">
        <v>1.12</v>
      </c>
      <c r="Q92" s="126">
        <v>1.03</v>
      </c>
      <c r="R92" s="85" t="s">
        <v>21</v>
      </c>
      <c r="S92" s="119" t="s">
        <v>21</v>
      </c>
      <c r="T92" s="120" t="s">
        <v>21</v>
      </c>
      <c r="U92" s="121" t="s">
        <v>21</v>
      </c>
      <c r="V92" s="121" t="s">
        <v>21</v>
      </c>
      <c r="W92" s="122" t="s">
        <v>21</v>
      </c>
      <c r="X92" s="85" t="s">
        <v>21</v>
      </c>
      <c r="Y92" s="55" t="s">
        <v>21</v>
      </c>
      <c r="Z92" s="123" t="s">
        <v>21</v>
      </c>
      <c r="AA92" s="46" t="s">
        <v>3489</v>
      </c>
      <c r="AB92" s="55" t="s">
        <v>21</v>
      </c>
      <c r="AC92" s="58" t="str">
        <f t="array" ref="AC92"> index(publications!$A$1:$A$319, match($B92, publications!$B$1:$B$319, 0))</f>
        <v>Bob</v>
      </c>
      <c r="AD92" s="5" t="s">
        <v>21</v>
      </c>
    </row>
    <row r="93">
      <c r="A93" s="4" t="s">
        <v>2858</v>
      </c>
      <c r="B93" s="91" t="str">
        <f> VLOOKUP($A93,datasets!$A:$B,2,0)</f>
        <v>Vautier et al. 2016, Earth Surface Processes and Landforms (A8RIYP3A)</v>
      </c>
      <c r="C93" s="55" t="s">
        <v>3487</v>
      </c>
      <c r="D93" s="55" t="s">
        <v>3487</v>
      </c>
      <c r="E93" s="114" t="s">
        <v>3488</v>
      </c>
      <c r="F93" s="85" t="s">
        <v>21</v>
      </c>
      <c r="G93" s="115" t="s">
        <v>21</v>
      </c>
      <c r="H93" s="116" t="s">
        <v>21</v>
      </c>
      <c r="I93" s="115" t="s">
        <v>3495</v>
      </c>
      <c r="J93" s="117">
        <v>12.0</v>
      </c>
      <c r="K93" s="55">
        <v>0.41</v>
      </c>
      <c r="L93" s="55">
        <v>0.49</v>
      </c>
      <c r="M93" s="118">
        <v>0.44</v>
      </c>
      <c r="N93" s="85">
        <v>4.0</v>
      </c>
      <c r="O93" s="55">
        <v>0.01</v>
      </c>
      <c r="P93" s="55">
        <v>0.21</v>
      </c>
      <c r="Q93" s="126">
        <v>0.08</v>
      </c>
      <c r="R93" s="85" t="s">
        <v>21</v>
      </c>
      <c r="S93" s="119" t="s">
        <v>21</v>
      </c>
      <c r="T93" s="120" t="s">
        <v>21</v>
      </c>
      <c r="U93" s="121" t="s">
        <v>21</v>
      </c>
      <c r="V93" s="121" t="s">
        <v>21</v>
      </c>
      <c r="W93" s="122" t="s">
        <v>21</v>
      </c>
      <c r="X93" s="85" t="s">
        <v>21</v>
      </c>
      <c r="Y93" s="55" t="s">
        <v>21</v>
      </c>
      <c r="Z93" s="123" t="s">
        <v>21</v>
      </c>
      <c r="AA93" s="46" t="s">
        <v>3489</v>
      </c>
      <c r="AB93" s="55" t="s">
        <v>21</v>
      </c>
      <c r="AC93" s="58" t="str">
        <f t="array" ref="AC93"> index(publications!$A$1:$A$319, match($B93, publications!$B$1:$B$319, 0))</f>
        <v>Bob</v>
      </c>
      <c r="AD93" s="5" t="s">
        <v>21</v>
      </c>
    </row>
    <row r="94">
      <c r="A94" s="4" t="s">
        <v>2859</v>
      </c>
      <c r="B94" s="91" t="str">
        <f> VLOOKUP($A94,datasets!$A:$B,2,0)</f>
        <v>Vautier et al. 2016, Earth Surface Processes and Landforms (A8RIYP3A)</v>
      </c>
      <c r="C94" s="55" t="s">
        <v>3487</v>
      </c>
      <c r="D94" s="55" t="s">
        <v>3487</v>
      </c>
      <c r="E94" s="114" t="s">
        <v>3488</v>
      </c>
      <c r="F94" s="85" t="s">
        <v>21</v>
      </c>
      <c r="G94" s="115" t="s">
        <v>21</v>
      </c>
      <c r="H94" s="116" t="s">
        <v>21</v>
      </c>
      <c r="I94" s="115" t="s">
        <v>3495</v>
      </c>
      <c r="J94" s="117">
        <v>12.0</v>
      </c>
      <c r="K94" s="55">
        <v>0.38</v>
      </c>
      <c r="L94" s="55">
        <v>0.51</v>
      </c>
      <c r="M94" s="118">
        <v>0.42</v>
      </c>
      <c r="N94" s="85">
        <v>4.0</v>
      </c>
      <c r="O94" s="55">
        <v>0.02</v>
      </c>
      <c r="P94" s="55">
        <v>0.31</v>
      </c>
      <c r="Q94" s="126">
        <v>0.12</v>
      </c>
      <c r="R94" s="85" t="s">
        <v>21</v>
      </c>
      <c r="S94" s="119" t="s">
        <v>21</v>
      </c>
      <c r="T94" s="120" t="s">
        <v>21</v>
      </c>
      <c r="U94" s="121" t="s">
        <v>21</v>
      </c>
      <c r="V94" s="121" t="s">
        <v>21</v>
      </c>
      <c r="W94" s="122" t="s">
        <v>21</v>
      </c>
      <c r="X94" s="85" t="s">
        <v>21</v>
      </c>
      <c r="Y94" s="55" t="s">
        <v>21</v>
      </c>
      <c r="Z94" s="123" t="s">
        <v>21</v>
      </c>
      <c r="AA94" s="46" t="s">
        <v>3489</v>
      </c>
      <c r="AB94" s="55" t="s">
        <v>21</v>
      </c>
      <c r="AC94" s="58" t="str">
        <f t="array" ref="AC94"> index(publications!$A$1:$A$319, match($B94, publications!$B$1:$B$319, 0))</f>
        <v>Bob</v>
      </c>
      <c r="AD94" s="5" t="s">
        <v>21</v>
      </c>
    </row>
    <row r="95">
      <c r="A95" s="4" t="s">
        <v>2860</v>
      </c>
      <c r="B95" s="91" t="str">
        <f> VLOOKUP($A95,datasets!$A:$B,2,0)</f>
        <v>Vautier et al. 2016, Earth Surface Processes and Landforms (A8RIYP3A)</v>
      </c>
      <c r="C95" s="55" t="s">
        <v>3487</v>
      </c>
      <c r="D95" s="55" t="s">
        <v>3487</v>
      </c>
      <c r="E95" s="114" t="s">
        <v>3488</v>
      </c>
      <c r="F95" s="85" t="s">
        <v>21</v>
      </c>
      <c r="G95" s="115" t="s">
        <v>21</v>
      </c>
      <c r="H95" s="116" t="s">
        <v>21</v>
      </c>
      <c r="I95" s="115" t="s">
        <v>3495</v>
      </c>
      <c r="J95" s="117">
        <v>12.0</v>
      </c>
      <c r="K95" s="55">
        <v>0.48</v>
      </c>
      <c r="L95" s="55">
        <v>0.61</v>
      </c>
      <c r="M95" s="118">
        <v>0.52</v>
      </c>
      <c r="N95" s="85">
        <v>4.0</v>
      </c>
      <c r="O95" s="55">
        <v>0.01</v>
      </c>
      <c r="P95" s="55">
        <v>0.17</v>
      </c>
      <c r="Q95" s="126">
        <v>0.06</v>
      </c>
      <c r="R95" s="85" t="s">
        <v>21</v>
      </c>
      <c r="S95" s="119" t="s">
        <v>21</v>
      </c>
      <c r="T95" s="120" t="s">
        <v>21</v>
      </c>
      <c r="U95" s="121" t="s">
        <v>21</v>
      </c>
      <c r="V95" s="121" t="s">
        <v>21</v>
      </c>
      <c r="W95" s="122" t="s">
        <v>21</v>
      </c>
      <c r="X95" s="85" t="s">
        <v>21</v>
      </c>
      <c r="Y95" s="55" t="s">
        <v>21</v>
      </c>
      <c r="Z95" s="123" t="s">
        <v>21</v>
      </c>
      <c r="AA95" s="46" t="s">
        <v>3489</v>
      </c>
      <c r="AB95" s="55" t="s">
        <v>21</v>
      </c>
      <c r="AC95" s="58" t="str">
        <f t="array" ref="AC95"> index(publications!$A$1:$A$319, match($B95, publications!$B$1:$B$319, 0))</f>
        <v>Bob</v>
      </c>
      <c r="AD95" s="5" t="s">
        <v>21</v>
      </c>
    </row>
    <row r="96">
      <c r="A96" s="4" t="s">
        <v>2861</v>
      </c>
      <c r="B96" s="91" t="str">
        <f> VLOOKUP($A96,datasets!$A:$B,2,0)</f>
        <v>Feurer and Vinatier 2018, arXiv:1807.09700 [cs] (AD7WLXMF)</v>
      </c>
      <c r="C96" s="55" t="s">
        <v>3623</v>
      </c>
      <c r="D96" s="55" t="s">
        <v>3533</v>
      </c>
      <c r="E96" s="114" t="s">
        <v>3507</v>
      </c>
      <c r="F96" s="55">
        <v>20.0</v>
      </c>
      <c r="G96" s="115">
        <v>20.0</v>
      </c>
      <c r="H96" s="116">
        <f t="shared" ref="H96:H99" si="4">AVERAGE(F96,F96,G96)</f>
        <v>20</v>
      </c>
      <c r="I96" s="115" t="s">
        <v>3545</v>
      </c>
      <c r="J96" s="124">
        <v>105.0</v>
      </c>
      <c r="K96" s="85" t="s">
        <v>21</v>
      </c>
      <c r="L96" s="115" t="s">
        <v>21</v>
      </c>
      <c r="M96" s="118" t="s">
        <v>21</v>
      </c>
      <c r="N96" s="85" t="s">
        <v>21</v>
      </c>
      <c r="O96" s="85" t="s">
        <v>21</v>
      </c>
      <c r="P96" s="85" t="s">
        <v>21</v>
      </c>
      <c r="Q96" s="119" t="s">
        <v>21</v>
      </c>
      <c r="R96" s="46" t="s">
        <v>3624</v>
      </c>
      <c r="S96" s="126" t="s">
        <v>3513</v>
      </c>
      <c r="T96" s="123" t="s">
        <v>3507</v>
      </c>
      <c r="U96" s="129">
        <v>0.5</v>
      </c>
      <c r="V96" s="129">
        <v>0.3</v>
      </c>
      <c r="W96" s="130">
        <v>0.433333333</v>
      </c>
      <c r="X96" s="55">
        <v>2.1</v>
      </c>
      <c r="Y96" s="55">
        <v>2.1</v>
      </c>
      <c r="Z96" s="123">
        <v>2.1</v>
      </c>
      <c r="AA96" s="46" t="s">
        <v>3625</v>
      </c>
      <c r="AB96" s="55" t="s">
        <v>21</v>
      </c>
      <c r="AC96" s="58" t="str">
        <f t="array" ref="AC96"> index(publications!$A$1:$A$319, match($B96, publications!$B$1:$B$319, 0))</f>
        <v>Melanie</v>
      </c>
      <c r="AD96" s="5" t="s">
        <v>3626</v>
      </c>
    </row>
    <row r="97">
      <c r="A97" s="4" t="s">
        <v>2865</v>
      </c>
      <c r="B97" s="91" t="str">
        <f> VLOOKUP($A97,datasets!$A:$B,2,0)</f>
        <v>Feurer and Vinatier 2018, arXiv:1807.09700 [cs] (AD7WLXMF)</v>
      </c>
      <c r="C97" s="55" t="s">
        <v>3623</v>
      </c>
      <c r="D97" s="55" t="s">
        <v>3533</v>
      </c>
      <c r="E97" s="114" t="s">
        <v>3507</v>
      </c>
      <c r="F97" s="55">
        <v>20.0</v>
      </c>
      <c r="G97" s="115">
        <v>20.0</v>
      </c>
      <c r="H97" s="116">
        <f t="shared" si="4"/>
        <v>20</v>
      </c>
      <c r="I97" s="115" t="s">
        <v>3545</v>
      </c>
      <c r="J97" s="124">
        <v>105.0</v>
      </c>
      <c r="K97" s="85" t="s">
        <v>21</v>
      </c>
      <c r="L97" s="115" t="s">
        <v>21</v>
      </c>
      <c r="M97" s="118" t="s">
        <v>21</v>
      </c>
      <c r="N97" s="85" t="s">
        <v>21</v>
      </c>
      <c r="O97" s="85" t="s">
        <v>21</v>
      </c>
      <c r="P97" s="85" t="s">
        <v>21</v>
      </c>
      <c r="Q97" s="119" t="s">
        <v>21</v>
      </c>
      <c r="R97" s="46" t="s">
        <v>3624</v>
      </c>
      <c r="S97" s="126" t="s">
        <v>3513</v>
      </c>
      <c r="T97" s="123" t="s">
        <v>3507</v>
      </c>
      <c r="U97" s="129">
        <v>0.5</v>
      </c>
      <c r="V97" s="129">
        <v>0.3</v>
      </c>
      <c r="W97" s="130">
        <v>0.433333333</v>
      </c>
      <c r="X97" s="55">
        <v>2.1</v>
      </c>
      <c r="Y97" s="55">
        <v>2.1</v>
      </c>
      <c r="Z97" s="123">
        <v>2.1</v>
      </c>
      <c r="AA97" s="46" t="s">
        <v>3625</v>
      </c>
      <c r="AB97" s="55" t="s">
        <v>21</v>
      </c>
      <c r="AC97" s="58" t="str">
        <f t="array" ref="AC97"> index(publications!$A$1:$A$319, match($B97, publications!$B$1:$B$319, 0))</f>
        <v>Melanie</v>
      </c>
      <c r="AD97" s="5" t="s">
        <v>3626</v>
      </c>
    </row>
    <row r="98">
      <c r="A98" s="4" t="s">
        <v>2866</v>
      </c>
      <c r="B98" s="91" t="str">
        <f> VLOOKUP($A98,datasets!$A:$B,2,0)</f>
        <v>Feurer and Vinatier 2018, arXiv:1807.09700 [cs] (AD7WLXMF)</v>
      </c>
      <c r="C98" s="55" t="s">
        <v>3623</v>
      </c>
      <c r="D98" s="55" t="s">
        <v>3533</v>
      </c>
      <c r="E98" s="114" t="s">
        <v>3507</v>
      </c>
      <c r="F98" s="55">
        <v>20.0</v>
      </c>
      <c r="G98" s="115">
        <v>20.0</v>
      </c>
      <c r="H98" s="116">
        <f t="shared" si="4"/>
        <v>20</v>
      </c>
      <c r="I98" s="115" t="s">
        <v>3545</v>
      </c>
      <c r="J98" s="124">
        <v>105.0</v>
      </c>
      <c r="K98" s="85" t="s">
        <v>21</v>
      </c>
      <c r="L98" s="115" t="s">
        <v>21</v>
      </c>
      <c r="M98" s="118" t="s">
        <v>21</v>
      </c>
      <c r="N98" s="85" t="s">
        <v>21</v>
      </c>
      <c r="O98" s="85" t="s">
        <v>21</v>
      </c>
      <c r="P98" s="85" t="s">
        <v>21</v>
      </c>
      <c r="Q98" s="119" t="s">
        <v>21</v>
      </c>
      <c r="R98" s="46" t="s">
        <v>3624</v>
      </c>
      <c r="S98" s="126" t="s">
        <v>3513</v>
      </c>
      <c r="T98" s="123" t="s">
        <v>3507</v>
      </c>
      <c r="U98" s="129">
        <v>0.5</v>
      </c>
      <c r="V98" s="129">
        <v>0.3</v>
      </c>
      <c r="W98" s="130">
        <v>0.433333333</v>
      </c>
      <c r="X98" s="55">
        <v>2.1</v>
      </c>
      <c r="Y98" s="55">
        <v>2.1</v>
      </c>
      <c r="Z98" s="123">
        <v>2.1</v>
      </c>
      <c r="AA98" s="46" t="s">
        <v>3625</v>
      </c>
      <c r="AB98" s="55" t="s">
        <v>21</v>
      </c>
      <c r="AC98" s="58" t="str">
        <f t="array" ref="AC98"> index(publications!$A$1:$A$319, match($B98, publications!$B$1:$B$319, 0))</f>
        <v>Melanie</v>
      </c>
      <c r="AD98" s="5" t="s">
        <v>3626</v>
      </c>
    </row>
    <row r="99">
      <c r="A99" s="4" t="s">
        <v>2867</v>
      </c>
      <c r="B99" s="91" t="str">
        <f> VLOOKUP($A99,datasets!$A:$B,2,0)</f>
        <v>Feurer and Vinatier 2018, arXiv:1807.09700 [cs] (AD7WLXMF)</v>
      </c>
      <c r="C99" s="55" t="s">
        <v>3623</v>
      </c>
      <c r="D99" s="55" t="s">
        <v>3533</v>
      </c>
      <c r="E99" s="114" t="s">
        <v>3507</v>
      </c>
      <c r="F99" s="55">
        <v>20.0</v>
      </c>
      <c r="G99" s="115">
        <v>20.0</v>
      </c>
      <c r="H99" s="116">
        <f t="shared" si="4"/>
        <v>20</v>
      </c>
      <c r="I99" s="115" t="s">
        <v>3545</v>
      </c>
      <c r="J99" s="124">
        <v>105.0</v>
      </c>
      <c r="K99" s="85" t="s">
        <v>21</v>
      </c>
      <c r="L99" s="115" t="s">
        <v>21</v>
      </c>
      <c r="M99" s="118" t="s">
        <v>21</v>
      </c>
      <c r="N99" s="85" t="s">
        <v>21</v>
      </c>
      <c r="O99" s="85" t="s">
        <v>21</v>
      </c>
      <c r="P99" s="85" t="s">
        <v>21</v>
      </c>
      <c r="Q99" s="119" t="s">
        <v>21</v>
      </c>
      <c r="R99" s="46" t="s">
        <v>3624</v>
      </c>
      <c r="S99" s="126" t="s">
        <v>3513</v>
      </c>
      <c r="T99" s="123" t="s">
        <v>3507</v>
      </c>
      <c r="U99" s="129">
        <v>0.5</v>
      </c>
      <c r="V99" s="129">
        <v>0.3</v>
      </c>
      <c r="W99" s="130">
        <v>0.433333333</v>
      </c>
      <c r="X99" s="55">
        <v>2.1</v>
      </c>
      <c r="Y99" s="55">
        <v>2.1</v>
      </c>
      <c r="Z99" s="123">
        <v>2.1</v>
      </c>
      <c r="AA99" s="46" t="s">
        <v>3625</v>
      </c>
      <c r="AB99" s="55" t="s">
        <v>21</v>
      </c>
      <c r="AC99" s="58" t="str">
        <f t="array" ref="AC99"> index(publications!$A$1:$A$319, match($B99, publications!$B$1:$B$319, 0))</f>
        <v>Melanie</v>
      </c>
      <c r="AD99" s="5" t="s">
        <v>3626</v>
      </c>
    </row>
    <row r="100">
      <c r="A100" s="4" t="s">
        <v>2868</v>
      </c>
      <c r="B100" s="91" t="str">
        <f> VLOOKUP($A100,datasets!$A:$B,2,0)</f>
        <v>Cardenal et al. 2006, Proceedings of the Spatial Accuracy 2006 (ANVHQVC3)</v>
      </c>
      <c r="C100" s="85" t="s">
        <v>21</v>
      </c>
      <c r="D100" s="85" t="s">
        <v>21</v>
      </c>
      <c r="E100" s="114" t="s">
        <v>21</v>
      </c>
      <c r="F100" s="85" t="s">
        <v>21</v>
      </c>
      <c r="G100" s="115" t="s">
        <v>21</v>
      </c>
      <c r="H100" s="116" t="s">
        <v>21</v>
      </c>
      <c r="I100" s="85" t="s">
        <v>21</v>
      </c>
      <c r="J100" s="124" t="s">
        <v>21</v>
      </c>
      <c r="K100" s="85" t="s">
        <v>21</v>
      </c>
      <c r="L100" s="115" t="s">
        <v>21</v>
      </c>
      <c r="M100" s="118" t="s">
        <v>21</v>
      </c>
      <c r="N100" s="85" t="s">
        <v>21</v>
      </c>
      <c r="O100" s="85" t="s">
        <v>21</v>
      </c>
      <c r="P100" s="85" t="s">
        <v>21</v>
      </c>
      <c r="Q100" s="119" t="s">
        <v>21</v>
      </c>
      <c r="R100" s="85" t="s">
        <v>21</v>
      </c>
      <c r="S100" s="119" t="s">
        <v>21</v>
      </c>
      <c r="T100" s="120" t="s">
        <v>21</v>
      </c>
      <c r="U100" s="121" t="s">
        <v>21</v>
      </c>
      <c r="V100" s="121" t="s">
        <v>21</v>
      </c>
      <c r="W100" s="122" t="s">
        <v>21</v>
      </c>
      <c r="X100" s="85" t="s">
        <v>21</v>
      </c>
      <c r="Y100" s="55" t="s">
        <v>21</v>
      </c>
      <c r="Z100" s="120" t="s">
        <v>21</v>
      </c>
      <c r="AA100" s="85" t="s">
        <v>21</v>
      </c>
      <c r="AB100" s="55" t="s">
        <v>21</v>
      </c>
      <c r="AC100" s="58" t="str">
        <f t="array" ref="AC100"> index(publications!$A$1:$A$319, match($B100, publications!$B$1:$B$319, 0))</f>
        <v>Livia</v>
      </c>
      <c r="AD100" s="5" t="s">
        <v>21</v>
      </c>
    </row>
    <row r="101">
      <c r="A101" s="4" t="s">
        <v>2869</v>
      </c>
      <c r="B101" s="91" t="str">
        <f> VLOOKUP($A101,datasets!$A:$B,2,0)</f>
        <v>Cardenal et al. 2006, Proceedings of the Spatial Accuracy 2006 (ANVHQVC3)</v>
      </c>
      <c r="C101" s="85" t="s">
        <v>21</v>
      </c>
      <c r="D101" s="85" t="s">
        <v>21</v>
      </c>
      <c r="E101" s="114" t="s">
        <v>21</v>
      </c>
      <c r="F101" s="85" t="s">
        <v>21</v>
      </c>
      <c r="G101" s="115" t="s">
        <v>21</v>
      </c>
      <c r="H101" s="116" t="s">
        <v>21</v>
      </c>
      <c r="I101" s="85" t="s">
        <v>21</v>
      </c>
      <c r="J101" s="124" t="s">
        <v>21</v>
      </c>
      <c r="K101" s="85" t="s">
        <v>21</v>
      </c>
      <c r="L101" s="115" t="s">
        <v>21</v>
      </c>
      <c r="M101" s="118" t="s">
        <v>21</v>
      </c>
      <c r="N101" s="85" t="s">
        <v>21</v>
      </c>
      <c r="O101" s="85" t="s">
        <v>21</v>
      </c>
      <c r="P101" s="85" t="s">
        <v>21</v>
      </c>
      <c r="Q101" s="119" t="s">
        <v>21</v>
      </c>
      <c r="R101" s="85" t="s">
        <v>21</v>
      </c>
      <c r="S101" s="119" t="s">
        <v>21</v>
      </c>
      <c r="T101" s="120" t="s">
        <v>21</v>
      </c>
      <c r="U101" s="121" t="s">
        <v>21</v>
      </c>
      <c r="V101" s="121" t="s">
        <v>21</v>
      </c>
      <c r="W101" s="122" t="s">
        <v>21</v>
      </c>
      <c r="X101" s="85" t="s">
        <v>21</v>
      </c>
      <c r="Y101" s="55" t="s">
        <v>21</v>
      </c>
      <c r="Z101" s="120" t="s">
        <v>21</v>
      </c>
      <c r="AA101" s="85" t="s">
        <v>21</v>
      </c>
      <c r="AB101" s="55" t="s">
        <v>21</v>
      </c>
      <c r="AC101" s="58" t="str">
        <f t="array" ref="AC101"> index(publications!$A$1:$A$319, match($B101, publications!$B$1:$B$319, 0))</f>
        <v>Livia</v>
      </c>
      <c r="AD101" s="5" t="s">
        <v>21</v>
      </c>
    </row>
    <row r="102">
      <c r="A102" s="4" t="s">
        <v>2870</v>
      </c>
      <c r="B102" s="91" t="str">
        <f> VLOOKUP($A102,datasets!$A:$B,2,0)</f>
        <v>Cardenal et al. 2006, Proceedings of the Spatial Accuracy 2006 (ANVHQVC3)</v>
      </c>
      <c r="C102" s="85" t="s">
        <v>21</v>
      </c>
      <c r="D102" s="85" t="s">
        <v>21</v>
      </c>
      <c r="E102" s="114" t="s">
        <v>21</v>
      </c>
      <c r="F102" s="85" t="s">
        <v>21</v>
      </c>
      <c r="G102" s="115" t="s">
        <v>21</v>
      </c>
      <c r="H102" s="116" t="s">
        <v>21</v>
      </c>
      <c r="I102" s="85" t="s">
        <v>21</v>
      </c>
      <c r="J102" s="124" t="s">
        <v>21</v>
      </c>
      <c r="K102" s="85" t="s">
        <v>21</v>
      </c>
      <c r="L102" s="115" t="s">
        <v>21</v>
      </c>
      <c r="M102" s="118" t="s">
        <v>21</v>
      </c>
      <c r="N102" s="85" t="s">
        <v>21</v>
      </c>
      <c r="O102" s="85" t="s">
        <v>21</v>
      </c>
      <c r="P102" s="85" t="s">
        <v>21</v>
      </c>
      <c r="Q102" s="119" t="s">
        <v>21</v>
      </c>
      <c r="R102" s="85" t="s">
        <v>21</v>
      </c>
      <c r="S102" s="119" t="s">
        <v>21</v>
      </c>
      <c r="T102" s="120" t="s">
        <v>21</v>
      </c>
      <c r="U102" s="121" t="s">
        <v>21</v>
      </c>
      <c r="V102" s="121" t="s">
        <v>21</v>
      </c>
      <c r="W102" s="122" t="s">
        <v>21</v>
      </c>
      <c r="X102" s="85" t="s">
        <v>21</v>
      </c>
      <c r="Y102" s="55" t="s">
        <v>21</v>
      </c>
      <c r="Z102" s="120" t="s">
        <v>21</v>
      </c>
      <c r="AA102" s="85" t="s">
        <v>21</v>
      </c>
      <c r="AB102" s="55" t="s">
        <v>21</v>
      </c>
      <c r="AC102" s="58" t="str">
        <f t="array" ref="AC102"> index(publications!$A$1:$A$319, match($B102, publications!$B$1:$B$319, 0))</f>
        <v>Livia</v>
      </c>
      <c r="AD102" s="5" t="s">
        <v>21</v>
      </c>
    </row>
    <row r="103">
      <c r="A103" s="4" t="s">
        <v>2871</v>
      </c>
      <c r="B103" s="91" t="str">
        <f> VLOOKUP($A103,datasets!$A:$B,2,0)</f>
        <v>Cardenal et al. 2006, Proceedings of the Spatial Accuracy 2006 (ANVHQVC3)</v>
      </c>
      <c r="C103" s="85" t="s">
        <v>21</v>
      </c>
      <c r="D103" s="85" t="s">
        <v>21</v>
      </c>
      <c r="E103" s="114" t="s">
        <v>21</v>
      </c>
      <c r="F103" s="85" t="s">
        <v>21</v>
      </c>
      <c r="G103" s="115" t="s">
        <v>21</v>
      </c>
      <c r="H103" s="116" t="s">
        <v>21</v>
      </c>
      <c r="I103" s="85" t="s">
        <v>21</v>
      </c>
      <c r="J103" s="124" t="s">
        <v>21</v>
      </c>
      <c r="K103" s="85" t="s">
        <v>21</v>
      </c>
      <c r="L103" s="115" t="s">
        <v>21</v>
      </c>
      <c r="M103" s="118" t="s">
        <v>21</v>
      </c>
      <c r="N103" s="85" t="s">
        <v>21</v>
      </c>
      <c r="O103" s="85" t="s">
        <v>21</v>
      </c>
      <c r="P103" s="85" t="s">
        <v>21</v>
      </c>
      <c r="Q103" s="119" t="s">
        <v>21</v>
      </c>
      <c r="R103" s="85" t="s">
        <v>21</v>
      </c>
      <c r="S103" s="119" t="s">
        <v>21</v>
      </c>
      <c r="T103" s="120" t="s">
        <v>21</v>
      </c>
      <c r="U103" s="121" t="s">
        <v>21</v>
      </c>
      <c r="V103" s="121" t="s">
        <v>21</v>
      </c>
      <c r="W103" s="122" t="s">
        <v>21</v>
      </c>
      <c r="X103" s="85" t="s">
        <v>21</v>
      </c>
      <c r="Y103" s="55" t="s">
        <v>21</v>
      </c>
      <c r="Z103" s="120" t="s">
        <v>21</v>
      </c>
      <c r="AA103" s="85" t="s">
        <v>21</v>
      </c>
      <c r="AB103" s="55" t="s">
        <v>21</v>
      </c>
      <c r="AC103" s="58" t="str">
        <f t="array" ref="AC103"> index(publications!$A$1:$A$319, match($B103, publications!$B$1:$B$319, 0))</f>
        <v>Livia</v>
      </c>
      <c r="AD103" s="5" t="s">
        <v>21</v>
      </c>
    </row>
    <row r="104">
      <c r="A104" s="4" t="s">
        <v>2872</v>
      </c>
      <c r="B104" s="91" t="str">
        <f> VLOOKUP($A104,datasets!$A:$B,2,0)</f>
        <v>Cardenal et al. 2006, Proceedings of the Spatial Accuracy 2006 (ANVHQVC3)</v>
      </c>
      <c r="C104" s="85" t="s">
        <v>21</v>
      </c>
      <c r="D104" s="85" t="s">
        <v>21</v>
      </c>
      <c r="E104" s="114" t="s">
        <v>21</v>
      </c>
      <c r="F104" s="85" t="s">
        <v>21</v>
      </c>
      <c r="G104" s="115" t="s">
        <v>21</v>
      </c>
      <c r="H104" s="116" t="s">
        <v>21</v>
      </c>
      <c r="I104" s="85" t="s">
        <v>21</v>
      </c>
      <c r="J104" s="124" t="s">
        <v>21</v>
      </c>
      <c r="K104" s="85" t="s">
        <v>21</v>
      </c>
      <c r="L104" s="115" t="s">
        <v>21</v>
      </c>
      <c r="M104" s="118" t="s">
        <v>21</v>
      </c>
      <c r="N104" s="85" t="s">
        <v>21</v>
      </c>
      <c r="O104" s="85" t="s">
        <v>21</v>
      </c>
      <c r="P104" s="85" t="s">
        <v>21</v>
      </c>
      <c r="Q104" s="119" t="s">
        <v>21</v>
      </c>
      <c r="R104" s="85" t="s">
        <v>21</v>
      </c>
      <c r="S104" s="119" t="s">
        <v>21</v>
      </c>
      <c r="T104" s="120" t="s">
        <v>21</v>
      </c>
      <c r="U104" s="121" t="s">
        <v>21</v>
      </c>
      <c r="V104" s="121" t="s">
        <v>21</v>
      </c>
      <c r="W104" s="122" t="s">
        <v>21</v>
      </c>
      <c r="X104" s="85" t="s">
        <v>21</v>
      </c>
      <c r="Y104" s="55" t="s">
        <v>21</v>
      </c>
      <c r="Z104" s="120" t="s">
        <v>21</v>
      </c>
      <c r="AA104" s="85" t="s">
        <v>21</v>
      </c>
      <c r="AB104" s="55" t="s">
        <v>21</v>
      </c>
      <c r="AC104" s="58" t="str">
        <f t="array" ref="AC104"> index(publications!$A$1:$A$319, match($B104, publications!$B$1:$B$319, 0))</f>
        <v>Livia</v>
      </c>
      <c r="AD104" s="5" t="s">
        <v>21</v>
      </c>
    </row>
    <row r="105">
      <c r="A105" s="4" t="s">
        <v>2873</v>
      </c>
      <c r="B105" s="91" t="str">
        <f> VLOOKUP($A105,datasets!$A:$B,2,0)</f>
        <v>Pedersen et al. 2018, Geophysical Research Letters (AXLJGWNE)</v>
      </c>
      <c r="C105" s="55" t="s">
        <v>21</v>
      </c>
      <c r="D105" s="55" t="s">
        <v>21</v>
      </c>
      <c r="E105" s="114" t="s">
        <v>21</v>
      </c>
      <c r="F105" s="85" t="s">
        <v>21</v>
      </c>
      <c r="G105" s="115" t="s">
        <v>21</v>
      </c>
      <c r="H105" s="116" t="s">
        <v>21</v>
      </c>
      <c r="I105" s="85" t="s">
        <v>21</v>
      </c>
      <c r="J105" s="117" t="s">
        <v>21</v>
      </c>
      <c r="K105" s="55">
        <v>5.5</v>
      </c>
      <c r="L105" s="55">
        <v>0.5</v>
      </c>
      <c r="M105" s="118">
        <v>3.83</v>
      </c>
      <c r="N105" s="85" t="s">
        <v>21</v>
      </c>
      <c r="O105" s="85" t="s">
        <v>21</v>
      </c>
      <c r="P105" s="85" t="s">
        <v>21</v>
      </c>
      <c r="Q105" s="119" t="s">
        <v>21</v>
      </c>
      <c r="R105" s="85" t="s">
        <v>21</v>
      </c>
      <c r="S105" s="119" t="s">
        <v>21</v>
      </c>
      <c r="T105" s="120" t="s">
        <v>21</v>
      </c>
      <c r="U105" s="121" t="s">
        <v>21</v>
      </c>
      <c r="V105" s="121" t="s">
        <v>21</v>
      </c>
      <c r="W105" s="122" t="s">
        <v>21</v>
      </c>
      <c r="X105" s="85" t="s">
        <v>21</v>
      </c>
      <c r="Y105" s="55" t="s">
        <v>21</v>
      </c>
      <c r="Z105" s="120" t="s">
        <v>21</v>
      </c>
      <c r="AA105" s="85" t="s">
        <v>21</v>
      </c>
      <c r="AB105" s="55" t="s">
        <v>21</v>
      </c>
      <c r="AC105" s="58" t="str">
        <f t="array" ref="AC105"> index(publications!$A$1:$A$319, match($B105, publications!$B$1:$B$319, 0))</f>
        <v>Livia</v>
      </c>
      <c r="AD105" s="5" t="s">
        <v>21</v>
      </c>
    </row>
    <row r="106">
      <c r="A106" s="4" t="s">
        <v>2876</v>
      </c>
      <c r="B106" s="91" t="str">
        <f> VLOOKUP($A106,datasets!$A:$B,2,0)</f>
        <v>Pedersen et al. 2018, Geophysical Research Letters (AXLJGWNE)</v>
      </c>
      <c r="C106" s="55" t="s">
        <v>21</v>
      </c>
      <c r="D106" s="55" t="s">
        <v>21</v>
      </c>
      <c r="E106" s="114" t="s">
        <v>21</v>
      </c>
      <c r="F106" s="85" t="s">
        <v>21</v>
      </c>
      <c r="G106" s="115" t="s">
        <v>21</v>
      </c>
      <c r="H106" s="116" t="s">
        <v>21</v>
      </c>
      <c r="I106" s="85" t="s">
        <v>21</v>
      </c>
      <c r="J106" s="117" t="s">
        <v>21</v>
      </c>
      <c r="K106" s="55">
        <v>2.2</v>
      </c>
      <c r="L106" s="55">
        <v>0.9</v>
      </c>
      <c r="M106" s="118">
        <v>1.77</v>
      </c>
      <c r="N106" s="85" t="s">
        <v>21</v>
      </c>
      <c r="O106" s="85" t="s">
        <v>21</v>
      </c>
      <c r="P106" s="85" t="s">
        <v>21</v>
      </c>
      <c r="Q106" s="119" t="s">
        <v>21</v>
      </c>
      <c r="R106" s="85" t="s">
        <v>21</v>
      </c>
      <c r="S106" s="119" t="s">
        <v>21</v>
      </c>
      <c r="T106" s="120" t="s">
        <v>21</v>
      </c>
      <c r="U106" s="121" t="s">
        <v>21</v>
      </c>
      <c r="V106" s="121" t="s">
        <v>21</v>
      </c>
      <c r="W106" s="122" t="s">
        <v>21</v>
      </c>
      <c r="X106" s="85" t="s">
        <v>21</v>
      </c>
      <c r="Y106" s="55" t="s">
        <v>21</v>
      </c>
      <c r="Z106" s="120" t="s">
        <v>21</v>
      </c>
      <c r="AA106" s="85" t="s">
        <v>21</v>
      </c>
      <c r="AB106" s="55" t="s">
        <v>21</v>
      </c>
      <c r="AC106" s="58" t="str">
        <f t="array" ref="AC106"> index(publications!$A$1:$A$319, match($B106, publications!$B$1:$B$319, 0))</f>
        <v>Livia</v>
      </c>
      <c r="AD106" s="5" t="s">
        <v>21</v>
      </c>
    </row>
    <row r="107">
      <c r="A107" s="4" t="s">
        <v>2877</v>
      </c>
      <c r="B107" s="91" t="str">
        <f> VLOOKUP($A107,datasets!$A:$B,2,0)</f>
        <v>Pedersen et al. 2018, Geophysical Research Letters (AXLJGWNE)</v>
      </c>
      <c r="C107" s="55" t="s">
        <v>21</v>
      </c>
      <c r="D107" s="55" t="s">
        <v>21</v>
      </c>
      <c r="E107" s="114" t="s">
        <v>21</v>
      </c>
      <c r="F107" s="85" t="s">
        <v>21</v>
      </c>
      <c r="G107" s="115" t="s">
        <v>21</v>
      </c>
      <c r="H107" s="116" t="s">
        <v>21</v>
      </c>
      <c r="I107" s="85" t="s">
        <v>21</v>
      </c>
      <c r="J107" s="117" t="s">
        <v>21</v>
      </c>
      <c r="K107" s="55">
        <v>1.0</v>
      </c>
      <c r="L107" s="55">
        <v>0.6</v>
      </c>
      <c r="M107" s="118">
        <v>0.87</v>
      </c>
      <c r="N107" s="85" t="s">
        <v>21</v>
      </c>
      <c r="O107" s="85" t="s">
        <v>21</v>
      </c>
      <c r="P107" s="85" t="s">
        <v>21</v>
      </c>
      <c r="Q107" s="119" t="s">
        <v>21</v>
      </c>
      <c r="R107" s="85" t="s">
        <v>21</v>
      </c>
      <c r="S107" s="119" t="s">
        <v>21</v>
      </c>
      <c r="T107" s="120" t="s">
        <v>21</v>
      </c>
      <c r="U107" s="121" t="s">
        <v>21</v>
      </c>
      <c r="V107" s="121" t="s">
        <v>21</v>
      </c>
      <c r="W107" s="122" t="s">
        <v>21</v>
      </c>
      <c r="X107" s="85" t="s">
        <v>21</v>
      </c>
      <c r="Y107" s="55" t="s">
        <v>21</v>
      </c>
      <c r="Z107" s="120" t="s">
        <v>21</v>
      </c>
      <c r="AA107" s="85" t="s">
        <v>21</v>
      </c>
      <c r="AB107" s="55" t="s">
        <v>21</v>
      </c>
      <c r="AC107" s="58" t="str">
        <f t="array" ref="AC107"> index(publications!$A$1:$A$319, match($B107, publications!$B$1:$B$319, 0))</f>
        <v>Livia</v>
      </c>
      <c r="AD107" s="5" t="s">
        <v>21</v>
      </c>
    </row>
    <row r="108">
      <c r="A108" s="4" t="s">
        <v>2878</v>
      </c>
      <c r="B108" s="91" t="str">
        <f> VLOOKUP($A108,datasets!$A:$B,2,0)</f>
        <v>Pedersen et al. 2018, Geophysical Research Letters (AXLJGWNE)</v>
      </c>
      <c r="C108" s="55" t="s">
        <v>21</v>
      </c>
      <c r="D108" s="55" t="s">
        <v>21</v>
      </c>
      <c r="E108" s="114" t="s">
        <v>21</v>
      </c>
      <c r="F108" s="85" t="s">
        <v>21</v>
      </c>
      <c r="G108" s="115" t="s">
        <v>21</v>
      </c>
      <c r="H108" s="116" t="s">
        <v>21</v>
      </c>
      <c r="I108" s="85" t="s">
        <v>21</v>
      </c>
      <c r="J108" s="117" t="s">
        <v>21</v>
      </c>
      <c r="K108" s="55">
        <v>2.0</v>
      </c>
      <c r="L108" s="55">
        <v>0.8</v>
      </c>
      <c r="M108" s="118">
        <v>1.6</v>
      </c>
      <c r="N108" s="85" t="s">
        <v>21</v>
      </c>
      <c r="O108" s="85" t="s">
        <v>21</v>
      </c>
      <c r="P108" s="85" t="s">
        <v>21</v>
      </c>
      <c r="Q108" s="119" t="s">
        <v>21</v>
      </c>
      <c r="R108" s="85" t="s">
        <v>21</v>
      </c>
      <c r="S108" s="119" t="s">
        <v>21</v>
      </c>
      <c r="T108" s="120" t="s">
        <v>21</v>
      </c>
      <c r="U108" s="121" t="s">
        <v>21</v>
      </c>
      <c r="V108" s="121" t="s">
        <v>21</v>
      </c>
      <c r="W108" s="122" t="s">
        <v>21</v>
      </c>
      <c r="X108" s="85" t="s">
        <v>21</v>
      </c>
      <c r="Y108" s="55" t="s">
        <v>21</v>
      </c>
      <c r="Z108" s="120" t="s">
        <v>21</v>
      </c>
      <c r="AA108" s="85" t="s">
        <v>21</v>
      </c>
      <c r="AB108" s="55" t="s">
        <v>21</v>
      </c>
      <c r="AC108" s="58" t="str">
        <f t="array" ref="AC108"> index(publications!$A$1:$A$319, match($B108, publications!$B$1:$B$319, 0))</f>
        <v>Livia</v>
      </c>
      <c r="AD108" s="5" t="s">
        <v>21</v>
      </c>
    </row>
    <row r="109">
      <c r="A109" s="4" t="s">
        <v>2879</v>
      </c>
      <c r="B109" s="91" t="str">
        <f> VLOOKUP($A109,datasets!$A:$B,2,0)</f>
        <v>Pedersen et al. 2018, Geophysical Research Letters (AXLJGWNE)</v>
      </c>
      <c r="C109" s="55" t="s">
        <v>21</v>
      </c>
      <c r="D109" s="55" t="s">
        <v>21</v>
      </c>
      <c r="E109" s="114" t="s">
        <v>21</v>
      </c>
      <c r="F109" s="85" t="s">
        <v>21</v>
      </c>
      <c r="G109" s="115" t="s">
        <v>21</v>
      </c>
      <c r="H109" s="116" t="s">
        <v>21</v>
      </c>
      <c r="I109" s="85" t="s">
        <v>21</v>
      </c>
      <c r="J109" s="117" t="s">
        <v>21</v>
      </c>
      <c r="K109" s="55">
        <v>1.3</v>
      </c>
      <c r="L109" s="55">
        <v>1.0</v>
      </c>
      <c r="M109" s="118">
        <v>1.2</v>
      </c>
      <c r="N109" s="85" t="s">
        <v>21</v>
      </c>
      <c r="O109" s="85" t="s">
        <v>21</v>
      </c>
      <c r="P109" s="85" t="s">
        <v>21</v>
      </c>
      <c r="Q109" s="119" t="s">
        <v>21</v>
      </c>
      <c r="R109" s="85" t="s">
        <v>21</v>
      </c>
      <c r="S109" s="119" t="s">
        <v>21</v>
      </c>
      <c r="T109" s="120" t="s">
        <v>21</v>
      </c>
      <c r="U109" s="121" t="s">
        <v>21</v>
      </c>
      <c r="V109" s="121" t="s">
        <v>21</v>
      </c>
      <c r="W109" s="122" t="s">
        <v>21</v>
      </c>
      <c r="X109" s="85" t="s">
        <v>21</v>
      </c>
      <c r="Y109" s="55" t="s">
        <v>21</v>
      </c>
      <c r="Z109" s="120" t="s">
        <v>21</v>
      </c>
      <c r="AA109" s="85" t="s">
        <v>21</v>
      </c>
      <c r="AB109" s="55" t="s">
        <v>21</v>
      </c>
      <c r="AC109" s="58" t="str">
        <f t="array" ref="AC109"> index(publications!$A$1:$A$319, match($B109, publications!$B$1:$B$319, 0))</f>
        <v>Livia</v>
      </c>
      <c r="AD109" s="5" t="s">
        <v>21</v>
      </c>
    </row>
    <row r="110">
      <c r="A110" s="4" t="s">
        <v>2880</v>
      </c>
      <c r="B110" s="91" t="str">
        <f> VLOOKUP($A110,datasets!$A:$B,2,0)</f>
        <v>Pedersen et al. 2018, Geophysical Research Letters (AXLJGWNE)</v>
      </c>
      <c r="C110" s="55" t="s">
        <v>21</v>
      </c>
      <c r="D110" s="55" t="s">
        <v>21</v>
      </c>
      <c r="E110" s="114" t="s">
        <v>21</v>
      </c>
      <c r="F110" s="85" t="s">
        <v>21</v>
      </c>
      <c r="G110" s="115" t="s">
        <v>21</v>
      </c>
      <c r="H110" s="116" t="s">
        <v>21</v>
      </c>
      <c r="I110" s="85" t="s">
        <v>21</v>
      </c>
      <c r="J110" s="124" t="s">
        <v>21</v>
      </c>
      <c r="K110" s="85" t="s">
        <v>21</v>
      </c>
      <c r="L110" s="115" t="s">
        <v>21</v>
      </c>
      <c r="M110" s="118" t="s">
        <v>21</v>
      </c>
      <c r="N110" s="85" t="s">
        <v>21</v>
      </c>
      <c r="O110" s="85" t="s">
        <v>21</v>
      </c>
      <c r="P110" s="85" t="s">
        <v>21</v>
      </c>
      <c r="Q110" s="119" t="s">
        <v>21</v>
      </c>
      <c r="R110" s="85" t="s">
        <v>21</v>
      </c>
      <c r="S110" s="119" t="s">
        <v>21</v>
      </c>
      <c r="T110" s="120" t="s">
        <v>21</v>
      </c>
      <c r="U110" s="121" t="s">
        <v>21</v>
      </c>
      <c r="V110" s="121" t="s">
        <v>21</v>
      </c>
      <c r="W110" s="122" t="s">
        <v>21</v>
      </c>
      <c r="X110" s="85" t="s">
        <v>21</v>
      </c>
      <c r="Y110" s="55" t="s">
        <v>21</v>
      </c>
      <c r="Z110" s="120" t="s">
        <v>21</v>
      </c>
      <c r="AA110" s="85" t="s">
        <v>21</v>
      </c>
      <c r="AB110" s="55" t="s">
        <v>21</v>
      </c>
      <c r="AC110" s="58" t="str">
        <f t="array" ref="AC110"> index(publications!$A$1:$A$319, match($B110, publications!$B$1:$B$319, 0))</f>
        <v>Livia</v>
      </c>
      <c r="AD110" s="5" t="s">
        <v>21</v>
      </c>
    </row>
    <row r="111">
      <c r="A111" s="4" t="s">
        <v>2881</v>
      </c>
      <c r="B111" s="91" t="str">
        <f> VLOOKUP($A111,datasets!$A:$B,2,0)</f>
        <v>Holmlund 2021, Journal of Glaciology (AYRB3XCS)</v>
      </c>
      <c r="C111" s="55" t="s">
        <v>3627</v>
      </c>
      <c r="D111" s="55" t="s">
        <v>3533</v>
      </c>
      <c r="E111" s="114" t="s">
        <v>3507</v>
      </c>
      <c r="F111" s="55">
        <v>4.5</v>
      </c>
      <c r="G111" s="115" t="s">
        <v>3628</v>
      </c>
      <c r="H111" s="116">
        <f t="shared" ref="H111:H114" si="5">AVERAGE(F111,F111,G111)</f>
        <v>4.5</v>
      </c>
      <c r="I111" s="115" t="s">
        <v>3629</v>
      </c>
      <c r="J111" s="124">
        <v>9.0</v>
      </c>
      <c r="K111" s="85" t="s">
        <v>21</v>
      </c>
      <c r="L111" s="115" t="s">
        <v>21</v>
      </c>
      <c r="M111" s="118" t="s">
        <v>21</v>
      </c>
      <c r="N111" s="85" t="s">
        <v>21</v>
      </c>
      <c r="O111" s="85" t="s">
        <v>21</v>
      </c>
      <c r="P111" s="85" t="s">
        <v>21</v>
      </c>
      <c r="Q111" s="119" t="s">
        <v>21</v>
      </c>
      <c r="R111" s="46" t="s">
        <v>2662</v>
      </c>
      <c r="S111" s="126" t="s">
        <v>2662</v>
      </c>
      <c r="T111" s="120" t="s">
        <v>3488</v>
      </c>
      <c r="U111" s="129">
        <v>4.5</v>
      </c>
      <c r="V111" s="121">
        <v>1.5</v>
      </c>
      <c r="W111" s="122">
        <v>3.5</v>
      </c>
      <c r="X111" s="85" t="s">
        <v>21</v>
      </c>
      <c r="Y111" s="55" t="s">
        <v>21</v>
      </c>
      <c r="Z111" s="120" t="s">
        <v>21</v>
      </c>
      <c r="AA111" s="85" t="s">
        <v>21</v>
      </c>
      <c r="AB111" s="55" t="s">
        <v>21</v>
      </c>
      <c r="AC111" s="58" t="str">
        <f t="array" ref="AC111"> index(publications!$A$1:$A$319, match($B111, publications!$B$1:$B$319, 0))</f>
        <v>Livia</v>
      </c>
      <c r="AD111" s="5" t="s">
        <v>21</v>
      </c>
    </row>
    <row r="112">
      <c r="A112" s="4" t="s">
        <v>2888</v>
      </c>
      <c r="B112" s="91" t="str">
        <f> VLOOKUP($A112,datasets!$A:$B,2,0)</f>
        <v>Holmlund 2021, Journal of Glaciology (AYRB3XCS)</v>
      </c>
      <c r="C112" s="55" t="s">
        <v>3627</v>
      </c>
      <c r="D112" s="55" t="s">
        <v>3533</v>
      </c>
      <c r="E112" s="114" t="s">
        <v>3507</v>
      </c>
      <c r="F112" s="55">
        <v>3.5</v>
      </c>
      <c r="G112" s="115" t="s">
        <v>3630</v>
      </c>
      <c r="H112" s="116">
        <f t="shared" si="5"/>
        <v>3.5</v>
      </c>
      <c r="I112" s="115" t="s">
        <v>3561</v>
      </c>
      <c r="J112" s="124">
        <v>53.0</v>
      </c>
      <c r="K112" s="85" t="s">
        <v>21</v>
      </c>
      <c r="L112" s="115" t="s">
        <v>21</v>
      </c>
      <c r="M112" s="118" t="s">
        <v>21</v>
      </c>
      <c r="N112" s="85" t="s">
        <v>21</v>
      </c>
      <c r="O112" s="85" t="s">
        <v>21</v>
      </c>
      <c r="P112" s="85" t="s">
        <v>21</v>
      </c>
      <c r="Q112" s="119" t="s">
        <v>21</v>
      </c>
      <c r="R112" s="46" t="s">
        <v>2662</v>
      </c>
      <c r="S112" s="126" t="s">
        <v>2662</v>
      </c>
      <c r="T112" s="120" t="s">
        <v>3488</v>
      </c>
      <c r="U112" s="129">
        <v>3.5</v>
      </c>
      <c r="V112" s="121">
        <v>1.8</v>
      </c>
      <c r="W112" s="122">
        <v>2.933333333</v>
      </c>
      <c r="X112" s="85" t="s">
        <v>21</v>
      </c>
      <c r="Y112" s="55" t="s">
        <v>21</v>
      </c>
      <c r="Z112" s="120" t="s">
        <v>21</v>
      </c>
      <c r="AA112" s="85" t="s">
        <v>21</v>
      </c>
      <c r="AB112" s="55" t="s">
        <v>3631</v>
      </c>
      <c r="AC112" s="58" t="str">
        <f t="array" ref="AC112"> index(publications!$A$1:$A$319, match($B112, publications!$B$1:$B$319, 0))</f>
        <v>Livia</v>
      </c>
      <c r="AD112" s="5" t="s">
        <v>21</v>
      </c>
    </row>
    <row r="113">
      <c r="A113" s="4" t="s">
        <v>2890</v>
      </c>
      <c r="B113" s="91" t="str">
        <f> VLOOKUP($A113,datasets!$A:$B,2,0)</f>
        <v>Holmlund 2021, Journal of Glaciology (AYRB3XCS)</v>
      </c>
      <c r="C113" s="55" t="s">
        <v>3627</v>
      </c>
      <c r="D113" s="55" t="s">
        <v>3533</v>
      </c>
      <c r="E113" s="114" t="s">
        <v>3507</v>
      </c>
      <c r="F113" s="55">
        <v>1.0</v>
      </c>
      <c r="G113" s="115" t="s">
        <v>3632</v>
      </c>
      <c r="H113" s="116">
        <f t="shared" si="5"/>
        <v>1</v>
      </c>
      <c r="I113" s="115" t="s">
        <v>3490</v>
      </c>
      <c r="J113" s="124">
        <v>13.0</v>
      </c>
      <c r="K113" s="85" t="s">
        <v>21</v>
      </c>
      <c r="L113" s="115" t="s">
        <v>21</v>
      </c>
      <c r="M113" s="118" t="s">
        <v>21</v>
      </c>
      <c r="N113" s="85" t="s">
        <v>21</v>
      </c>
      <c r="O113" s="85" t="s">
        <v>21</v>
      </c>
      <c r="P113" s="85" t="s">
        <v>21</v>
      </c>
      <c r="Q113" s="119" t="s">
        <v>21</v>
      </c>
      <c r="R113" s="46" t="s">
        <v>2662</v>
      </c>
      <c r="S113" s="126" t="s">
        <v>2662</v>
      </c>
      <c r="T113" s="120" t="s">
        <v>3488</v>
      </c>
      <c r="U113" s="129">
        <v>1.0</v>
      </c>
      <c r="V113" s="121">
        <v>10.5</v>
      </c>
      <c r="W113" s="122">
        <v>4.166666667</v>
      </c>
      <c r="X113" s="85" t="s">
        <v>21</v>
      </c>
      <c r="Y113" s="55" t="s">
        <v>21</v>
      </c>
      <c r="Z113" s="120" t="s">
        <v>21</v>
      </c>
      <c r="AA113" s="85" t="s">
        <v>21</v>
      </c>
      <c r="AB113" s="55" t="s">
        <v>3631</v>
      </c>
      <c r="AC113" s="58" t="str">
        <f t="array" ref="AC113"> index(publications!$A$1:$A$319, match($B113, publications!$B$1:$B$319, 0))</f>
        <v>Livia</v>
      </c>
      <c r="AD113" s="5" t="s">
        <v>21</v>
      </c>
    </row>
    <row r="114">
      <c r="A114" s="4" t="s">
        <v>2891</v>
      </c>
      <c r="B114" s="91" t="str">
        <f> VLOOKUP($A114,datasets!$A:$B,2,0)</f>
        <v>Holmlund 2021, Journal of Glaciology (AYRB3XCS)</v>
      </c>
      <c r="C114" s="55" t="s">
        <v>3627</v>
      </c>
      <c r="D114" s="55" t="s">
        <v>3533</v>
      </c>
      <c r="E114" s="114" t="s">
        <v>3507</v>
      </c>
      <c r="F114" s="55">
        <v>1.6</v>
      </c>
      <c r="G114" s="115" t="s">
        <v>3633</v>
      </c>
      <c r="H114" s="116">
        <f t="shared" si="5"/>
        <v>1.6</v>
      </c>
      <c r="I114" s="115" t="s">
        <v>3549</v>
      </c>
      <c r="J114" s="124">
        <v>8.0</v>
      </c>
      <c r="K114" s="85" t="s">
        <v>21</v>
      </c>
      <c r="L114" s="115" t="s">
        <v>21</v>
      </c>
      <c r="M114" s="118" t="s">
        <v>21</v>
      </c>
      <c r="N114" s="85" t="s">
        <v>21</v>
      </c>
      <c r="O114" s="85" t="s">
        <v>21</v>
      </c>
      <c r="P114" s="85" t="s">
        <v>21</v>
      </c>
      <c r="Q114" s="119" t="s">
        <v>21</v>
      </c>
      <c r="R114" s="46" t="s">
        <v>2662</v>
      </c>
      <c r="S114" s="126" t="s">
        <v>2662</v>
      </c>
      <c r="T114" s="120" t="s">
        <v>3488</v>
      </c>
      <c r="U114" s="129">
        <v>1.6</v>
      </c>
      <c r="V114" s="121">
        <v>10.8</v>
      </c>
      <c r="W114" s="122">
        <v>4.666666667</v>
      </c>
      <c r="X114" s="85" t="s">
        <v>21</v>
      </c>
      <c r="Y114" s="55" t="s">
        <v>21</v>
      </c>
      <c r="Z114" s="120" t="s">
        <v>21</v>
      </c>
      <c r="AA114" s="85" t="s">
        <v>21</v>
      </c>
      <c r="AB114" s="55" t="s">
        <v>3631</v>
      </c>
      <c r="AC114" s="58" t="str">
        <f t="array" ref="AC114"> index(publications!$A$1:$A$319, match($B114, publications!$B$1:$B$319, 0))</f>
        <v>Livia</v>
      </c>
      <c r="AD114" s="5" t="s">
        <v>21</v>
      </c>
    </row>
    <row r="115">
      <c r="A115" s="4" t="s">
        <v>2892</v>
      </c>
      <c r="B115" s="141" t="str">
        <f> VLOOKUP($A115,datasets!$A:$B,2,0)</f>
        <v>Papworth et al. 2016, Journal of Archaeological Science (B5ILGT3L)</v>
      </c>
      <c r="C115" s="55" t="s">
        <v>21</v>
      </c>
      <c r="D115" s="55" t="s">
        <v>21</v>
      </c>
      <c r="E115" s="114" t="s">
        <v>21</v>
      </c>
      <c r="F115" s="85" t="s">
        <v>21</v>
      </c>
      <c r="G115" s="115" t="s">
        <v>21</v>
      </c>
      <c r="H115" s="116" t="s">
        <v>21</v>
      </c>
      <c r="I115" s="85" t="s">
        <v>21</v>
      </c>
      <c r="J115" s="142" t="s">
        <v>21</v>
      </c>
      <c r="K115" s="64">
        <v>5.915</v>
      </c>
      <c r="L115" s="64">
        <v>5.915</v>
      </c>
      <c r="M115" s="118">
        <v>5.92</v>
      </c>
      <c r="N115" s="85" t="s">
        <v>21</v>
      </c>
      <c r="O115" s="85" t="s">
        <v>21</v>
      </c>
      <c r="P115" s="85" t="s">
        <v>21</v>
      </c>
      <c r="Q115" s="119" t="s">
        <v>21</v>
      </c>
      <c r="R115" s="62" t="s">
        <v>3587</v>
      </c>
      <c r="S115" s="143" t="s">
        <v>3587</v>
      </c>
      <c r="T115" s="123" t="s">
        <v>3507</v>
      </c>
      <c r="U115" s="144">
        <v>0.125</v>
      </c>
      <c r="V115" s="144">
        <v>0.125</v>
      </c>
      <c r="W115" s="145">
        <v>0.125</v>
      </c>
      <c r="X115" s="64">
        <v>1.205</v>
      </c>
      <c r="Y115" s="64">
        <v>1.205</v>
      </c>
      <c r="Z115" s="146">
        <v>1.21</v>
      </c>
      <c r="AA115" s="62" t="s">
        <v>3634</v>
      </c>
      <c r="AB115" s="85" t="s">
        <v>21</v>
      </c>
      <c r="AC115" s="58" t="str">
        <f t="array" ref="AC115"> index(publications!$A$1:$A$319, match($B115, publications!$B$1:$B$319, 0))</f>
        <v>Anette</v>
      </c>
      <c r="AD115" s="5" t="s">
        <v>21</v>
      </c>
    </row>
    <row r="116">
      <c r="A116" s="5" t="s">
        <v>2894</v>
      </c>
      <c r="B116" s="141" t="str">
        <f> VLOOKUP($A116,datasets!$A:$B,2,0)</f>
        <v>Papworth et al. 2016, Journal of Archaeological Science (B5ILGT3L)</v>
      </c>
      <c r="C116" s="55" t="s">
        <v>21</v>
      </c>
      <c r="D116" s="55" t="s">
        <v>21</v>
      </c>
      <c r="E116" s="114" t="s">
        <v>21</v>
      </c>
      <c r="F116" s="85" t="s">
        <v>21</v>
      </c>
      <c r="G116" s="115" t="s">
        <v>21</v>
      </c>
      <c r="H116" s="116" t="s">
        <v>21</v>
      </c>
      <c r="I116" s="85" t="s">
        <v>21</v>
      </c>
      <c r="J116" s="142" t="s">
        <v>21</v>
      </c>
      <c r="K116" s="64">
        <v>7.374</v>
      </c>
      <c r="L116" s="64">
        <v>7.374</v>
      </c>
      <c r="M116" s="118">
        <v>7.37</v>
      </c>
      <c r="N116" s="85" t="s">
        <v>21</v>
      </c>
      <c r="O116" s="85" t="s">
        <v>21</v>
      </c>
      <c r="P116" s="85" t="s">
        <v>21</v>
      </c>
      <c r="Q116" s="119" t="s">
        <v>21</v>
      </c>
      <c r="R116" s="62" t="s">
        <v>3587</v>
      </c>
      <c r="S116" s="143" t="s">
        <v>3587</v>
      </c>
      <c r="T116" s="123" t="s">
        <v>3507</v>
      </c>
      <c r="U116" s="144">
        <v>0.125</v>
      </c>
      <c r="V116" s="144">
        <v>0.125</v>
      </c>
      <c r="W116" s="145">
        <v>0.125</v>
      </c>
      <c r="X116" s="64">
        <v>0.759</v>
      </c>
      <c r="Y116" s="64">
        <v>0.759</v>
      </c>
      <c r="Z116" s="146">
        <v>0.76</v>
      </c>
      <c r="AA116" s="62" t="s">
        <v>3634</v>
      </c>
      <c r="AB116" s="85" t="s">
        <v>21</v>
      </c>
      <c r="AC116" s="58" t="str">
        <f t="array" ref="AC116"> index(publications!$A$1:$A$319, match($B116, publications!$B$1:$B$319, 0))</f>
        <v>Anette</v>
      </c>
      <c r="AD116" s="5" t="s">
        <v>21</v>
      </c>
    </row>
    <row r="117">
      <c r="A117" s="5" t="s">
        <v>2895</v>
      </c>
      <c r="B117" s="147" t="str">
        <f> VLOOKUP($A117,datasets!$A:$B,2,0)</f>
        <v>Papworth et al. 2016, Journal of Archaeological Science (B5ILGT3L)</v>
      </c>
      <c r="C117" s="55" t="s">
        <v>21</v>
      </c>
      <c r="D117" s="55" t="s">
        <v>21</v>
      </c>
      <c r="E117" s="114" t="s">
        <v>21</v>
      </c>
      <c r="F117" s="85" t="s">
        <v>21</v>
      </c>
      <c r="G117" s="115" t="s">
        <v>21</v>
      </c>
      <c r="H117" s="116" t="s">
        <v>21</v>
      </c>
      <c r="I117" s="85" t="s">
        <v>21</v>
      </c>
      <c r="J117" s="142" t="s">
        <v>21</v>
      </c>
      <c r="K117" s="64">
        <v>3.142</v>
      </c>
      <c r="L117" s="64">
        <v>3.142</v>
      </c>
      <c r="M117" s="118">
        <v>3.14</v>
      </c>
      <c r="N117" s="85" t="s">
        <v>21</v>
      </c>
      <c r="O117" s="85" t="s">
        <v>21</v>
      </c>
      <c r="P117" s="85" t="s">
        <v>21</v>
      </c>
      <c r="Q117" s="119" t="s">
        <v>21</v>
      </c>
      <c r="R117" s="62" t="s">
        <v>3587</v>
      </c>
      <c r="S117" s="143" t="s">
        <v>3587</v>
      </c>
      <c r="T117" s="123" t="s">
        <v>3507</v>
      </c>
      <c r="U117" s="144">
        <v>0.125</v>
      </c>
      <c r="V117" s="144">
        <v>0.125</v>
      </c>
      <c r="W117" s="145">
        <v>0.125</v>
      </c>
      <c r="X117" s="64">
        <v>0.248</v>
      </c>
      <c r="Y117" s="64">
        <v>0.248</v>
      </c>
      <c r="Z117" s="146">
        <v>0.25</v>
      </c>
      <c r="AA117" s="62" t="s">
        <v>3634</v>
      </c>
      <c r="AB117" s="85" t="s">
        <v>21</v>
      </c>
      <c r="AC117" s="58" t="str">
        <f t="array" ref="AC117"> index(publications!$A$1:$A$319, match($B117, publications!$B$1:$B$319, 0))</f>
        <v>Anette</v>
      </c>
      <c r="AD117" s="5" t="s">
        <v>21</v>
      </c>
    </row>
    <row r="118">
      <c r="A118" s="5" t="s">
        <v>2896</v>
      </c>
      <c r="B118" s="147" t="str">
        <f> VLOOKUP($A118,datasets!$A:$B,2,0)</f>
        <v>Papworth et al. 2016, Journal of Archaeological Science (B5ILGT3L)</v>
      </c>
      <c r="C118" s="55" t="s">
        <v>21</v>
      </c>
      <c r="D118" s="55" t="s">
        <v>21</v>
      </c>
      <c r="E118" s="114" t="s">
        <v>21</v>
      </c>
      <c r="F118" s="85" t="s">
        <v>21</v>
      </c>
      <c r="G118" s="115" t="s">
        <v>21</v>
      </c>
      <c r="H118" s="116" t="s">
        <v>21</v>
      </c>
      <c r="I118" s="85" t="s">
        <v>21</v>
      </c>
      <c r="J118" s="142" t="s">
        <v>21</v>
      </c>
      <c r="K118" s="64">
        <v>5.791</v>
      </c>
      <c r="L118" s="64">
        <v>5.791</v>
      </c>
      <c r="M118" s="118">
        <v>5.79</v>
      </c>
      <c r="N118" s="85" t="s">
        <v>21</v>
      </c>
      <c r="O118" s="85" t="s">
        <v>21</v>
      </c>
      <c r="P118" s="85" t="s">
        <v>21</v>
      </c>
      <c r="Q118" s="119" t="s">
        <v>21</v>
      </c>
      <c r="R118" s="62" t="s">
        <v>3587</v>
      </c>
      <c r="S118" s="143" t="s">
        <v>3587</v>
      </c>
      <c r="T118" s="123" t="s">
        <v>3507</v>
      </c>
      <c r="U118" s="144">
        <v>0.125</v>
      </c>
      <c r="V118" s="144">
        <v>0.125</v>
      </c>
      <c r="W118" s="145">
        <v>0.125</v>
      </c>
      <c r="X118" s="64">
        <v>2.577</v>
      </c>
      <c r="Y118" s="64">
        <v>2.577</v>
      </c>
      <c r="Z118" s="146">
        <v>2.58</v>
      </c>
      <c r="AA118" s="62" t="s">
        <v>3634</v>
      </c>
      <c r="AB118" s="85" t="s">
        <v>21</v>
      </c>
      <c r="AC118" s="58" t="str">
        <f t="array" ref="AC118"> index(publications!$A$1:$A$319, match($B118, publications!$B$1:$B$319, 0))</f>
        <v>Anette</v>
      </c>
      <c r="AD118" s="5" t="s">
        <v>21</v>
      </c>
    </row>
    <row r="119">
      <c r="A119" s="5" t="s">
        <v>2897</v>
      </c>
      <c r="B119" s="147" t="str">
        <f> VLOOKUP($A119,datasets!$A:$B,2,0)</f>
        <v>Papworth et al. 2016, Journal of Archaeological Science (B5ILGT3L)</v>
      </c>
      <c r="C119" s="55" t="s">
        <v>21</v>
      </c>
      <c r="D119" s="55" t="s">
        <v>21</v>
      </c>
      <c r="E119" s="114" t="s">
        <v>21</v>
      </c>
      <c r="F119" s="85" t="s">
        <v>21</v>
      </c>
      <c r="G119" s="115" t="s">
        <v>21</v>
      </c>
      <c r="H119" s="116" t="s">
        <v>21</v>
      </c>
      <c r="I119" s="85" t="s">
        <v>21</v>
      </c>
      <c r="J119" s="142" t="s">
        <v>21</v>
      </c>
      <c r="K119" s="64">
        <v>8.948</v>
      </c>
      <c r="L119" s="64">
        <v>8.948</v>
      </c>
      <c r="M119" s="118">
        <v>8.95</v>
      </c>
      <c r="N119" s="85" t="s">
        <v>21</v>
      </c>
      <c r="O119" s="85" t="s">
        <v>21</v>
      </c>
      <c r="P119" s="85" t="s">
        <v>21</v>
      </c>
      <c r="Q119" s="119" t="s">
        <v>21</v>
      </c>
      <c r="R119" s="62" t="s">
        <v>3587</v>
      </c>
      <c r="S119" s="143" t="s">
        <v>3587</v>
      </c>
      <c r="T119" s="123" t="s">
        <v>3507</v>
      </c>
      <c r="U119" s="144">
        <v>0.125</v>
      </c>
      <c r="V119" s="144">
        <v>0.125</v>
      </c>
      <c r="W119" s="145">
        <v>0.125</v>
      </c>
      <c r="X119" s="64">
        <v>0.392</v>
      </c>
      <c r="Y119" s="64">
        <v>0.392</v>
      </c>
      <c r="Z119" s="146">
        <v>0.39</v>
      </c>
      <c r="AA119" s="62" t="s">
        <v>3634</v>
      </c>
      <c r="AB119" s="85" t="s">
        <v>21</v>
      </c>
      <c r="AC119" s="58" t="str">
        <f t="array" ref="AC119"> index(publications!$A$1:$A$319, match($B119, publications!$B$1:$B$319, 0))</f>
        <v>Anette</v>
      </c>
      <c r="AD119" s="5" t="s">
        <v>21</v>
      </c>
    </row>
    <row r="120">
      <c r="A120" s="5" t="s">
        <v>2898</v>
      </c>
      <c r="B120" s="147" t="str">
        <f> VLOOKUP($A120,datasets!$A:$B,2,0)</f>
        <v>Papworth et al. 2016, Journal of Archaeological Science (B5ILGT3L)</v>
      </c>
      <c r="C120" s="55" t="s">
        <v>21</v>
      </c>
      <c r="D120" s="55" t="s">
        <v>21</v>
      </c>
      <c r="E120" s="114" t="s">
        <v>21</v>
      </c>
      <c r="F120" s="85" t="s">
        <v>21</v>
      </c>
      <c r="G120" s="115" t="s">
        <v>21</v>
      </c>
      <c r="H120" s="116" t="s">
        <v>21</v>
      </c>
      <c r="I120" s="85" t="s">
        <v>21</v>
      </c>
      <c r="J120" s="142" t="s">
        <v>21</v>
      </c>
      <c r="K120" s="64">
        <v>2.969</v>
      </c>
      <c r="L120" s="64">
        <v>2.969</v>
      </c>
      <c r="M120" s="118">
        <v>2.97</v>
      </c>
      <c r="N120" s="85" t="s">
        <v>21</v>
      </c>
      <c r="O120" s="85" t="s">
        <v>21</v>
      </c>
      <c r="P120" s="85" t="s">
        <v>21</v>
      </c>
      <c r="Q120" s="119" t="s">
        <v>21</v>
      </c>
      <c r="R120" s="62" t="s">
        <v>3587</v>
      </c>
      <c r="S120" s="143" t="s">
        <v>3587</v>
      </c>
      <c r="T120" s="123" t="s">
        <v>3507</v>
      </c>
      <c r="U120" s="144">
        <v>0.125</v>
      </c>
      <c r="V120" s="144">
        <v>0.125</v>
      </c>
      <c r="W120" s="145">
        <v>0.125</v>
      </c>
      <c r="X120" s="64">
        <v>0.68</v>
      </c>
      <c r="Y120" s="64">
        <v>0.68</v>
      </c>
      <c r="Z120" s="146">
        <v>0.68</v>
      </c>
      <c r="AA120" s="62" t="s">
        <v>3634</v>
      </c>
      <c r="AB120" s="85" t="s">
        <v>21</v>
      </c>
      <c r="AC120" s="58" t="str">
        <f t="array" ref="AC120"> index(publications!$A$1:$A$319, match($B120, publications!$B$1:$B$319, 0))</f>
        <v>Anette</v>
      </c>
      <c r="AD120" s="5" t="s">
        <v>21</v>
      </c>
    </row>
    <row r="121">
      <c r="A121" s="5" t="s">
        <v>2899</v>
      </c>
      <c r="B121" s="147" t="str">
        <f> VLOOKUP($A121,datasets!$A:$B,2,0)</f>
        <v>Papworth et al. 2016, Journal of Archaeological Science (B5ILGT3L)</v>
      </c>
      <c r="C121" s="55" t="s">
        <v>21</v>
      </c>
      <c r="D121" s="55" t="s">
        <v>21</v>
      </c>
      <c r="E121" s="114" t="s">
        <v>21</v>
      </c>
      <c r="F121" s="85" t="s">
        <v>21</v>
      </c>
      <c r="G121" s="115" t="s">
        <v>21</v>
      </c>
      <c r="H121" s="116" t="s">
        <v>21</v>
      </c>
      <c r="I121" s="85" t="s">
        <v>21</v>
      </c>
      <c r="J121" s="142" t="s">
        <v>21</v>
      </c>
      <c r="K121" s="64">
        <v>1.934</v>
      </c>
      <c r="L121" s="64">
        <v>1.934</v>
      </c>
      <c r="M121" s="118">
        <v>1.93</v>
      </c>
      <c r="N121" s="85" t="s">
        <v>21</v>
      </c>
      <c r="O121" s="85" t="s">
        <v>21</v>
      </c>
      <c r="P121" s="85" t="s">
        <v>21</v>
      </c>
      <c r="Q121" s="119" t="s">
        <v>21</v>
      </c>
      <c r="R121" s="62" t="s">
        <v>3587</v>
      </c>
      <c r="S121" s="143" t="s">
        <v>3587</v>
      </c>
      <c r="T121" s="123" t="s">
        <v>3507</v>
      </c>
      <c r="U121" s="144">
        <v>0.125</v>
      </c>
      <c r="V121" s="144">
        <v>0.125</v>
      </c>
      <c r="W121" s="145">
        <v>0.125</v>
      </c>
      <c r="X121" s="64">
        <v>0.459</v>
      </c>
      <c r="Y121" s="64">
        <v>0.459</v>
      </c>
      <c r="Z121" s="146">
        <v>0.46</v>
      </c>
      <c r="AA121" s="62" t="s">
        <v>3634</v>
      </c>
      <c r="AB121" s="85" t="s">
        <v>21</v>
      </c>
      <c r="AC121" s="58" t="str">
        <f t="array" ref="AC121"> index(publications!$A$1:$A$319, match($B121, publications!$B$1:$B$319, 0))</f>
        <v>Anette</v>
      </c>
      <c r="AD121" s="5" t="s">
        <v>21</v>
      </c>
    </row>
    <row r="122">
      <c r="A122" s="5" t="s">
        <v>2900</v>
      </c>
      <c r="B122" s="147" t="str">
        <f> VLOOKUP($A122,datasets!$A:$B,2,0)</f>
        <v>Papworth et al. 2016, Journal of Archaeological Science (B5ILGT3L)</v>
      </c>
      <c r="C122" s="55" t="s">
        <v>21</v>
      </c>
      <c r="D122" s="55" t="s">
        <v>21</v>
      </c>
      <c r="E122" s="114" t="s">
        <v>21</v>
      </c>
      <c r="F122" s="85" t="s">
        <v>21</v>
      </c>
      <c r="G122" s="115" t="s">
        <v>21</v>
      </c>
      <c r="H122" s="116" t="s">
        <v>21</v>
      </c>
      <c r="I122" s="85" t="s">
        <v>21</v>
      </c>
      <c r="J122" s="142" t="s">
        <v>21</v>
      </c>
      <c r="K122" s="64">
        <v>7.471</v>
      </c>
      <c r="L122" s="64">
        <v>7.471</v>
      </c>
      <c r="M122" s="118">
        <v>7.47</v>
      </c>
      <c r="N122" s="85" t="s">
        <v>21</v>
      </c>
      <c r="O122" s="85" t="s">
        <v>21</v>
      </c>
      <c r="P122" s="85" t="s">
        <v>21</v>
      </c>
      <c r="Q122" s="119" t="s">
        <v>21</v>
      </c>
      <c r="R122" s="62" t="s">
        <v>3587</v>
      </c>
      <c r="S122" s="143" t="s">
        <v>3587</v>
      </c>
      <c r="T122" s="123" t="s">
        <v>3507</v>
      </c>
      <c r="U122" s="144">
        <v>0.125</v>
      </c>
      <c r="V122" s="144">
        <v>0.125</v>
      </c>
      <c r="W122" s="145">
        <v>0.125</v>
      </c>
      <c r="X122" s="64">
        <v>0.168</v>
      </c>
      <c r="Y122" s="64">
        <v>0.168</v>
      </c>
      <c r="Z122" s="146">
        <v>0.17</v>
      </c>
      <c r="AA122" s="62" t="s">
        <v>3634</v>
      </c>
      <c r="AB122" s="85" t="s">
        <v>21</v>
      </c>
      <c r="AC122" s="58" t="str">
        <f t="array" ref="AC122"> index(publications!$A$1:$A$319, match($B122, publications!$B$1:$B$319, 0))</f>
        <v>Anette</v>
      </c>
      <c r="AD122" s="5" t="s">
        <v>21</v>
      </c>
    </row>
    <row r="123">
      <c r="A123" s="5" t="s">
        <v>2901</v>
      </c>
      <c r="B123" s="147" t="str">
        <f> VLOOKUP($A123,datasets!$A:$B,2,0)</f>
        <v>Papworth et al. 2016, Journal of Archaeological Science (B5ILGT3L)</v>
      </c>
      <c r="C123" s="55" t="s">
        <v>21</v>
      </c>
      <c r="D123" s="55" t="s">
        <v>21</v>
      </c>
      <c r="E123" s="114" t="s">
        <v>21</v>
      </c>
      <c r="F123" s="85" t="s">
        <v>21</v>
      </c>
      <c r="G123" s="115" t="s">
        <v>21</v>
      </c>
      <c r="H123" s="116" t="s">
        <v>21</v>
      </c>
      <c r="I123" s="85" t="s">
        <v>21</v>
      </c>
      <c r="J123" s="142" t="s">
        <v>21</v>
      </c>
      <c r="K123" s="64">
        <v>1.731</v>
      </c>
      <c r="L123" s="64">
        <v>1.731</v>
      </c>
      <c r="M123" s="118">
        <v>1.73</v>
      </c>
      <c r="N123" s="85" t="s">
        <v>21</v>
      </c>
      <c r="O123" s="85" t="s">
        <v>21</v>
      </c>
      <c r="P123" s="85" t="s">
        <v>21</v>
      </c>
      <c r="Q123" s="119" t="s">
        <v>21</v>
      </c>
      <c r="R123" s="62" t="s">
        <v>3587</v>
      </c>
      <c r="S123" s="143" t="s">
        <v>3587</v>
      </c>
      <c r="T123" s="123" t="s">
        <v>3507</v>
      </c>
      <c r="U123" s="144">
        <v>0.125</v>
      </c>
      <c r="V123" s="144">
        <v>0.125</v>
      </c>
      <c r="W123" s="145">
        <v>0.125</v>
      </c>
      <c r="X123" s="64">
        <v>0.533</v>
      </c>
      <c r="Y123" s="64">
        <v>0.533</v>
      </c>
      <c r="Z123" s="146">
        <v>0.53</v>
      </c>
      <c r="AA123" s="62" t="s">
        <v>3634</v>
      </c>
      <c r="AB123" s="85" t="s">
        <v>21</v>
      </c>
      <c r="AC123" s="58" t="str">
        <f t="array" ref="AC123"> index(publications!$A$1:$A$319, match($B123, publications!$B$1:$B$319, 0))</f>
        <v>Anette</v>
      </c>
      <c r="AD123" s="5" t="s">
        <v>21</v>
      </c>
    </row>
    <row r="124">
      <c r="A124" s="4" t="s">
        <v>2902</v>
      </c>
      <c r="B124" s="91" t="str">
        <f> VLOOKUP($A124,datasets!$A:$B,2,0)</f>
        <v>Pinto et al. 2019, Remote Sensing (B9WB4IEJ)</v>
      </c>
      <c r="C124" s="55" t="s">
        <v>3635</v>
      </c>
      <c r="D124" s="55" t="s">
        <v>3636</v>
      </c>
      <c r="E124" s="114" t="s">
        <v>3507</v>
      </c>
      <c r="F124" s="55" t="s">
        <v>21</v>
      </c>
      <c r="G124" s="115" t="s">
        <v>21</v>
      </c>
      <c r="H124" s="116" t="s">
        <v>21</v>
      </c>
      <c r="I124" s="115" t="s">
        <v>3637</v>
      </c>
      <c r="J124" s="117">
        <v>740.0</v>
      </c>
      <c r="K124" s="55">
        <v>1.0</v>
      </c>
      <c r="L124" s="55">
        <v>1.0</v>
      </c>
      <c r="M124" s="118">
        <v>1.0</v>
      </c>
      <c r="N124" s="85" t="s">
        <v>21</v>
      </c>
      <c r="O124" s="85" t="s">
        <v>21</v>
      </c>
      <c r="P124" s="85" t="s">
        <v>21</v>
      </c>
      <c r="Q124" s="119" t="s">
        <v>21</v>
      </c>
      <c r="R124" s="46" t="s">
        <v>3638</v>
      </c>
      <c r="S124" s="126" t="s">
        <v>3639</v>
      </c>
      <c r="T124" s="123" t="s">
        <v>3507</v>
      </c>
      <c r="U124" s="129" t="s">
        <v>21</v>
      </c>
      <c r="V124" s="129" t="s">
        <v>21</v>
      </c>
      <c r="W124" s="130" t="s">
        <v>21</v>
      </c>
      <c r="X124" s="55">
        <v>1.0</v>
      </c>
      <c r="Y124" s="55">
        <v>1.0</v>
      </c>
      <c r="Z124" s="123">
        <v>1.0</v>
      </c>
      <c r="AA124" s="46" t="s">
        <v>3489</v>
      </c>
      <c r="AB124" s="55" t="s">
        <v>21</v>
      </c>
      <c r="AC124" s="58" t="str">
        <f t="array" ref="AC124"> index(publications!$A$1:$A$319, match($B124, publications!$B$1:$B$319, 0))</f>
        <v>Thomas</v>
      </c>
      <c r="AD124" s="55" t="s">
        <v>3640</v>
      </c>
    </row>
    <row r="125">
      <c r="A125" s="4" t="s">
        <v>2905</v>
      </c>
      <c r="B125" s="91" t="str">
        <f> VLOOKUP($A125,datasets!$A:$B,2,0)</f>
        <v>Kupidura et al. 2019, ISPRS International Journal of Geo-Information (BQWUAZPY)</v>
      </c>
      <c r="C125" s="85" t="s">
        <v>21</v>
      </c>
      <c r="D125" s="85" t="s">
        <v>21</v>
      </c>
      <c r="E125" s="114" t="s">
        <v>21</v>
      </c>
      <c r="F125" s="85" t="s">
        <v>21</v>
      </c>
      <c r="G125" s="115" t="s">
        <v>21</v>
      </c>
      <c r="H125" s="116" t="s">
        <v>21</v>
      </c>
      <c r="I125" s="85" t="s">
        <v>21</v>
      </c>
      <c r="J125" s="124" t="s">
        <v>21</v>
      </c>
      <c r="K125" s="85" t="s">
        <v>21</v>
      </c>
      <c r="L125" s="115" t="s">
        <v>21</v>
      </c>
      <c r="M125" s="118" t="s">
        <v>21</v>
      </c>
      <c r="N125" s="85" t="s">
        <v>21</v>
      </c>
      <c r="O125" s="85" t="s">
        <v>21</v>
      </c>
      <c r="P125" s="85" t="s">
        <v>21</v>
      </c>
      <c r="Q125" s="119" t="s">
        <v>21</v>
      </c>
      <c r="R125" s="85" t="s">
        <v>21</v>
      </c>
      <c r="S125" s="119" t="s">
        <v>21</v>
      </c>
      <c r="T125" s="120" t="s">
        <v>21</v>
      </c>
      <c r="U125" s="121" t="s">
        <v>21</v>
      </c>
      <c r="V125" s="121" t="s">
        <v>21</v>
      </c>
      <c r="W125" s="122" t="s">
        <v>21</v>
      </c>
      <c r="X125" s="85" t="s">
        <v>21</v>
      </c>
      <c r="Y125" s="55" t="s">
        <v>21</v>
      </c>
      <c r="Z125" s="120" t="s">
        <v>21</v>
      </c>
      <c r="AA125" s="85" t="s">
        <v>21</v>
      </c>
      <c r="AB125" s="85" t="s">
        <v>21</v>
      </c>
      <c r="AC125" s="58" t="str">
        <f t="array" ref="AC125"> index(publications!$A$1:$A$319, match($B125, publications!$B$1:$B$319, 0))</f>
        <v>Livia</v>
      </c>
      <c r="AD125" s="5" t="s">
        <v>21</v>
      </c>
    </row>
    <row r="126">
      <c r="A126" s="4" t="s">
        <v>2911</v>
      </c>
      <c r="B126" s="91" t="str">
        <f> VLOOKUP($A126,datasets!$A:$B,2,0)</f>
        <v>Kupidura et al. 2019, ISPRS International Journal of Geo-Information (BQWUAZPY)</v>
      </c>
      <c r="C126" s="85" t="s">
        <v>21</v>
      </c>
      <c r="D126" s="85" t="s">
        <v>21</v>
      </c>
      <c r="E126" s="114" t="s">
        <v>21</v>
      </c>
      <c r="F126" s="85" t="s">
        <v>21</v>
      </c>
      <c r="G126" s="115" t="s">
        <v>21</v>
      </c>
      <c r="H126" s="116" t="s">
        <v>21</v>
      </c>
      <c r="I126" s="85" t="s">
        <v>21</v>
      </c>
      <c r="J126" s="124" t="s">
        <v>21</v>
      </c>
      <c r="K126" s="85" t="s">
        <v>21</v>
      </c>
      <c r="L126" s="115" t="s">
        <v>21</v>
      </c>
      <c r="M126" s="118" t="s">
        <v>21</v>
      </c>
      <c r="N126" s="85" t="s">
        <v>21</v>
      </c>
      <c r="O126" s="85" t="s">
        <v>21</v>
      </c>
      <c r="P126" s="85" t="s">
        <v>21</v>
      </c>
      <c r="Q126" s="119" t="s">
        <v>21</v>
      </c>
      <c r="R126" s="85" t="s">
        <v>21</v>
      </c>
      <c r="S126" s="119" t="s">
        <v>21</v>
      </c>
      <c r="T126" s="120" t="s">
        <v>21</v>
      </c>
      <c r="U126" s="121" t="s">
        <v>21</v>
      </c>
      <c r="V126" s="121" t="s">
        <v>21</v>
      </c>
      <c r="W126" s="122" t="s">
        <v>21</v>
      </c>
      <c r="X126" s="85" t="s">
        <v>21</v>
      </c>
      <c r="Y126" s="55" t="s">
        <v>21</v>
      </c>
      <c r="Z126" s="120" t="s">
        <v>21</v>
      </c>
      <c r="AA126" s="85" t="s">
        <v>21</v>
      </c>
      <c r="AB126" s="85" t="s">
        <v>21</v>
      </c>
      <c r="AC126" s="58" t="str">
        <f t="array" ref="AC126"> index(publications!$A$1:$A$319, match($B126, publications!$B$1:$B$319, 0))</f>
        <v>Livia</v>
      </c>
      <c r="AD126" s="5" t="s">
        <v>21</v>
      </c>
    </row>
    <row r="127">
      <c r="A127" s="4" t="s">
        <v>2913</v>
      </c>
      <c r="B127" s="91" t="str">
        <f> VLOOKUP($A127,datasets!$A:$B,2,0)</f>
        <v>Kupidura et al. 2019, ISPRS International Journal of Geo-Information (BQWUAZPY)</v>
      </c>
      <c r="C127" s="85" t="s">
        <v>21</v>
      </c>
      <c r="D127" s="85" t="s">
        <v>21</v>
      </c>
      <c r="E127" s="114" t="s">
        <v>21</v>
      </c>
      <c r="F127" s="85" t="s">
        <v>21</v>
      </c>
      <c r="G127" s="115" t="s">
        <v>21</v>
      </c>
      <c r="H127" s="116" t="s">
        <v>21</v>
      </c>
      <c r="I127" s="85" t="s">
        <v>21</v>
      </c>
      <c r="J127" s="124" t="s">
        <v>21</v>
      </c>
      <c r="K127" s="85" t="s">
        <v>21</v>
      </c>
      <c r="L127" s="115" t="s">
        <v>21</v>
      </c>
      <c r="M127" s="118" t="s">
        <v>21</v>
      </c>
      <c r="N127" s="85" t="s">
        <v>21</v>
      </c>
      <c r="O127" s="85" t="s">
        <v>21</v>
      </c>
      <c r="P127" s="85" t="s">
        <v>21</v>
      </c>
      <c r="Q127" s="119" t="s">
        <v>21</v>
      </c>
      <c r="R127" s="85" t="s">
        <v>21</v>
      </c>
      <c r="S127" s="119" t="s">
        <v>21</v>
      </c>
      <c r="T127" s="120" t="s">
        <v>21</v>
      </c>
      <c r="U127" s="121" t="s">
        <v>21</v>
      </c>
      <c r="V127" s="121" t="s">
        <v>21</v>
      </c>
      <c r="W127" s="122" t="s">
        <v>21</v>
      </c>
      <c r="X127" s="85" t="s">
        <v>21</v>
      </c>
      <c r="Y127" s="55" t="s">
        <v>21</v>
      </c>
      <c r="Z127" s="120" t="s">
        <v>21</v>
      </c>
      <c r="AA127" s="85" t="s">
        <v>21</v>
      </c>
      <c r="AB127" s="85" t="s">
        <v>21</v>
      </c>
      <c r="AC127" s="58" t="str">
        <f t="array" ref="AC127"> index(publications!$A$1:$A$319, match($B127, publications!$B$1:$B$319, 0))</f>
        <v>Livia</v>
      </c>
      <c r="AD127" s="5" t="s">
        <v>21</v>
      </c>
    </row>
    <row r="128">
      <c r="A128" s="4" t="s">
        <v>2915</v>
      </c>
      <c r="B128" s="91" t="str">
        <f> VLOOKUP($A128,datasets!$A:$B,2,0)</f>
        <v>Fleischer et al. 2021, The Cryosphere (BRUM54LP)</v>
      </c>
      <c r="C128" s="55" t="s">
        <v>3514</v>
      </c>
      <c r="D128" s="55" t="s">
        <v>3514</v>
      </c>
      <c r="E128" s="114" t="s">
        <v>3507</v>
      </c>
      <c r="F128" s="85" t="s">
        <v>21</v>
      </c>
      <c r="G128" s="115" t="s">
        <v>21</v>
      </c>
      <c r="H128" s="116" t="s">
        <v>21</v>
      </c>
      <c r="I128" s="148" t="s">
        <v>3641</v>
      </c>
      <c r="J128" s="124">
        <v>101.0</v>
      </c>
      <c r="K128" s="85" t="s">
        <v>21</v>
      </c>
      <c r="L128" s="115" t="s">
        <v>21</v>
      </c>
      <c r="M128" s="118" t="s">
        <v>21</v>
      </c>
      <c r="N128" s="85" t="s">
        <v>21</v>
      </c>
      <c r="O128" s="85" t="s">
        <v>21</v>
      </c>
      <c r="P128" s="85" t="s">
        <v>21</v>
      </c>
      <c r="Q128" s="119" t="s">
        <v>21</v>
      </c>
      <c r="R128" s="85" t="s">
        <v>21</v>
      </c>
      <c r="S128" s="119" t="s">
        <v>21</v>
      </c>
      <c r="T128" s="120" t="s">
        <v>21</v>
      </c>
      <c r="U128" s="121" t="s">
        <v>21</v>
      </c>
      <c r="V128" s="121" t="s">
        <v>21</v>
      </c>
      <c r="W128" s="122" t="s">
        <v>21</v>
      </c>
      <c r="X128" s="85" t="s">
        <v>21</v>
      </c>
      <c r="Y128" s="55" t="s">
        <v>21</v>
      </c>
      <c r="Z128" s="120" t="s">
        <v>21</v>
      </c>
      <c r="AA128" s="85" t="s">
        <v>21</v>
      </c>
      <c r="AB128" s="55" t="s">
        <v>3642</v>
      </c>
      <c r="AC128" s="128" t="str">
        <f t="array" ref="AC128"> index(publications!$A$1:$A$319, match($B128, publications!$B$1:$B$319, 0))</f>
        <v>Livia</v>
      </c>
      <c r="AD128" s="5" t="s">
        <v>21</v>
      </c>
    </row>
    <row r="129">
      <c r="A129" s="4" t="s">
        <v>2920</v>
      </c>
      <c r="B129" s="91" t="str">
        <f> VLOOKUP($A129,datasets!$A:$B,2,0)</f>
        <v>Fleischer et al. 2021, The Cryosphere (BRUM54LP)</v>
      </c>
      <c r="C129" s="55" t="s">
        <v>3514</v>
      </c>
      <c r="D129" s="55" t="s">
        <v>3514</v>
      </c>
      <c r="E129" s="114" t="s">
        <v>3507</v>
      </c>
      <c r="F129" s="85" t="s">
        <v>21</v>
      </c>
      <c r="G129" s="115" t="s">
        <v>21</v>
      </c>
      <c r="H129" s="116" t="s">
        <v>21</v>
      </c>
      <c r="I129" s="148" t="s">
        <v>3641</v>
      </c>
      <c r="J129" s="124">
        <v>101.0</v>
      </c>
      <c r="K129" s="85" t="s">
        <v>21</v>
      </c>
      <c r="L129" s="115" t="s">
        <v>21</v>
      </c>
      <c r="M129" s="118" t="s">
        <v>21</v>
      </c>
      <c r="N129" s="85" t="s">
        <v>21</v>
      </c>
      <c r="O129" s="85" t="s">
        <v>21</v>
      </c>
      <c r="P129" s="85" t="s">
        <v>21</v>
      </c>
      <c r="Q129" s="119" t="s">
        <v>21</v>
      </c>
      <c r="R129" s="85" t="s">
        <v>21</v>
      </c>
      <c r="S129" s="119" t="s">
        <v>21</v>
      </c>
      <c r="T129" s="120" t="s">
        <v>21</v>
      </c>
      <c r="U129" s="121" t="s">
        <v>21</v>
      </c>
      <c r="V129" s="121" t="s">
        <v>21</v>
      </c>
      <c r="W129" s="122" t="s">
        <v>21</v>
      </c>
      <c r="X129" s="85" t="s">
        <v>21</v>
      </c>
      <c r="Y129" s="55" t="s">
        <v>21</v>
      </c>
      <c r="Z129" s="120" t="s">
        <v>21</v>
      </c>
      <c r="AA129" s="85" t="s">
        <v>21</v>
      </c>
      <c r="AB129" s="85" t="s">
        <v>3642</v>
      </c>
      <c r="AC129" s="128" t="str">
        <f t="array" ref="AC129"> index(publications!$A$1:$A$319, match($B129, publications!$B$1:$B$319, 0))</f>
        <v>Livia</v>
      </c>
      <c r="AD129" s="5" t="s">
        <v>21</v>
      </c>
    </row>
    <row r="130">
      <c r="A130" s="4" t="s">
        <v>2921</v>
      </c>
      <c r="B130" s="91" t="str">
        <f> VLOOKUP($A130,datasets!$A:$B,2,0)</f>
        <v>Fleischer et al. 2021, The Cryosphere (BRUM54LP)</v>
      </c>
      <c r="C130" s="55" t="s">
        <v>3514</v>
      </c>
      <c r="D130" s="55" t="s">
        <v>3514</v>
      </c>
      <c r="E130" s="114" t="s">
        <v>3507</v>
      </c>
      <c r="F130" s="85" t="s">
        <v>21</v>
      </c>
      <c r="G130" s="115" t="s">
        <v>21</v>
      </c>
      <c r="H130" s="116" t="s">
        <v>21</v>
      </c>
      <c r="I130" s="148" t="s">
        <v>3641</v>
      </c>
      <c r="J130" s="124">
        <v>101.0</v>
      </c>
      <c r="K130" s="85" t="s">
        <v>21</v>
      </c>
      <c r="L130" s="115" t="s">
        <v>21</v>
      </c>
      <c r="M130" s="118" t="s">
        <v>21</v>
      </c>
      <c r="N130" s="85" t="s">
        <v>21</v>
      </c>
      <c r="O130" s="85" t="s">
        <v>21</v>
      </c>
      <c r="P130" s="85" t="s">
        <v>21</v>
      </c>
      <c r="Q130" s="119" t="s">
        <v>21</v>
      </c>
      <c r="R130" s="85" t="s">
        <v>21</v>
      </c>
      <c r="S130" s="119" t="s">
        <v>21</v>
      </c>
      <c r="T130" s="120" t="s">
        <v>21</v>
      </c>
      <c r="U130" s="121" t="s">
        <v>21</v>
      </c>
      <c r="V130" s="121" t="s">
        <v>21</v>
      </c>
      <c r="W130" s="122" t="s">
        <v>21</v>
      </c>
      <c r="X130" s="85" t="s">
        <v>21</v>
      </c>
      <c r="Y130" s="55" t="s">
        <v>21</v>
      </c>
      <c r="Z130" s="120" t="s">
        <v>21</v>
      </c>
      <c r="AA130" s="85" t="s">
        <v>21</v>
      </c>
      <c r="AB130" s="85" t="s">
        <v>3642</v>
      </c>
      <c r="AC130" s="128" t="str">
        <f t="array" ref="AC130"> index(publications!$A$1:$A$319, match($B130, publications!$B$1:$B$319, 0))</f>
        <v>Livia</v>
      </c>
      <c r="AD130" s="5" t="s">
        <v>21</v>
      </c>
    </row>
    <row r="131">
      <c r="A131" s="4" t="s">
        <v>2922</v>
      </c>
      <c r="B131" s="91" t="str">
        <f> VLOOKUP($A131,datasets!$A:$B,2,0)</f>
        <v>Fleischer et al. 2021, The Cryosphere (BRUM54LP)</v>
      </c>
      <c r="C131" s="55" t="s">
        <v>3514</v>
      </c>
      <c r="D131" s="55" t="s">
        <v>3543</v>
      </c>
      <c r="E131" s="114" t="s">
        <v>3507</v>
      </c>
      <c r="F131" s="85" t="s">
        <v>21</v>
      </c>
      <c r="G131" s="115" t="s">
        <v>21</v>
      </c>
      <c r="H131" s="116" t="s">
        <v>21</v>
      </c>
      <c r="I131" s="148" t="s">
        <v>3641</v>
      </c>
      <c r="J131" s="124">
        <v>101.0</v>
      </c>
      <c r="K131" s="85" t="s">
        <v>21</v>
      </c>
      <c r="L131" s="115" t="s">
        <v>21</v>
      </c>
      <c r="M131" s="118" t="s">
        <v>21</v>
      </c>
      <c r="N131" s="85" t="s">
        <v>21</v>
      </c>
      <c r="O131" s="85" t="s">
        <v>21</v>
      </c>
      <c r="P131" s="85" t="s">
        <v>21</v>
      </c>
      <c r="Q131" s="119" t="s">
        <v>21</v>
      </c>
      <c r="R131" s="85" t="s">
        <v>21</v>
      </c>
      <c r="S131" s="119" t="s">
        <v>21</v>
      </c>
      <c r="T131" s="120" t="s">
        <v>21</v>
      </c>
      <c r="U131" s="121" t="s">
        <v>21</v>
      </c>
      <c r="V131" s="121" t="s">
        <v>21</v>
      </c>
      <c r="W131" s="122" t="s">
        <v>21</v>
      </c>
      <c r="X131" s="85" t="s">
        <v>21</v>
      </c>
      <c r="Y131" s="55" t="s">
        <v>21</v>
      </c>
      <c r="Z131" s="120" t="s">
        <v>21</v>
      </c>
      <c r="AA131" s="85" t="s">
        <v>21</v>
      </c>
      <c r="AB131" s="85" t="s">
        <v>3642</v>
      </c>
      <c r="AC131" s="58" t="str">
        <f t="array" ref="AC131"> index(publications!$A$1:$A$319, match($B131, publications!$B$1:$B$319, 0))</f>
        <v>Livia</v>
      </c>
      <c r="AD131" s="5" t="s">
        <v>21</v>
      </c>
    </row>
    <row r="132">
      <c r="A132" s="4" t="s">
        <v>2923</v>
      </c>
      <c r="B132" s="91" t="str">
        <f> VLOOKUP($A132,datasets!$A:$B,2,0)</f>
        <v>Fleischer et al. 2021, The Cryosphere (BRUM54LP)</v>
      </c>
      <c r="C132" s="55" t="s">
        <v>3514</v>
      </c>
      <c r="D132" s="55" t="s">
        <v>3543</v>
      </c>
      <c r="E132" s="114" t="s">
        <v>3507</v>
      </c>
      <c r="F132" s="85" t="s">
        <v>21</v>
      </c>
      <c r="G132" s="115" t="s">
        <v>21</v>
      </c>
      <c r="H132" s="116" t="s">
        <v>21</v>
      </c>
      <c r="I132" s="148" t="s">
        <v>3641</v>
      </c>
      <c r="J132" s="124">
        <v>101.0</v>
      </c>
      <c r="K132" s="85" t="s">
        <v>21</v>
      </c>
      <c r="L132" s="115" t="s">
        <v>21</v>
      </c>
      <c r="M132" s="118" t="s">
        <v>21</v>
      </c>
      <c r="N132" s="85" t="s">
        <v>21</v>
      </c>
      <c r="O132" s="85" t="s">
        <v>21</v>
      </c>
      <c r="P132" s="85" t="s">
        <v>21</v>
      </c>
      <c r="Q132" s="119" t="s">
        <v>21</v>
      </c>
      <c r="R132" s="85" t="s">
        <v>21</v>
      </c>
      <c r="S132" s="119" t="s">
        <v>21</v>
      </c>
      <c r="T132" s="120" t="s">
        <v>21</v>
      </c>
      <c r="U132" s="121" t="s">
        <v>21</v>
      </c>
      <c r="V132" s="121" t="s">
        <v>21</v>
      </c>
      <c r="W132" s="122" t="s">
        <v>21</v>
      </c>
      <c r="X132" s="85" t="s">
        <v>21</v>
      </c>
      <c r="Y132" s="55" t="s">
        <v>21</v>
      </c>
      <c r="Z132" s="120" t="s">
        <v>21</v>
      </c>
      <c r="AA132" s="85" t="s">
        <v>21</v>
      </c>
      <c r="AB132" s="85" t="s">
        <v>3642</v>
      </c>
      <c r="AC132" s="58" t="str">
        <f t="array" ref="AC132"> index(publications!$A$1:$A$319, match($B132, publications!$B$1:$B$319, 0))</f>
        <v>Livia</v>
      </c>
      <c r="AD132" s="5" t="s">
        <v>21</v>
      </c>
    </row>
    <row r="133">
      <c r="A133" s="4" t="s">
        <v>2924</v>
      </c>
      <c r="B133" s="91" t="str">
        <f> VLOOKUP($A133,datasets!$A:$B,2,0)</f>
        <v>Verhoeven et al. 2013, Good Practice in Archaeological Diagnostics (BUHU8ZK4)</v>
      </c>
      <c r="C133" s="85" t="s">
        <v>21</v>
      </c>
      <c r="D133" s="85" t="s">
        <v>21</v>
      </c>
      <c r="E133" s="114" t="s">
        <v>21</v>
      </c>
      <c r="F133" s="85" t="s">
        <v>21</v>
      </c>
      <c r="G133" s="115" t="s">
        <v>21</v>
      </c>
      <c r="H133" s="116" t="s">
        <v>21</v>
      </c>
      <c r="I133" s="115" t="s">
        <v>3504</v>
      </c>
      <c r="J133" s="117" t="s">
        <v>3504</v>
      </c>
      <c r="K133" s="55">
        <v>0.71</v>
      </c>
      <c r="L133" s="55">
        <v>2.842</v>
      </c>
      <c r="M133" s="118">
        <v>1.42</v>
      </c>
      <c r="N133" s="85" t="s">
        <v>21</v>
      </c>
      <c r="O133" s="85" t="s">
        <v>21</v>
      </c>
      <c r="P133" s="85" t="s">
        <v>21</v>
      </c>
      <c r="Q133" s="119" t="s">
        <v>21</v>
      </c>
      <c r="R133" s="85" t="s">
        <v>21</v>
      </c>
      <c r="S133" s="119" t="s">
        <v>21</v>
      </c>
      <c r="T133" s="120" t="s">
        <v>21</v>
      </c>
      <c r="U133" s="121" t="s">
        <v>21</v>
      </c>
      <c r="V133" s="121" t="s">
        <v>21</v>
      </c>
      <c r="W133" s="122" t="s">
        <v>21</v>
      </c>
      <c r="X133" s="85" t="s">
        <v>21</v>
      </c>
      <c r="Y133" s="55" t="s">
        <v>21</v>
      </c>
      <c r="Z133" s="123" t="s">
        <v>21</v>
      </c>
      <c r="AA133" s="46" t="s">
        <v>3489</v>
      </c>
      <c r="AB133" s="85" t="s">
        <v>21</v>
      </c>
      <c r="AC133" s="58" t="str">
        <f t="array" ref="AC133"> index(publications!$A$1:$A$319, match($B133, publications!$B$1:$B$319, 0))</f>
        <v>Bob</v>
      </c>
      <c r="AD133" s="5" t="s">
        <v>3491</v>
      </c>
      <c r="AE133" s="55" t="s">
        <v>3643</v>
      </c>
    </row>
    <row r="134">
      <c r="A134" s="4" t="s">
        <v>2928</v>
      </c>
      <c r="B134" s="91" t="str">
        <f> VLOOKUP($A134,datasets!$A:$B,2,0)</f>
        <v>Denzinger et al. 2021, Journal of Glaciology (C5WD2SYT)</v>
      </c>
      <c r="C134" s="85" t="s">
        <v>21</v>
      </c>
      <c r="D134" s="85" t="s">
        <v>21</v>
      </c>
      <c r="E134" s="114" t="s">
        <v>21</v>
      </c>
      <c r="F134" s="85" t="s">
        <v>21</v>
      </c>
      <c r="G134" s="115" t="s">
        <v>21</v>
      </c>
      <c r="H134" s="116" t="s">
        <v>21</v>
      </c>
      <c r="I134" s="115" t="s">
        <v>3568</v>
      </c>
      <c r="J134" s="117">
        <v>18.0</v>
      </c>
      <c r="K134" s="55">
        <v>2.5</v>
      </c>
      <c r="L134" s="55">
        <v>2.5</v>
      </c>
      <c r="M134" s="118">
        <v>2.5</v>
      </c>
      <c r="N134" s="85" t="s">
        <v>21</v>
      </c>
      <c r="O134" s="85" t="s">
        <v>21</v>
      </c>
      <c r="P134" s="85" t="s">
        <v>21</v>
      </c>
      <c r="Q134" s="119" t="s">
        <v>21</v>
      </c>
      <c r="R134" s="46" t="s">
        <v>3644</v>
      </c>
      <c r="S134" s="119" t="s">
        <v>3530</v>
      </c>
      <c r="T134" s="123" t="s">
        <v>3507</v>
      </c>
      <c r="U134" s="121" t="s">
        <v>21</v>
      </c>
      <c r="V134" s="121" t="s">
        <v>21</v>
      </c>
      <c r="W134" s="122" t="s">
        <v>21</v>
      </c>
      <c r="X134" s="85" t="s">
        <v>3645</v>
      </c>
      <c r="Y134" s="55">
        <v>0.03</v>
      </c>
      <c r="Z134" s="123">
        <v>0.59</v>
      </c>
      <c r="AA134" s="46" t="s">
        <v>3599</v>
      </c>
      <c r="AB134" s="55" t="s">
        <v>3646</v>
      </c>
      <c r="AC134" s="58" t="str">
        <f t="array" ref="AC134"> index(publications!$A$1:$A$319, match($B134, publications!$B$1:$B$319, 0))</f>
        <v>Livia</v>
      </c>
      <c r="AD134" s="46" t="s">
        <v>3647</v>
      </c>
    </row>
    <row r="135">
      <c r="A135" s="4" t="s">
        <v>2933</v>
      </c>
      <c r="B135" s="91" t="str">
        <f> VLOOKUP($A135,datasets!$A:$B,2,0)</f>
        <v>Betz et al. 2019, Zeitschrift für Geomorphologie (C97XPXE6)</v>
      </c>
      <c r="C135" s="85" t="s">
        <v>21</v>
      </c>
      <c r="D135" s="85" t="s">
        <v>21</v>
      </c>
      <c r="E135" s="114" t="s">
        <v>21</v>
      </c>
      <c r="F135" s="85" t="s">
        <v>21</v>
      </c>
      <c r="G135" s="115" t="s">
        <v>21</v>
      </c>
      <c r="H135" s="116" t="s">
        <v>21</v>
      </c>
      <c r="I135" s="85" t="s">
        <v>21</v>
      </c>
      <c r="J135" s="124" t="s">
        <v>21</v>
      </c>
      <c r="K135" s="85" t="s">
        <v>21</v>
      </c>
      <c r="L135" s="115" t="s">
        <v>21</v>
      </c>
      <c r="M135" s="118" t="s">
        <v>21</v>
      </c>
      <c r="N135" s="85" t="s">
        <v>21</v>
      </c>
      <c r="O135" s="85" t="s">
        <v>21</v>
      </c>
      <c r="P135" s="85" t="s">
        <v>21</v>
      </c>
      <c r="Q135" s="119" t="s">
        <v>21</v>
      </c>
      <c r="R135" s="85" t="s">
        <v>21</v>
      </c>
      <c r="S135" s="119" t="s">
        <v>21</v>
      </c>
      <c r="T135" s="120" t="s">
        <v>21</v>
      </c>
      <c r="U135" s="121" t="s">
        <v>21</v>
      </c>
      <c r="V135" s="121" t="s">
        <v>21</v>
      </c>
      <c r="W135" s="122" t="s">
        <v>21</v>
      </c>
      <c r="X135" s="85" t="s">
        <v>21</v>
      </c>
      <c r="Y135" s="55" t="s">
        <v>21</v>
      </c>
      <c r="Z135" s="123" t="s">
        <v>21</v>
      </c>
      <c r="AA135" s="46" t="s">
        <v>3648</v>
      </c>
      <c r="AB135" s="85" t="s">
        <v>21</v>
      </c>
      <c r="AC135" s="58" t="str">
        <f t="array" ref="AC135"> index(publications!$A$1:$A$319, match($B135, publications!$B$1:$B$319, 0))</f>
        <v>Anette</v>
      </c>
      <c r="AD135" s="5" t="s">
        <v>21</v>
      </c>
    </row>
    <row r="136">
      <c r="A136" s="4" t="s">
        <v>2934</v>
      </c>
      <c r="B136" s="91" t="str">
        <f> VLOOKUP($A136,datasets!$A:$B,2,0)</f>
        <v>Pulighe and Fava 2013, European Journal of Remote Sensing (CBLF77TD)</v>
      </c>
      <c r="C136" s="55" t="s">
        <v>3623</v>
      </c>
      <c r="D136" s="55" t="s">
        <v>3649</v>
      </c>
      <c r="E136" s="114" t="s">
        <v>3507</v>
      </c>
      <c r="F136" s="55">
        <v>0.5</v>
      </c>
      <c r="G136" s="115">
        <v>0.5</v>
      </c>
      <c r="H136" s="116">
        <f>AVERAGE(F136,F136,G136)</f>
        <v>0.5</v>
      </c>
      <c r="I136" s="115" t="s">
        <v>3650</v>
      </c>
      <c r="J136" s="124">
        <v>118.0</v>
      </c>
      <c r="K136" s="85" t="s">
        <v>21</v>
      </c>
      <c r="L136" s="115" t="s">
        <v>21</v>
      </c>
      <c r="M136" s="118" t="s">
        <v>21</v>
      </c>
      <c r="N136" s="85">
        <v>1033.0</v>
      </c>
      <c r="O136" s="55">
        <v>4.9</v>
      </c>
      <c r="P136" s="55">
        <v>4.9</v>
      </c>
      <c r="Q136" s="126">
        <v>4.9</v>
      </c>
      <c r="R136" s="85" t="s">
        <v>21</v>
      </c>
      <c r="S136" s="119" t="s">
        <v>21</v>
      </c>
      <c r="T136" s="120" t="s">
        <v>21</v>
      </c>
      <c r="U136" s="121" t="s">
        <v>21</v>
      </c>
      <c r="V136" s="121" t="s">
        <v>21</v>
      </c>
      <c r="W136" s="122" t="s">
        <v>21</v>
      </c>
      <c r="X136" s="85" t="s">
        <v>21</v>
      </c>
      <c r="Y136" s="55" t="s">
        <v>21</v>
      </c>
      <c r="Z136" s="123" t="s">
        <v>21</v>
      </c>
      <c r="AA136" s="46" t="s">
        <v>3651</v>
      </c>
      <c r="AB136" s="55" t="s">
        <v>3652</v>
      </c>
      <c r="AC136" s="58" t="str">
        <f t="array" ref="AC136"> index(publications!$A$1:$A$319, match($B136, publications!$B$1:$B$319, 0))</f>
        <v>Bob</v>
      </c>
      <c r="AD136" s="5" t="s">
        <v>21</v>
      </c>
    </row>
    <row r="137">
      <c r="A137" s="4" t="s">
        <v>2936</v>
      </c>
      <c r="B137" s="91" t="str">
        <f> VLOOKUP($A137,datasets!$A:$B,2,0)</f>
        <v>Maurer and Rupper 2015, ISPRS Journal of Photogrammetry and Remote Sensing (CJDLGEZ6)</v>
      </c>
      <c r="C137" s="85" t="s">
        <v>21</v>
      </c>
      <c r="D137" s="85" t="s">
        <v>21</v>
      </c>
      <c r="E137" s="114" t="s">
        <v>21</v>
      </c>
      <c r="F137" s="55" t="s">
        <v>21</v>
      </c>
      <c r="G137" s="115" t="s">
        <v>21</v>
      </c>
      <c r="H137" s="116" t="s">
        <v>21</v>
      </c>
      <c r="I137" s="115" t="s">
        <v>21</v>
      </c>
      <c r="J137" s="117" t="s">
        <v>21</v>
      </c>
      <c r="K137" s="55" t="s">
        <v>21</v>
      </c>
      <c r="L137" s="115" t="s">
        <v>21</v>
      </c>
      <c r="M137" s="118" t="s">
        <v>21</v>
      </c>
      <c r="N137" s="85" t="s">
        <v>21</v>
      </c>
      <c r="O137" s="55" t="s">
        <v>21</v>
      </c>
      <c r="P137" s="85" t="s">
        <v>21</v>
      </c>
      <c r="Q137" s="119" t="s">
        <v>21</v>
      </c>
      <c r="R137" s="46" t="s">
        <v>3653</v>
      </c>
      <c r="S137" s="126" t="s">
        <v>3579</v>
      </c>
      <c r="T137" s="123" t="s">
        <v>3507</v>
      </c>
      <c r="U137" s="129">
        <v>10.0</v>
      </c>
      <c r="V137" s="129">
        <v>10.0</v>
      </c>
      <c r="W137" s="130">
        <v>10.0</v>
      </c>
      <c r="X137" s="55" t="s">
        <v>21</v>
      </c>
      <c r="Y137" s="85">
        <v>4.96</v>
      </c>
      <c r="Z137" s="120">
        <v>4.96</v>
      </c>
      <c r="AA137" s="5" t="s">
        <v>3654</v>
      </c>
      <c r="AB137" s="55" t="s">
        <v>3655</v>
      </c>
      <c r="AC137" s="58" t="str">
        <f t="array" ref="AC137"> index(publications!$A$1:$A$319, match($B137, publications!$B$1:$B$319, 0))</f>
        <v>Melanie</v>
      </c>
      <c r="AD137" s="5" t="s">
        <v>21</v>
      </c>
    </row>
    <row r="138">
      <c r="A138" s="4" t="s">
        <v>2942</v>
      </c>
      <c r="B138" s="91" t="str">
        <f> VLOOKUP($A138,datasets!$A:$B,2,0)</f>
        <v>Maurer and Rupper 2015, ISPRS Journal of Photogrammetry and Remote Sensing (CJDLGEZ6)</v>
      </c>
      <c r="C138" s="85" t="s">
        <v>21</v>
      </c>
      <c r="D138" s="85" t="s">
        <v>21</v>
      </c>
      <c r="E138" s="114" t="s">
        <v>21</v>
      </c>
      <c r="F138" s="55" t="s">
        <v>21</v>
      </c>
      <c r="G138" s="115" t="s">
        <v>21</v>
      </c>
      <c r="H138" s="116" t="s">
        <v>21</v>
      </c>
      <c r="I138" s="115" t="s">
        <v>21</v>
      </c>
      <c r="J138" s="117" t="s">
        <v>21</v>
      </c>
      <c r="K138" s="55" t="s">
        <v>21</v>
      </c>
      <c r="L138" s="115" t="s">
        <v>21</v>
      </c>
      <c r="M138" s="118" t="s">
        <v>21</v>
      </c>
      <c r="N138" s="85" t="s">
        <v>21</v>
      </c>
      <c r="O138" s="55" t="s">
        <v>21</v>
      </c>
      <c r="P138" s="85" t="s">
        <v>21</v>
      </c>
      <c r="Q138" s="119" t="s">
        <v>21</v>
      </c>
      <c r="R138" s="46" t="s">
        <v>3653</v>
      </c>
      <c r="S138" s="126" t="s">
        <v>3579</v>
      </c>
      <c r="T138" s="123" t="s">
        <v>3507</v>
      </c>
      <c r="U138" s="129">
        <v>10.0</v>
      </c>
      <c r="V138" s="129">
        <v>10.0</v>
      </c>
      <c r="W138" s="130">
        <v>10.0</v>
      </c>
      <c r="X138" s="55" t="s">
        <v>21</v>
      </c>
      <c r="Y138" s="55">
        <v>8.25</v>
      </c>
      <c r="Z138" s="123">
        <v>8.25</v>
      </c>
      <c r="AA138" s="46" t="s">
        <v>3654</v>
      </c>
      <c r="AB138" s="55" t="s">
        <v>3655</v>
      </c>
      <c r="AC138" s="58" t="str">
        <f t="array" ref="AC138"> index(publications!$A$1:$A$319, match($B138, publications!$B$1:$B$319, 0))</f>
        <v>Melanie</v>
      </c>
      <c r="AD138" s="5" t="s">
        <v>21</v>
      </c>
    </row>
    <row r="139">
      <c r="A139" s="4" t="s">
        <v>2943</v>
      </c>
      <c r="B139" s="91" t="str">
        <f> VLOOKUP($A139,datasets!$A:$B,2,0)</f>
        <v>Maurer and Rupper 2015, ISPRS Journal of Photogrammetry and Remote Sensing (CJDLGEZ6)</v>
      </c>
      <c r="C139" s="85" t="s">
        <v>21</v>
      </c>
      <c r="D139" s="85" t="s">
        <v>21</v>
      </c>
      <c r="E139" s="114" t="s">
        <v>21</v>
      </c>
      <c r="F139" s="55" t="s">
        <v>21</v>
      </c>
      <c r="G139" s="115" t="s">
        <v>21</v>
      </c>
      <c r="H139" s="116" t="s">
        <v>21</v>
      </c>
      <c r="I139" s="115" t="s">
        <v>21</v>
      </c>
      <c r="J139" s="117" t="s">
        <v>21</v>
      </c>
      <c r="K139" s="55" t="s">
        <v>21</v>
      </c>
      <c r="L139" s="115" t="s">
        <v>21</v>
      </c>
      <c r="M139" s="118" t="s">
        <v>21</v>
      </c>
      <c r="N139" s="85" t="s">
        <v>21</v>
      </c>
      <c r="O139" s="55" t="s">
        <v>21</v>
      </c>
      <c r="P139" s="85" t="s">
        <v>21</v>
      </c>
      <c r="Q139" s="119" t="s">
        <v>21</v>
      </c>
      <c r="R139" s="46" t="s">
        <v>3653</v>
      </c>
      <c r="S139" s="126" t="s">
        <v>3579</v>
      </c>
      <c r="T139" s="123" t="s">
        <v>3507</v>
      </c>
      <c r="U139" s="129">
        <v>10.0</v>
      </c>
      <c r="V139" s="129">
        <v>10.0</v>
      </c>
      <c r="W139" s="130">
        <v>10.0</v>
      </c>
      <c r="X139" s="55" t="s">
        <v>21</v>
      </c>
      <c r="Y139" s="55" t="s">
        <v>21</v>
      </c>
      <c r="Z139" s="123" t="s">
        <v>21</v>
      </c>
      <c r="AA139" s="46" t="s">
        <v>21</v>
      </c>
      <c r="AB139" s="55" t="s">
        <v>3655</v>
      </c>
      <c r="AC139" s="58" t="str">
        <f t="array" ref="AC139"> index(publications!$A$1:$A$319, match($B139, publications!$B$1:$B$319, 0))</f>
        <v>Melanie</v>
      </c>
      <c r="AD139" s="5" t="s">
        <v>21</v>
      </c>
    </row>
    <row r="140">
      <c r="A140" s="4" t="s">
        <v>2944</v>
      </c>
      <c r="B140" s="91" t="str">
        <f> VLOOKUP($A140,datasets!$A:$B,2,0)</f>
        <v>Rendenieks et al. 2020, Remote Sensing of Environment (CZ6H3CWC)</v>
      </c>
      <c r="C140" s="85" t="s">
        <v>21</v>
      </c>
      <c r="D140" s="85" t="s">
        <v>21</v>
      </c>
      <c r="E140" s="114" t="s">
        <v>21</v>
      </c>
      <c r="F140" s="85" t="s">
        <v>21</v>
      </c>
      <c r="G140" s="115" t="s">
        <v>21</v>
      </c>
      <c r="H140" s="116" t="s">
        <v>21</v>
      </c>
      <c r="I140" s="115" t="s">
        <v>3656</v>
      </c>
      <c r="J140" s="124">
        <v>16.0</v>
      </c>
      <c r="K140" s="85" t="s">
        <v>21</v>
      </c>
      <c r="L140" s="115" t="s">
        <v>21</v>
      </c>
      <c r="M140" s="118" t="s">
        <v>21</v>
      </c>
      <c r="N140" s="85" t="s">
        <v>21</v>
      </c>
      <c r="O140" s="85" t="s">
        <v>21</v>
      </c>
      <c r="P140" s="85" t="s">
        <v>21</v>
      </c>
      <c r="Q140" s="119" t="s">
        <v>21</v>
      </c>
      <c r="R140" s="85" t="s">
        <v>21</v>
      </c>
      <c r="S140" s="119" t="s">
        <v>21</v>
      </c>
      <c r="T140" s="120" t="s">
        <v>21</v>
      </c>
      <c r="U140" s="121" t="s">
        <v>21</v>
      </c>
      <c r="V140" s="121" t="s">
        <v>21</v>
      </c>
      <c r="W140" s="122" t="s">
        <v>21</v>
      </c>
      <c r="X140" s="85" t="s">
        <v>21</v>
      </c>
      <c r="Y140" s="55" t="s">
        <v>21</v>
      </c>
      <c r="Z140" s="120" t="s">
        <v>21</v>
      </c>
      <c r="AA140" s="85" t="s">
        <v>21</v>
      </c>
      <c r="AB140" s="85" t="s">
        <v>21</v>
      </c>
      <c r="AC140" s="58" t="str">
        <f t="array" ref="AC140"> index(publications!$A$1:$A$319, match($B140, publications!$B$1:$B$319, 0))</f>
        <v>Livia</v>
      </c>
      <c r="AD140" s="5" t="s">
        <v>21</v>
      </c>
    </row>
    <row r="141">
      <c r="A141" s="4" t="s">
        <v>2950</v>
      </c>
      <c r="B141" s="91" t="str">
        <f> VLOOKUP($A141,datasets!$A:$B,2,0)</f>
        <v>Fieber et al. 2017, ISPRS - International Archives of the Photogrammetry, Remote Sensing and Spatial Information Sciences (D28F7QAG)</v>
      </c>
      <c r="C141" s="55" t="s">
        <v>3600</v>
      </c>
      <c r="D141" s="55" t="s">
        <v>3600</v>
      </c>
      <c r="E141" s="114" t="s">
        <v>3488</v>
      </c>
      <c r="F141" s="55">
        <v>0.01</v>
      </c>
      <c r="G141" s="115">
        <v>0.01</v>
      </c>
      <c r="H141" s="116">
        <f t="shared" ref="H141:H142" si="6">AVERAGE(F141,F141,G141)</f>
        <v>0.01</v>
      </c>
      <c r="I141" s="115" t="s">
        <v>3516</v>
      </c>
      <c r="J141" s="124">
        <v>27.0</v>
      </c>
      <c r="K141" s="85" t="s">
        <v>21</v>
      </c>
      <c r="L141" s="115" t="s">
        <v>21</v>
      </c>
      <c r="M141" s="118" t="s">
        <v>21</v>
      </c>
      <c r="N141" s="85" t="s">
        <v>21</v>
      </c>
      <c r="O141" s="85" t="s">
        <v>21</v>
      </c>
      <c r="P141" s="85" t="s">
        <v>21</v>
      </c>
      <c r="Q141" s="119" t="s">
        <v>21</v>
      </c>
      <c r="R141" s="85" t="s">
        <v>21</v>
      </c>
      <c r="S141" s="119" t="s">
        <v>21</v>
      </c>
      <c r="T141" s="120" t="s">
        <v>21</v>
      </c>
      <c r="U141" s="121" t="s">
        <v>21</v>
      </c>
      <c r="V141" s="121" t="s">
        <v>21</v>
      </c>
      <c r="W141" s="122" t="s">
        <v>21</v>
      </c>
      <c r="X141" s="85" t="s">
        <v>21</v>
      </c>
      <c r="Y141" s="55" t="s">
        <v>21</v>
      </c>
      <c r="Z141" s="120" t="s">
        <v>21</v>
      </c>
      <c r="AA141" s="85" t="s">
        <v>21</v>
      </c>
      <c r="AB141" s="55" t="s">
        <v>21</v>
      </c>
      <c r="AC141" s="58" t="str">
        <f t="array" ref="AC141"> index(publications!$A$1:$A$319, match($B141, publications!$B$1:$B$319, 0))</f>
        <v>Anette</v>
      </c>
      <c r="AD141" s="5" t="s">
        <v>3618</v>
      </c>
    </row>
    <row r="142">
      <c r="A142" s="4" t="s">
        <v>2952</v>
      </c>
      <c r="B142" s="91" t="str">
        <f> VLOOKUP($A142,datasets!$A:$B,2,0)</f>
        <v>Fieber et al. 2017, ISPRS - International Archives of the Photogrammetry, Remote Sensing and Spatial Information Sciences (D28F7QAG)</v>
      </c>
      <c r="C142" s="55" t="s">
        <v>3600</v>
      </c>
      <c r="D142" s="55" t="s">
        <v>3600</v>
      </c>
      <c r="E142" s="114" t="s">
        <v>3488</v>
      </c>
      <c r="F142" s="55">
        <v>0.01</v>
      </c>
      <c r="G142" s="115">
        <v>0.01</v>
      </c>
      <c r="H142" s="116">
        <f t="shared" si="6"/>
        <v>0.01</v>
      </c>
      <c r="I142" s="115" t="s">
        <v>3516</v>
      </c>
      <c r="J142" s="124">
        <v>27.0</v>
      </c>
      <c r="K142" s="85" t="s">
        <v>21</v>
      </c>
      <c r="L142" s="115" t="s">
        <v>21</v>
      </c>
      <c r="M142" s="118" t="s">
        <v>21</v>
      </c>
      <c r="N142" s="85" t="s">
        <v>21</v>
      </c>
      <c r="O142" s="85" t="s">
        <v>21</v>
      </c>
      <c r="P142" s="85" t="s">
        <v>21</v>
      </c>
      <c r="Q142" s="119" t="s">
        <v>21</v>
      </c>
      <c r="R142" s="85" t="s">
        <v>21</v>
      </c>
      <c r="S142" s="119" t="s">
        <v>21</v>
      </c>
      <c r="T142" s="120" t="s">
        <v>21</v>
      </c>
      <c r="U142" s="121" t="s">
        <v>21</v>
      </c>
      <c r="V142" s="121" t="s">
        <v>21</v>
      </c>
      <c r="W142" s="122" t="s">
        <v>21</v>
      </c>
      <c r="X142" s="85" t="s">
        <v>21</v>
      </c>
      <c r="Y142" s="55" t="s">
        <v>21</v>
      </c>
      <c r="Z142" s="120" t="s">
        <v>21</v>
      </c>
      <c r="AA142" s="85" t="s">
        <v>21</v>
      </c>
      <c r="AB142" s="55" t="s">
        <v>21</v>
      </c>
      <c r="AC142" s="58" t="str">
        <f t="array" ref="AC142"> index(publications!$A$1:$A$319, match($B142, publications!$B$1:$B$319, 0))</f>
        <v>Anette</v>
      </c>
      <c r="AD142" s="5" t="s">
        <v>3618</v>
      </c>
    </row>
    <row r="143">
      <c r="A143" s="4" t="s">
        <v>2953</v>
      </c>
      <c r="B143" s="91" t="str">
        <f> VLOOKUP($A143,datasets!$A:$B,2,0)</f>
        <v>Micheletti et al. 2015, The Photogrammetric Record (D54J7ZC4)</v>
      </c>
      <c r="C143" s="85" t="s">
        <v>21</v>
      </c>
      <c r="D143" s="85" t="s">
        <v>21</v>
      </c>
      <c r="E143" s="114" t="s">
        <v>21</v>
      </c>
      <c r="F143" s="85" t="s">
        <v>21</v>
      </c>
      <c r="G143" s="115" t="s">
        <v>21</v>
      </c>
      <c r="H143" s="116" t="s">
        <v>21</v>
      </c>
      <c r="I143" s="115" t="s">
        <v>3657</v>
      </c>
      <c r="J143" s="149">
        <v>169.0</v>
      </c>
      <c r="K143" s="150">
        <v>0.65</v>
      </c>
      <c r="L143" s="150">
        <v>0.65</v>
      </c>
      <c r="M143" s="118">
        <v>0.65</v>
      </c>
      <c r="N143" s="85" t="s">
        <v>3658</v>
      </c>
      <c r="O143" s="150">
        <v>0.54</v>
      </c>
      <c r="P143" s="150">
        <v>0.54</v>
      </c>
      <c r="Q143" s="151">
        <v>0.54</v>
      </c>
      <c r="R143" s="46" t="s">
        <v>3550</v>
      </c>
      <c r="S143" s="126" t="s">
        <v>3550</v>
      </c>
      <c r="T143" s="120" t="s">
        <v>3488</v>
      </c>
      <c r="U143" s="129">
        <v>0.05</v>
      </c>
      <c r="V143" s="129">
        <v>0.05</v>
      </c>
      <c r="W143" s="122">
        <v>0.05</v>
      </c>
      <c r="X143" s="85" t="s">
        <v>21</v>
      </c>
      <c r="Y143" s="55" t="s">
        <v>21</v>
      </c>
      <c r="Z143" s="123" t="s">
        <v>21</v>
      </c>
      <c r="AA143" s="46" t="s">
        <v>3489</v>
      </c>
      <c r="AB143" s="55" t="s">
        <v>3659</v>
      </c>
      <c r="AC143" s="58" t="str">
        <f t="array" ref="AC143"> index(publications!$A$1:$A$319, match($B143, publications!$B$1:$B$319, 0))</f>
        <v>Anette</v>
      </c>
      <c r="AD143" s="5" t="s">
        <v>3660</v>
      </c>
    </row>
    <row r="144">
      <c r="A144" s="5" t="s">
        <v>2954</v>
      </c>
      <c r="B144" s="91" t="str">
        <f> VLOOKUP($A144,datasets!$A:$B,2,0)</f>
        <v>Micheletti et al. 2015, The Photogrammetric Record (D54J7ZC4)</v>
      </c>
      <c r="C144" s="85" t="s">
        <v>21</v>
      </c>
      <c r="D144" s="85" t="s">
        <v>21</v>
      </c>
      <c r="E144" s="114" t="s">
        <v>21</v>
      </c>
      <c r="F144" s="85" t="s">
        <v>21</v>
      </c>
      <c r="G144" s="115" t="s">
        <v>21</v>
      </c>
      <c r="H144" s="116" t="s">
        <v>21</v>
      </c>
      <c r="I144" s="115" t="s">
        <v>3657</v>
      </c>
      <c r="J144" s="149">
        <v>169.0</v>
      </c>
      <c r="K144" s="150">
        <v>0.42</v>
      </c>
      <c r="L144" s="150">
        <v>0.42</v>
      </c>
      <c r="M144" s="118">
        <v>0.42</v>
      </c>
      <c r="N144" s="85" t="s">
        <v>3658</v>
      </c>
      <c r="O144" s="150">
        <v>0.45</v>
      </c>
      <c r="P144" s="150">
        <v>0.45</v>
      </c>
      <c r="Q144" s="151">
        <v>0.45</v>
      </c>
      <c r="R144" s="46" t="s">
        <v>3550</v>
      </c>
      <c r="S144" s="126" t="s">
        <v>3550</v>
      </c>
      <c r="T144" s="120" t="s">
        <v>3488</v>
      </c>
      <c r="U144" s="129">
        <v>0.05</v>
      </c>
      <c r="V144" s="129">
        <v>0.05</v>
      </c>
      <c r="W144" s="122">
        <v>0.05</v>
      </c>
      <c r="X144" s="85" t="s">
        <v>21</v>
      </c>
      <c r="Y144" s="55" t="s">
        <v>21</v>
      </c>
      <c r="Z144" s="123" t="s">
        <v>21</v>
      </c>
      <c r="AA144" s="46" t="s">
        <v>3489</v>
      </c>
      <c r="AB144" s="55" t="s">
        <v>3659</v>
      </c>
      <c r="AC144" s="58" t="str">
        <f t="array" ref="AC144"> index(publications!$A$1:$A$319, match($B144, publications!$B$1:$B$319, 0))</f>
        <v>Anette</v>
      </c>
      <c r="AD144" s="5" t="s">
        <v>3660</v>
      </c>
    </row>
    <row r="145">
      <c r="A145" s="4" t="s">
        <v>2955</v>
      </c>
      <c r="B145" s="91" t="str">
        <f> VLOOKUP($A145,datasets!$A:$B,2,0)</f>
        <v>Micheletti et al. 2015, The Photogrammetric Record (D54J7ZC4)</v>
      </c>
      <c r="C145" s="85" t="s">
        <v>21</v>
      </c>
      <c r="D145" s="85" t="s">
        <v>21</v>
      </c>
      <c r="E145" s="114" t="s">
        <v>21</v>
      </c>
      <c r="F145" s="85" t="s">
        <v>21</v>
      </c>
      <c r="G145" s="115" t="s">
        <v>21</v>
      </c>
      <c r="H145" s="116" t="s">
        <v>21</v>
      </c>
      <c r="I145" s="115" t="s">
        <v>3657</v>
      </c>
      <c r="J145" s="149">
        <v>169.0</v>
      </c>
      <c r="K145" s="150">
        <v>0.4</v>
      </c>
      <c r="L145" s="150">
        <v>0.4</v>
      </c>
      <c r="M145" s="118">
        <v>0.4</v>
      </c>
      <c r="N145" s="85" t="s">
        <v>3658</v>
      </c>
      <c r="O145" s="150">
        <v>0.65</v>
      </c>
      <c r="P145" s="150">
        <v>0.65</v>
      </c>
      <c r="Q145" s="151">
        <v>0.65</v>
      </c>
      <c r="R145" s="46" t="s">
        <v>3550</v>
      </c>
      <c r="S145" s="126" t="s">
        <v>3550</v>
      </c>
      <c r="T145" s="120" t="s">
        <v>3488</v>
      </c>
      <c r="U145" s="129">
        <v>0.05</v>
      </c>
      <c r="V145" s="129">
        <v>0.05</v>
      </c>
      <c r="W145" s="122">
        <v>0.05</v>
      </c>
      <c r="X145" s="85" t="s">
        <v>21</v>
      </c>
      <c r="Y145" s="55" t="s">
        <v>21</v>
      </c>
      <c r="Z145" s="123" t="s">
        <v>21</v>
      </c>
      <c r="AA145" s="46" t="s">
        <v>3489</v>
      </c>
      <c r="AB145" s="55" t="s">
        <v>3659</v>
      </c>
      <c r="AC145" s="58" t="str">
        <f t="array" ref="AC145"> index(publications!$A$1:$A$319, match($B145, publications!$B$1:$B$319, 0))</f>
        <v>Anette</v>
      </c>
      <c r="AD145" s="5" t="s">
        <v>3660</v>
      </c>
    </row>
    <row r="146">
      <c r="A146" s="5" t="s">
        <v>2956</v>
      </c>
      <c r="B146" s="91" t="str">
        <f> VLOOKUP($A146,datasets!$A:$B,2,0)</f>
        <v>Micheletti et al. 2015, The Photogrammetric Record (D54J7ZC4)</v>
      </c>
      <c r="C146" s="85" t="s">
        <v>21</v>
      </c>
      <c r="D146" s="85" t="s">
        <v>21</v>
      </c>
      <c r="E146" s="114" t="s">
        <v>21</v>
      </c>
      <c r="F146" s="85" t="s">
        <v>21</v>
      </c>
      <c r="G146" s="115" t="s">
        <v>21</v>
      </c>
      <c r="H146" s="116" t="s">
        <v>21</v>
      </c>
      <c r="I146" s="115" t="s">
        <v>3657</v>
      </c>
      <c r="J146" s="149">
        <v>169.0</v>
      </c>
      <c r="K146" s="150">
        <v>0.42</v>
      </c>
      <c r="L146" s="150">
        <v>0.42</v>
      </c>
      <c r="M146" s="118">
        <v>0.42</v>
      </c>
      <c r="N146" s="85" t="s">
        <v>3658</v>
      </c>
      <c r="O146" s="150">
        <v>0.64</v>
      </c>
      <c r="P146" s="150">
        <v>0.64</v>
      </c>
      <c r="Q146" s="151">
        <v>0.64</v>
      </c>
      <c r="R146" s="46" t="s">
        <v>3550</v>
      </c>
      <c r="S146" s="126" t="s">
        <v>3550</v>
      </c>
      <c r="T146" s="120" t="s">
        <v>3488</v>
      </c>
      <c r="U146" s="129">
        <v>0.05</v>
      </c>
      <c r="V146" s="129">
        <v>0.05</v>
      </c>
      <c r="W146" s="122">
        <v>0.05</v>
      </c>
      <c r="X146" s="85" t="s">
        <v>21</v>
      </c>
      <c r="Y146" s="55" t="s">
        <v>21</v>
      </c>
      <c r="Z146" s="123" t="s">
        <v>21</v>
      </c>
      <c r="AA146" s="46" t="s">
        <v>3489</v>
      </c>
      <c r="AB146" s="55" t="s">
        <v>3659</v>
      </c>
      <c r="AC146" s="58" t="str">
        <f t="array" ref="AC146"> index(publications!$A$1:$A$319, match($B146, publications!$B$1:$B$319, 0))</f>
        <v>Anette</v>
      </c>
      <c r="AD146" s="5" t="s">
        <v>3660</v>
      </c>
    </row>
    <row r="147">
      <c r="A147" s="4" t="s">
        <v>2957</v>
      </c>
      <c r="B147" s="91" t="str">
        <f> VLOOKUP($A147,datasets!$A:$B,2,0)</f>
        <v>Micheletti et al. 2015, The Photogrammetric Record (D54J7ZC4)</v>
      </c>
      <c r="C147" s="85" t="s">
        <v>21</v>
      </c>
      <c r="D147" s="85" t="s">
        <v>21</v>
      </c>
      <c r="E147" s="114" t="s">
        <v>21</v>
      </c>
      <c r="F147" s="85" t="s">
        <v>21</v>
      </c>
      <c r="G147" s="115" t="s">
        <v>21</v>
      </c>
      <c r="H147" s="116" t="s">
        <v>21</v>
      </c>
      <c r="I147" s="115" t="s">
        <v>3657</v>
      </c>
      <c r="J147" s="149">
        <v>169.0</v>
      </c>
      <c r="K147" s="150">
        <v>0.66</v>
      </c>
      <c r="L147" s="150">
        <v>0.66</v>
      </c>
      <c r="M147" s="118">
        <v>0.66</v>
      </c>
      <c r="N147" s="85" t="s">
        <v>3658</v>
      </c>
      <c r="O147" s="150">
        <v>0.65</v>
      </c>
      <c r="P147" s="150">
        <v>0.65</v>
      </c>
      <c r="Q147" s="151">
        <v>0.65</v>
      </c>
      <c r="R147" s="46" t="s">
        <v>3550</v>
      </c>
      <c r="S147" s="126" t="s">
        <v>3550</v>
      </c>
      <c r="T147" s="120" t="s">
        <v>3488</v>
      </c>
      <c r="U147" s="129">
        <v>0.05</v>
      </c>
      <c r="V147" s="129">
        <v>0.05</v>
      </c>
      <c r="W147" s="122">
        <v>0.05</v>
      </c>
      <c r="X147" s="85" t="s">
        <v>21</v>
      </c>
      <c r="Y147" s="55" t="s">
        <v>21</v>
      </c>
      <c r="Z147" s="123" t="s">
        <v>21</v>
      </c>
      <c r="AA147" s="46" t="s">
        <v>3489</v>
      </c>
      <c r="AB147" s="55" t="s">
        <v>3659</v>
      </c>
      <c r="AC147" s="58" t="str">
        <f t="array" ref="AC147"> index(publications!$A$1:$A$319, match($B147, publications!$B$1:$B$319, 0))</f>
        <v>Anette</v>
      </c>
      <c r="AD147" s="5" t="s">
        <v>3660</v>
      </c>
    </row>
    <row r="148">
      <c r="A148" s="5" t="s">
        <v>2958</v>
      </c>
      <c r="B148" s="91" t="str">
        <f> VLOOKUP($A148,datasets!$A:$B,2,0)</f>
        <v>Micheletti et al. 2015, The Photogrammetric Record (D54J7ZC4)</v>
      </c>
      <c r="C148" s="85" t="s">
        <v>21</v>
      </c>
      <c r="D148" s="85" t="s">
        <v>21</v>
      </c>
      <c r="E148" s="114" t="s">
        <v>21</v>
      </c>
      <c r="F148" s="85" t="s">
        <v>21</v>
      </c>
      <c r="G148" s="115" t="s">
        <v>21</v>
      </c>
      <c r="H148" s="116" t="s">
        <v>21</v>
      </c>
      <c r="I148" s="115" t="s">
        <v>3657</v>
      </c>
      <c r="J148" s="149">
        <v>169.0</v>
      </c>
      <c r="K148" s="150">
        <v>0.51</v>
      </c>
      <c r="L148" s="150">
        <v>0.51</v>
      </c>
      <c r="M148" s="118">
        <v>0.51</v>
      </c>
      <c r="N148" s="85" t="s">
        <v>3658</v>
      </c>
      <c r="O148" s="150">
        <v>0.64</v>
      </c>
      <c r="P148" s="150">
        <v>0.64</v>
      </c>
      <c r="Q148" s="151">
        <v>0.64</v>
      </c>
      <c r="R148" s="46" t="s">
        <v>3550</v>
      </c>
      <c r="S148" s="126" t="s">
        <v>3550</v>
      </c>
      <c r="T148" s="120" t="s">
        <v>3488</v>
      </c>
      <c r="U148" s="129">
        <v>0.05</v>
      </c>
      <c r="V148" s="129">
        <v>0.05</v>
      </c>
      <c r="W148" s="122">
        <v>0.05</v>
      </c>
      <c r="X148" s="85" t="s">
        <v>21</v>
      </c>
      <c r="Y148" s="55" t="s">
        <v>21</v>
      </c>
      <c r="Z148" s="123" t="s">
        <v>21</v>
      </c>
      <c r="AA148" s="46" t="s">
        <v>3489</v>
      </c>
      <c r="AB148" s="55" t="s">
        <v>3659</v>
      </c>
      <c r="AC148" s="58" t="str">
        <f t="array" ref="AC148"> index(publications!$A$1:$A$319, match($B148, publications!$B$1:$B$319, 0))</f>
        <v>Anette</v>
      </c>
      <c r="AD148" s="5" t="s">
        <v>3660</v>
      </c>
    </row>
    <row r="149">
      <c r="A149" s="4" t="s">
        <v>2959</v>
      </c>
      <c r="B149" s="91" t="str">
        <f> VLOOKUP($A149,datasets!$A:$B,2,0)</f>
        <v>Micheletti et al. 2015, The Photogrammetric Record (D54J7ZC4)</v>
      </c>
      <c r="C149" s="85" t="s">
        <v>21</v>
      </c>
      <c r="D149" s="85" t="s">
        <v>21</v>
      </c>
      <c r="E149" s="114" t="s">
        <v>21</v>
      </c>
      <c r="F149" s="85" t="s">
        <v>21</v>
      </c>
      <c r="G149" s="115" t="s">
        <v>21</v>
      </c>
      <c r="H149" s="116" t="s">
        <v>21</v>
      </c>
      <c r="I149" s="115" t="s">
        <v>3657</v>
      </c>
      <c r="J149" s="149">
        <v>169.0</v>
      </c>
      <c r="K149" s="150">
        <v>0.48</v>
      </c>
      <c r="L149" s="150">
        <v>0.48</v>
      </c>
      <c r="M149" s="118">
        <v>0.48</v>
      </c>
      <c r="N149" s="85" t="s">
        <v>3658</v>
      </c>
      <c r="O149" s="150">
        <v>0.63</v>
      </c>
      <c r="P149" s="150">
        <v>0.63</v>
      </c>
      <c r="Q149" s="151">
        <v>0.63</v>
      </c>
      <c r="R149" s="46" t="s">
        <v>3550</v>
      </c>
      <c r="S149" s="126" t="s">
        <v>3550</v>
      </c>
      <c r="T149" s="120" t="s">
        <v>3488</v>
      </c>
      <c r="U149" s="129">
        <v>0.05</v>
      </c>
      <c r="V149" s="129">
        <v>0.05</v>
      </c>
      <c r="W149" s="122">
        <v>0.05</v>
      </c>
      <c r="X149" s="85" t="s">
        <v>21</v>
      </c>
      <c r="Y149" s="55" t="s">
        <v>21</v>
      </c>
      <c r="Z149" s="123" t="s">
        <v>21</v>
      </c>
      <c r="AA149" s="46" t="s">
        <v>3489</v>
      </c>
      <c r="AB149" s="55" t="s">
        <v>3659</v>
      </c>
      <c r="AC149" s="58" t="str">
        <f t="array" ref="AC149"> index(publications!$A$1:$A$319, match($B149, publications!$B$1:$B$319, 0))</f>
        <v>Anette</v>
      </c>
      <c r="AD149" s="5" t="s">
        <v>3660</v>
      </c>
    </row>
    <row r="150">
      <c r="A150" s="5" t="s">
        <v>2960</v>
      </c>
      <c r="B150" s="91" t="str">
        <f> VLOOKUP($A150,datasets!$A:$B,2,0)</f>
        <v>Micheletti et al. 2015, The Photogrammetric Record (D54J7ZC4)</v>
      </c>
      <c r="C150" s="85" t="s">
        <v>21</v>
      </c>
      <c r="D150" s="85" t="s">
        <v>21</v>
      </c>
      <c r="E150" s="114" t="s">
        <v>21</v>
      </c>
      <c r="F150" s="85" t="s">
        <v>21</v>
      </c>
      <c r="G150" s="115" t="s">
        <v>21</v>
      </c>
      <c r="H150" s="116" t="s">
        <v>21</v>
      </c>
      <c r="I150" s="115" t="s">
        <v>3657</v>
      </c>
      <c r="J150" s="149">
        <v>169.0</v>
      </c>
      <c r="K150" s="150">
        <v>0.39</v>
      </c>
      <c r="L150" s="150">
        <v>0.39</v>
      </c>
      <c r="M150" s="118">
        <v>0.39</v>
      </c>
      <c r="N150" s="85" t="s">
        <v>3658</v>
      </c>
      <c r="O150" s="150">
        <v>0.53</v>
      </c>
      <c r="P150" s="150">
        <v>0.53</v>
      </c>
      <c r="Q150" s="151">
        <v>0.53</v>
      </c>
      <c r="R150" s="46" t="s">
        <v>3550</v>
      </c>
      <c r="S150" s="126" t="s">
        <v>3550</v>
      </c>
      <c r="T150" s="120" t="s">
        <v>3488</v>
      </c>
      <c r="U150" s="129">
        <v>0.05</v>
      </c>
      <c r="V150" s="129">
        <v>0.05</v>
      </c>
      <c r="W150" s="122">
        <v>0.05</v>
      </c>
      <c r="X150" s="85" t="s">
        <v>21</v>
      </c>
      <c r="Y150" s="55" t="s">
        <v>21</v>
      </c>
      <c r="Z150" s="123" t="s">
        <v>21</v>
      </c>
      <c r="AA150" s="46" t="s">
        <v>3489</v>
      </c>
      <c r="AB150" s="55" t="s">
        <v>3659</v>
      </c>
      <c r="AC150" s="58" t="str">
        <f t="array" ref="AC150"> index(publications!$A$1:$A$319, match($B150, publications!$B$1:$B$319, 0))</f>
        <v>Anette</v>
      </c>
      <c r="AD150" s="5" t="s">
        <v>3660</v>
      </c>
    </row>
    <row r="151">
      <c r="A151" s="4" t="s">
        <v>2961</v>
      </c>
      <c r="B151" s="91" t="str">
        <f> VLOOKUP($A151,datasets!$A:$B,2,0)</f>
        <v>Bolch et al. 2011, The Cryosphere (D5BPHY87)</v>
      </c>
      <c r="C151" s="85" t="s">
        <v>21</v>
      </c>
      <c r="D151" s="85" t="s">
        <v>21</v>
      </c>
      <c r="E151" s="114" t="s">
        <v>21</v>
      </c>
      <c r="F151" s="85" t="s">
        <v>21</v>
      </c>
      <c r="G151" s="115" t="s">
        <v>21</v>
      </c>
      <c r="H151" s="116" t="s">
        <v>21</v>
      </c>
      <c r="I151" s="115" t="s">
        <v>3661</v>
      </c>
      <c r="J151" s="117">
        <v>200.0</v>
      </c>
      <c r="K151" s="55">
        <v>7.9</v>
      </c>
      <c r="L151" s="55">
        <v>20.6</v>
      </c>
      <c r="M151" s="118">
        <v>12.13</v>
      </c>
      <c r="N151" s="85">
        <v>14.0</v>
      </c>
      <c r="O151" s="85" t="s">
        <v>21</v>
      </c>
      <c r="P151" s="85" t="s">
        <v>21</v>
      </c>
      <c r="Q151" s="119" t="s">
        <v>21</v>
      </c>
      <c r="R151" s="46" t="s">
        <v>3662</v>
      </c>
      <c r="S151" s="119" t="s">
        <v>3663</v>
      </c>
      <c r="T151" s="123" t="s">
        <v>3507</v>
      </c>
      <c r="U151" s="121" t="s">
        <v>21</v>
      </c>
      <c r="V151" s="129" t="s">
        <v>21</v>
      </c>
      <c r="W151" s="130" t="s">
        <v>21</v>
      </c>
      <c r="X151" s="55">
        <v>17.8</v>
      </c>
      <c r="Y151" s="85">
        <v>20.6</v>
      </c>
      <c r="Z151" s="120">
        <v>18.73</v>
      </c>
      <c r="AA151" s="85" t="s">
        <v>21</v>
      </c>
      <c r="AB151" s="55" t="s">
        <v>3664</v>
      </c>
      <c r="AC151" s="93" t="str">
        <f t="array" ref="AC151"> index(publications!$A$1:$A$319, match($B151, publications!$B$1:$B$319, 0))</f>
        <v>Amaury</v>
      </c>
      <c r="AD151" s="5" t="s">
        <v>21</v>
      </c>
    </row>
    <row r="152">
      <c r="A152" s="4" t="s">
        <v>2964</v>
      </c>
      <c r="B152" s="91" t="str">
        <f> VLOOKUP($A152,datasets!$A:$B,2,0)</f>
        <v>Bolch et al. 2011, The Cryosphere (D5BPHY87)</v>
      </c>
      <c r="C152" s="85" t="s">
        <v>21</v>
      </c>
      <c r="D152" s="85" t="s">
        <v>21</v>
      </c>
      <c r="E152" s="114" t="s">
        <v>21</v>
      </c>
      <c r="F152" s="85" t="s">
        <v>21</v>
      </c>
      <c r="G152" s="115" t="s">
        <v>21</v>
      </c>
      <c r="H152" s="116" t="s">
        <v>21</v>
      </c>
      <c r="I152" s="115" t="s">
        <v>3661</v>
      </c>
      <c r="J152" s="117">
        <v>200.0</v>
      </c>
      <c r="K152" s="55">
        <v>7.9</v>
      </c>
      <c r="L152" s="55">
        <v>20.6</v>
      </c>
      <c r="M152" s="118">
        <v>12.13</v>
      </c>
      <c r="N152" s="85">
        <v>14.0</v>
      </c>
      <c r="O152" s="85" t="s">
        <v>21</v>
      </c>
      <c r="P152" s="85" t="s">
        <v>21</v>
      </c>
      <c r="Q152" s="119" t="s">
        <v>21</v>
      </c>
      <c r="R152" s="46" t="s">
        <v>3665</v>
      </c>
      <c r="S152" s="119" t="s">
        <v>3530</v>
      </c>
      <c r="T152" s="123" t="s">
        <v>3507</v>
      </c>
      <c r="U152" s="121" t="s">
        <v>21</v>
      </c>
      <c r="V152" s="121" t="s">
        <v>21</v>
      </c>
      <c r="W152" s="130" t="s">
        <v>21</v>
      </c>
      <c r="X152" s="55">
        <v>17.8</v>
      </c>
      <c r="Y152" s="85">
        <v>20.6</v>
      </c>
      <c r="Z152" s="120">
        <v>18.73</v>
      </c>
      <c r="AA152" s="85" t="s">
        <v>21</v>
      </c>
      <c r="AB152" s="55" t="s">
        <v>3664</v>
      </c>
      <c r="AC152" s="93" t="str">
        <f t="array" ref="AC152"> index(publications!$A$1:$A$319, match($B152, publications!$B$1:$B$319, 0))</f>
        <v>Amaury</v>
      </c>
      <c r="AD152" s="5" t="s">
        <v>21</v>
      </c>
    </row>
    <row r="153">
      <c r="A153" s="4" t="s">
        <v>2965</v>
      </c>
      <c r="B153" s="91" t="str">
        <f> VLOOKUP($A153,datasets!$A:$B,2,0)</f>
        <v>Bolch et al. 2011, The Cryosphere (D5BPHY87)</v>
      </c>
      <c r="C153" s="85" t="s">
        <v>21</v>
      </c>
      <c r="D153" s="85" t="s">
        <v>21</v>
      </c>
      <c r="E153" s="114" t="s">
        <v>21</v>
      </c>
      <c r="F153" s="85" t="s">
        <v>21</v>
      </c>
      <c r="G153" s="115" t="s">
        <v>21</v>
      </c>
      <c r="H153" s="116" t="s">
        <v>21</v>
      </c>
      <c r="I153" s="115" t="s">
        <v>3661</v>
      </c>
      <c r="J153" s="117">
        <v>200.0</v>
      </c>
      <c r="K153" s="55">
        <v>7.9</v>
      </c>
      <c r="L153" s="55">
        <v>20.6</v>
      </c>
      <c r="M153" s="118">
        <v>12.13</v>
      </c>
      <c r="N153" s="85">
        <v>14.0</v>
      </c>
      <c r="O153" s="85" t="s">
        <v>21</v>
      </c>
      <c r="P153" s="85" t="s">
        <v>21</v>
      </c>
      <c r="Q153" s="119" t="s">
        <v>21</v>
      </c>
      <c r="R153" s="46" t="s">
        <v>3665</v>
      </c>
      <c r="S153" s="119" t="s">
        <v>3530</v>
      </c>
      <c r="T153" s="123" t="s">
        <v>3507</v>
      </c>
      <c r="U153" s="121" t="s">
        <v>21</v>
      </c>
      <c r="V153" s="121" t="s">
        <v>21</v>
      </c>
      <c r="W153" s="130" t="s">
        <v>21</v>
      </c>
      <c r="X153" s="55">
        <v>17.8</v>
      </c>
      <c r="Y153" s="85">
        <v>20.6</v>
      </c>
      <c r="Z153" s="120">
        <v>18.73</v>
      </c>
      <c r="AA153" s="85" t="s">
        <v>21</v>
      </c>
      <c r="AB153" s="55" t="s">
        <v>3664</v>
      </c>
      <c r="AC153" s="93" t="str">
        <f t="array" ref="AC153"> index(publications!$A$1:$A$319, match($B153, publications!$B$1:$B$319, 0))</f>
        <v>Amaury</v>
      </c>
      <c r="AD153" s="5" t="s">
        <v>21</v>
      </c>
    </row>
    <row r="154">
      <c r="A154" s="4" t="s">
        <v>2966</v>
      </c>
      <c r="B154" s="91" t="str">
        <f> VLOOKUP($A154,datasets!$A:$B,2,0)</f>
        <v>Koblet et al. 2010, The Cryosphere (D6TCSWWR)</v>
      </c>
      <c r="C154" s="55" t="s">
        <v>3487</v>
      </c>
      <c r="D154" s="55" t="s">
        <v>3487</v>
      </c>
      <c r="E154" s="114" t="s">
        <v>3488</v>
      </c>
      <c r="F154" s="55">
        <v>0.02</v>
      </c>
      <c r="G154" s="115" t="s">
        <v>3666</v>
      </c>
      <c r="H154" s="116">
        <f t="shared" ref="H154:H158" si="7">AVERAGE(F154,F154,G154)</f>
        <v>0.02</v>
      </c>
      <c r="I154" s="115" t="s">
        <v>3615</v>
      </c>
      <c r="J154" s="124">
        <v>26.0</v>
      </c>
      <c r="K154" s="85" t="s">
        <v>21</v>
      </c>
      <c r="L154" s="115" t="s">
        <v>21</v>
      </c>
      <c r="M154" s="118" t="s">
        <v>21</v>
      </c>
      <c r="N154" s="85" t="s">
        <v>21</v>
      </c>
      <c r="O154" s="85" t="s">
        <v>21</v>
      </c>
      <c r="P154" s="85" t="s">
        <v>21</v>
      </c>
      <c r="Q154" s="119" t="s">
        <v>21</v>
      </c>
      <c r="R154" s="85" t="s">
        <v>21</v>
      </c>
      <c r="S154" s="119" t="s">
        <v>21</v>
      </c>
      <c r="T154" s="120" t="s">
        <v>21</v>
      </c>
      <c r="U154" s="121" t="s">
        <v>21</v>
      </c>
      <c r="V154" s="121" t="s">
        <v>21</v>
      </c>
      <c r="W154" s="122" t="s">
        <v>21</v>
      </c>
      <c r="X154" s="85" t="s">
        <v>21</v>
      </c>
      <c r="Y154" s="55" t="s">
        <v>21</v>
      </c>
      <c r="Z154" s="120" t="s">
        <v>21</v>
      </c>
      <c r="AA154" s="85" t="s">
        <v>21</v>
      </c>
      <c r="AB154" s="55" t="s">
        <v>21</v>
      </c>
      <c r="AC154" s="93" t="str">
        <f t="array" ref="AC154"> index(publications!$A$1:$A$319, match($B154, publications!$B$1:$B$319, 0))</f>
        <v>Livia</v>
      </c>
      <c r="AD154" s="5" t="s">
        <v>21</v>
      </c>
    </row>
    <row r="155">
      <c r="A155" s="4" t="s">
        <v>2968</v>
      </c>
      <c r="B155" s="91" t="str">
        <f> VLOOKUP($A155,datasets!$A:$B,2,0)</f>
        <v>Koblet et al. 2010, The Cryosphere (D6TCSWWR)</v>
      </c>
      <c r="C155" s="55" t="s">
        <v>3487</v>
      </c>
      <c r="D155" s="55" t="s">
        <v>3487</v>
      </c>
      <c r="E155" s="114" t="s">
        <v>3488</v>
      </c>
      <c r="F155" s="55">
        <v>0.02</v>
      </c>
      <c r="G155" s="115" t="s">
        <v>3666</v>
      </c>
      <c r="H155" s="116">
        <f t="shared" si="7"/>
        <v>0.02</v>
      </c>
      <c r="I155" s="115" t="s">
        <v>3615</v>
      </c>
      <c r="J155" s="124">
        <v>26.0</v>
      </c>
      <c r="K155" s="85" t="s">
        <v>21</v>
      </c>
      <c r="L155" s="115" t="s">
        <v>21</v>
      </c>
      <c r="M155" s="118" t="s">
        <v>21</v>
      </c>
      <c r="N155" s="85" t="s">
        <v>21</v>
      </c>
      <c r="O155" s="85" t="s">
        <v>21</v>
      </c>
      <c r="P155" s="85" t="s">
        <v>21</v>
      </c>
      <c r="Q155" s="119" t="s">
        <v>21</v>
      </c>
      <c r="R155" s="85" t="s">
        <v>21</v>
      </c>
      <c r="S155" s="119" t="s">
        <v>21</v>
      </c>
      <c r="T155" s="120" t="s">
        <v>21</v>
      </c>
      <c r="U155" s="121" t="s">
        <v>21</v>
      </c>
      <c r="V155" s="121" t="s">
        <v>21</v>
      </c>
      <c r="W155" s="122" t="s">
        <v>21</v>
      </c>
      <c r="X155" s="85" t="s">
        <v>21</v>
      </c>
      <c r="Y155" s="55" t="s">
        <v>21</v>
      </c>
      <c r="Z155" s="120" t="s">
        <v>21</v>
      </c>
      <c r="AA155" s="85" t="s">
        <v>21</v>
      </c>
      <c r="AB155" s="55" t="s">
        <v>21</v>
      </c>
      <c r="AC155" s="93" t="str">
        <f t="array" ref="AC155"> index(publications!$A$1:$A$319, match($B155, publications!$B$1:$B$319, 0))</f>
        <v>Livia</v>
      </c>
      <c r="AD155" s="5" t="s">
        <v>21</v>
      </c>
    </row>
    <row r="156">
      <c r="A156" s="4" t="s">
        <v>2969</v>
      </c>
      <c r="B156" s="91" t="str">
        <f> VLOOKUP($A156,datasets!$A:$B,2,0)</f>
        <v>Koblet et al. 2010, The Cryosphere (D6TCSWWR)</v>
      </c>
      <c r="C156" s="55" t="s">
        <v>3487</v>
      </c>
      <c r="D156" s="55" t="s">
        <v>3487</v>
      </c>
      <c r="E156" s="114" t="s">
        <v>3488</v>
      </c>
      <c r="F156" s="55">
        <v>0.02</v>
      </c>
      <c r="G156" s="115" t="s">
        <v>3666</v>
      </c>
      <c r="H156" s="116">
        <f t="shared" si="7"/>
        <v>0.02</v>
      </c>
      <c r="I156" s="115" t="s">
        <v>3615</v>
      </c>
      <c r="J156" s="124">
        <v>26.0</v>
      </c>
      <c r="K156" s="85" t="s">
        <v>21</v>
      </c>
      <c r="L156" s="115" t="s">
        <v>21</v>
      </c>
      <c r="M156" s="118" t="s">
        <v>21</v>
      </c>
      <c r="N156" s="85" t="s">
        <v>21</v>
      </c>
      <c r="O156" s="85" t="s">
        <v>21</v>
      </c>
      <c r="P156" s="85" t="s">
        <v>21</v>
      </c>
      <c r="Q156" s="119" t="s">
        <v>21</v>
      </c>
      <c r="R156" s="85" t="s">
        <v>21</v>
      </c>
      <c r="S156" s="119" t="s">
        <v>21</v>
      </c>
      <c r="T156" s="120" t="s">
        <v>21</v>
      </c>
      <c r="U156" s="121" t="s">
        <v>21</v>
      </c>
      <c r="V156" s="121" t="s">
        <v>21</v>
      </c>
      <c r="W156" s="122" t="s">
        <v>21</v>
      </c>
      <c r="X156" s="85" t="s">
        <v>21</v>
      </c>
      <c r="Y156" s="55" t="s">
        <v>21</v>
      </c>
      <c r="Z156" s="120" t="s">
        <v>21</v>
      </c>
      <c r="AA156" s="85" t="s">
        <v>21</v>
      </c>
      <c r="AB156" s="55" t="s">
        <v>21</v>
      </c>
      <c r="AC156" s="93" t="str">
        <f t="array" ref="AC156"> index(publications!$A$1:$A$319, match($B156, publications!$B$1:$B$319, 0))</f>
        <v>Livia</v>
      </c>
      <c r="AD156" s="5" t="s">
        <v>21</v>
      </c>
    </row>
    <row r="157">
      <c r="A157" s="4" t="s">
        <v>2970</v>
      </c>
      <c r="B157" s="91" t="str">
        <f> VLOOKUP($A157,datasets!$A:$B,2,0)</f>
        <v>Koblet et al. 2010, The Cryosphere (D6TCSWWR)</v>
      </c>
      <c r="C157" s="55" t="s">
        <v>3487</v>
      </c>
      <c r="D157" s="55" t="s">
        <v>3487</v>
      </c>
      <c r="E157" s="114" t="s">
        <v>3488</v>
      </c>
      <c r="F157" s="55">
        <v>0.02</v>
      </c>
      <c r="G157" s="115" t="s">
        <v>3666</v>
      </c>
      <c r="H157" s="116">
        <f t="shared" si="7"/>
        <v>0.02</v>
      </c>
      <c r="I157" s="115" t="s">
        <v>3615</v>
      </c>
      <c r="J157" s="124">
        <v>26.0</v>
      </c>
      <c r="K157" s="85" t="s">
        <v>21</v>
      </c>
      <c r="L157" s="115" t="s">
        <v>21</v>
      </c>
      <c r="M157" s="118" t="s">
        <v>21</v>
      </c>
      <c r="N157" s="85" t="s">
        <v>21</v>
      </c>
      <c r="O157" s="85" t="s">
        <v>21</v>
      </c>
      <c r="P157" s="85" t="s">
        <v>21</v>
      </c>
      <c r="Q157" s="119" t="s">
        <v>21</v>
      </c>
      <c r="R157" s="85" t="s">
        <v>21</v>
      </c>
      <c r="S157" s="119" t="s">
        <v>21</v>
      </c>
      <c r="T157" s="120" t="s">
        <v>21</v>
      </c>
      <c r="U157" s="121" t="s">
        <v>21</v>
      </c>
      <c r="V157" s="121" t="s">
        <v>21</v>
      </c>
      <c r="W157" s="122" t="s">
        <v>21</v>
      </c>
      <c r="X157" s="85" t="s">
        <v>21</v>
      </c>
      <c r="Y157" s="55" t="s">
        <v>21</v>
      </c>
      <c r="Z157" s="120" t="s">
        <v>21</v>
      </c>
      <c r="AA157" s="85" t="s">
        <v>21</v>
      </c>
      <c r="AB157" s="55" t="s">
        <v>21</v>
      </c>
      <c r="AC157" s="93" t="str">
        <f t="array" ref="AC157"> index(publications!$A$1:$A$319, match($B157, publications!$B$1:$B$319, 0))</f>
        <v>Livia</v>
      </c>
      <c r="AD157" s="5" t="s">
        <v>21</v>
      </c>
    </row>
    <row r="158">
      <c r="A158" s="4" t="s">
        <v>2971</v>
      </c>
      <c r="B158" s="91" t="str">
        <f> VLOOKUP($A158,datasets!$A:$B,2,0)</f>
        <v>Koblet et al. 2010, The Cryosphere (D6TCSWWR)</v>
      </c>
      <c r="C158" s="55" t="s">
        <v>3487</v>
      </c>
      <c r="D158" s="55" t="s">
        <v>3487</v>
      </c>
      <c r="E158" s="114" t="s">
        <v>3488</v>
      </c>
      <c r="F158" s="55">
        <v>0.02</v>
      </c>
      <c r="G158" s="115" t="s">
        <v>3666</v>
      </c>
      <c r="H158" s="116">
        <f t="shared" si="7"/>
        <v>0.02</v>
      </c>
      <c r="I158" s="115" t="s">
        <v>3615</v>
      </c>
      <c r="J158" s="124">
        <v>26.0</v>
      </c>
      <c r="K158" s="85" t="s">
        <v>21</v>
      </c>
      <c r="L158" s="115" t="s">
        <v>21</v>
      </c>
      <c r="M158" s="118" t="s">
        <v>21</v>
      </c>
      <c r="N158" s="85" t="s">
        <v>21</v>
      </c>
      <c r="O158" s="85" t="s">
        <v>21</v>
      </c>
      <c r="P158" s="85" t="s">
        <v>21</v>
      </c>
      <c r="Q158" s="119" t="s">
        <v>21</v>
      </c>
      <c r="R158" s="85" t="s">
        <v>21</v>
      </c>
      <c r="S158" s="119" t="s">
        <v>21</v>
      </c>
      <c r="T158" s="120" t="s">
        <v>21</v>
      </c>
      <c r="U158" s="121" t="s">
        <v>21</v>
      </c>
      <c r="V158" s="121" t="s">
        <v>21</v>
      </c>
      <c r="W158" s="122" t="s">
        <v>21</v>
      </c>
      <c r="X158" s="85" t="s">
        <v>21</v>
      </c>
      <c r="Y158" s="55" t="s">
        <v>21</v>
      </c>
      <c r="Z158" s="120" t="s">
        <v>21</v>
      </c>
      <c r="AA158" s="85" t="s">
        <v>21</v>
      </c>
      <c r="AB158" s="55" t="s">
        <v>21</v>
      </c>
      <c r="AC158" s="93" t="str">
        <f t="array" ref="AC158"> index(publications!$A$1:$A$319, match($B158, publications!$B$1:$B$319, 0))</f>
        <v>Livia</v>
      </c>
      <c r="AD158" s="5" t="s">
        <v>21</v>
      </c>
    </row>
    <row r="159">
      <c r="A159" s="4" t="s">
        <v>2972</v>
      </c>
      <c r="B159" s="91" t="str">
        <f> VLOOKUP($A159,datasets!$A:$B,2,0)</f>
        <v>Carvalho et al. 2021, Earth Surface Processes and Landforms (DIS2XCPI)</v>
      </c>
      <c r="C159" s="85" t="s">
        <v>21</v>
      </c>
      <c r="D159" s="85" t="s">
        <v>21</v>
      </c>
      <c r="E159" s="114" t="s">
        <v>21</v>
      </c>
      <c r="F159" s="85" t="s">
        <v>21</v>
      </c>
      <c r="G159" s="115" t="s">
        <v>21</v>
      </c>
      <c r="H159" s="116" t="s">
        <v>21</v>
      </c>
      <c r="I159" s="115" t="s">
        <v>3526</v>
      </c>
      <c r="J159" s="117">
        <v>22.0</v>
      </c>
      <c r="K159" s="55">
        <v>1.65</v>
      </c>
      <c r="L159" s="55">
        <v>1.65</v>
      </c>
      <c r="M159" s="118">
        <v>1.65</v>
      </c>
      <c r="N159" s="85">
        <v>78.0</v>
      </c>
      <c r="O159" s="55">
        <v>3.07</v>
      </c>
      <c r="P159" s="55">
        <v>3.07</v>
      </c>
      <c r="Q159" s="126">
        <v>3.07</v>
      </c>
      <c r="R159" s="46" t="s">
        <v>3667</v>
      </c>
      <c r="S159" s="126" t="s">
        <v>3513</v>
      </c>
      <c r="T159" s="123" t="s">
        <v>3507</v>
      </c>
      <c r="U159" s="129" t="s">
        <v>21</v>
      </c>
      <c r="V159" s="129" t="s">
        <v>21</v>
      </c>
      <c r="W159" s="122" t="s">
        <v>21</v>
      </c>
      <c r="X159" s="85" t="s">
        <v>21</v>
      </c>
      <c r="Y159" s="55" t="s">
        <v>21</v>
      </c>
      <c r="Z159" s="120" t="s">
        <v>21</v>
      </c>
      <c r="AA159" s="85" t="s">
        <v>21</v>
      </c>
      <c r="AB159" s="55" t="s">
        <v>21</v>
      </c>
      <c r="AC159" s="58" t="str">
        <f t="array" ref="AC159"> index(publications!$A$1:$A$319, match($B159, publications!$B$1:$B$319, 0))</f>
        <v>Camillo</v>
      </c>
      <c r="AD159" s="5" t="s">
        <v>3668</v>
      </c>
    </row>
    <row r="160">
      <c r="A160" s="5" t="s">
        <v>2974</v>
      </c>
      <c r="B160" s="91" t="str">
        <f> VLOOKUP($A160,datasets!$A:$B,2,0)</f>
        <v>Carvalho et al. 2021, Earth Surface Processes and Landforms (DIS2XCPI)</v>
      </c>
      <c r="C160" s="85" t="s">
        <v>21</v>
      </c>
      <c r="D160" s="85" t="s">
        <v>21</v>
      </c>
      <c r="E160" s="114" t="s">
        <v>21</v>
      </c>
      <c r="F160" s="85" t="s">
        <v>21</v>
      </c>
      <c r="G160" s="115" t="s">
        <v>21</v>
      </c>
      <c r="H160" s="116" t="s">
        <v>21</v>
      </c>
      <c r="I160" s="115" t="s">
        <v>3669</v>
      </c>
      <c r="J160" s="117">
        <v>17.0</v>
      </c>
      <c r="K160" s="55">
        <v>0.73</v>
      </c>
      <c r="L160" s="55">
        <v>0.73</v>
      </c>
      <c r="M160" s="118">
        <v>0.73</v>
      </c>
      <c r="N160" s="85">
        <v>39.0</v>
      </c>
      <c r="O160" s="55">
        <v>0.83</v>
      </c>
      <c r="P160" s="55">
        <v>0.83</v>
      </c>
      <c r="Q160" s="126">
        <v>0.83</v>
      </c>
      <c r="R160" s="46" t="s">
        <v>3667</v>
      </c>
      <c r="S160" s="126" t="s">
        <v>3513</v>
      </c>
      <c r="T160" s="123" t="s">
        <v>3507</v>
      </c>
      <c r="U160" s="129" t="s">
        <v>21</v>
      </c>
      <c r="V160" s="129" t="s">
        <v>21</v>
      </c>
      <c r="W160" s="122" t="s">
        <v>21</v>
      </c>
      <c r="X160" s="85" t="s">
        <v>21</v>
      </c>
      <c r="Y160" s="55" t="s">
        <v>21</v>
      </c>
      <c r="Z160" s="120" t="s">
        <v>21</v>
      </c>
      <c r="AA160" s="85" t="s">
        <v>21</v>
      </c>
      <c r="AB160" s="55" t="s">
        <v>21</v>
      </c>
      <c r="AC160" s="58" t="str">
        <f t="array" ref="AC160"> index(publications!$A$1:$A$319, match($B160, publications!$B$1:$B$319, 0))</f>
        <v>Camillo</v>
      </c>
      <c r="AD160" s="5" t="s">
        <v>3668</v>
      </c>
    </row>
    <row r="161">
      <c r="A161" s="5" t="s">
        <v>2975</v>
      </c>
      <c r="B161" s="91" t="str">
        <f> VLOOKUP($A161,datasets!$A:$B,2,0)</f>
        <v>Carvalho et al. 2021, Earth Surface Processes and Landforms (DIS2XCPI)</v>
      </c>
      <c r="C161" s="85" t="s">
        <v>21</v>
      </c>
      <c r="D161" s="85" t="s">
        <v>21</v>
      </c>
      <c r="E161" s="114" t="s">
        <v>21</v>
      </c>
      <c r="F161" s="85" t="s">
        <v>21</v>
      </c>
      <c r="G161" s="115" t="s">
        <v>21</v>
      </c>
      <c r="H161" s="116" t="s">
        <v>21</v>
      </c>
      <c r="I161" s="115" t="s">
        <v>3670</v>
      </c>
      <c r="J161" s="117">
        <v>23.0</v>
      </c>
      <c r="K161" s="55">
        <v>0.78</v>
      </c>
      <c r="L161" s="55">
        <v>0.78</v>
      </c>
      <c r="M161" s="118">
        <v>0.78</v>
      </c>
      <c r="N161" s="85">
        <v>77.0</v>
      </c>
      <c r="O161" s="55">
        <v>0.68</v>
      </c>
      <c r="P161" s="55">
        <v>0.68</v>
      </c>
      <c r="Q161" s="126">
        <v>0.68</v>
      </c>
      <c r="R161" s="46" t="s">
        <v>3667</v>
      </c>
      <c r="S161" s="126" t="s">
        <v>3513</v>
      </c>
      <c r="T161" s="123" t="s">
        <v>3507</v>
      </c>
      <c r="U161" s="129" t="s">
        <v>21</v>
      </c>
      <c r="V161" s="129" t="s">
        <v>21</v>
      </c>
      <c r="W161" s="122" t="s">
        <v>21</v>
      </c>
      <c r="X161" s="85" t="s">
        <v>21</v>
      </c>
      <c r="Y161" s="55" t="s">
        <v>21</v>
      </c>
      <c r="Z161" s="120" t="s">
        <v>21</v>
      </c>
      <c r="AA161" s="85" t="s">
        <v>21</v>
      </c>
      <c r="AB161" s="55" t="s">
        <v>21</v>
      </c>
      <c r="AC161" s="58" t="str">
        <f t="array" ref="AC161"> index(publications!$A$1:$A$319, match($B161, publications!$B$1:$B$319, 0))</f>
        <v>Camillo</v>
      </c>
      <c r="AD161" s="5" t="s">
        <v>3668</v>
      </c>
    </row>
    <row r="162">
      <c r="A162" s="5" t="s">
        <v>2976</v>
      </c>
      <c r="B162" s="91" t="str">
        <f> VLOOKUP($A162,datasets!$A:$B,2,0)</f>
        <v>Carvalho et al. 2021, Earth Surface Processes and Landforms (DIS2XCPI)</v>
      </c>
      <c r="C162" s="85" t="s">
        <v>21</v>
      </c>
      <c r="D162" s="85" t="s">
        <v>21</v>
      </c>
      <c r="E162" s="114" t="s">
        <v>21</v>
      </c>
      <c r="F162" s="85" t="s">
        <v>21</v>
      </c>
      <c r="G162" s="115" t="s">
        <v>21</v>
      </c>
      <c r="H162" s="116" t="s">
        <v>21</v>
      </c>
      <c r="I162" s="115" t="s">
        <v>3671</v>
      </c>
      <c r="J162" s="117">
        <v>30.0</v>
      </c>
      <c r="K162" s="55">
        <v>0.72</v>
      </c>
      <c r="L162" s="55">
        <v>0.72</v>
      </c>
      <c r="M162" s="118">
        <v>0.72</v>
      </c>
      <c r="N162" s="85">
        <v>93.0</v>
      </c>
      <c r="O162" s="55">
        <v>0.67</v>
      </c>
      <c r="P162" s="55">
        <v>0.67</v>
      </c>
      <c r="Q162" s="126">
        <v>0.67</v>
      </c>
      <c r="R162" s="46" t="s">
        <v>3667</v>
      </c>
      <c r="S162" s="126" t="s">
        <v>3513</v>
      </c>
      <c r="T162" s="123" t="s">
        <v>3507</v>
      </c>
      <c r="U162" s="129" t="s">
        <v>21</v>
      </c>
      <c r="V162" s="129" t="s">
        <v>21</v>
      </c>
      <c r="W162" s="122" t="s">
        <v>21</v>
      </c>
      <c r="X162" s="85" t="s">
        <v>21</v>
      </c>
      <c r="Y162" s="55" t="s">
        <v>21</v>
      </c>
      <c r="Z162" s="120" t="s">
        <v>21</v>
      </c>
      <c r="AA162" s="85" t="s">
        <v>21</v>
      </c>
      <c r="AB162" s="55" t="s">
        <v>21</v>
      </c>
      <c r="AC162" s="58" t="str">
        <f t="array" ref="AC162"> index(publications!$A$1:$A$319, match($B162, publications!$B$1:$B$319, 0))</f>
        <v>Camillo</v>
      </c>
      <c r="AD162" s="5" t="s">
        <v>3668</v>
      </c>
    </row>
    <row r="163">
      <c r="A163" s="5" t="s">
        <v>2977</v>
      </c>
      <c r="B163" s="91" t="str">
        <f> VLOOKUP($A163,datasets!$A:$B,2,0)</f>
        <v>Carvalho et al. 2021, Earth Surface Processes and Landforms (DIS2XCPI)</v>
      </c>
      <c r="C163" s="85" t="s">
        <v>21</v>
      </c>
      <c r="D163" s="85" t="s">
        <v>21</v>
      </c>
      <c r="E163" s="114" t="s">
        <v>21</v>
      </c>
      <c r="F163" s="85" t="s">
        <v>21</v>
      </c>
      <c r="G163" s="115" t="s">
        <v>21</v>
      </c>
      <c r="H163" s="116" t="s">
        <v>21</v>
      </c>
      <c r="I163" s="115" t="s">
        <v>3672</v>
      </c>
      <c r="J163" s="117">
        <v>25.0</v>
      </c>
      <c r="K163" s="55">
        <v>0.69</v>
      </c>
      <c r="L163" s="55">
        <v>0.69</v>
      </c>
      <c r="M163" s="118">
        <v>0.69</v>
      </c>
      <c r="N163" s="85">
        <v>60.0</v>
      </c>
      <c r="O163" s="55">
        <v>0.74</v>
      </c>
      <c r="P163" s="55">
        <v>0.74</v>
      </c>
      <c r="Q163" s="126">
        <v>0.74</v>
      </c>
      <c r="R163" s="46" t="s">
        <v>3667</v>
      </c>
      <c r="S163" s="126" t="s">
        <v>3513</v>
      </c>
      <c r="T163" s="123" t="s">
        <v>3507</v>
      </c>
      <c r="U163" s="129" t="s">
        <v>21</v>
      </c>
      <c r="V163" s="129" t="s">
        <v>21</v>
      </c>
      <c r="W163" s="122" t="s">
        <v>21</v>
      </c>
      <c r="X163" s="85" t="s">
        <v>21</v>
      </c>
      <c r="Y163" s="55" t="s">
        <v>21</v>
      </c>
      <c r="Z163" s="120" t="s">
        <v>21</v>
      </c>
      <c r="AA163" s="85" t="s">
        <v>21</v>
      </c>
      <c r="AB163" s="55" t="s">
        <v>21</v>
      </c>
      <c r="AC163" s="58" t="str">
        <f t="array" ref="AC163"> index(publications!$A$1:$A$319, match($B163, publications!$B$1:$B$319, 0))</f>
        <v>Camillo</v>
      </c>
      <c r="AD163" s="5" t="s">
        <v>3668</v>
      </c>
    </row>
    <row r="164">
      <c r="A164" s="4" t="s">
        <v>2978</v>
      </c>
      <c r="B164" s="91" t="str">
        <f> VLOOKUP($A164,datasets!$A:$B,2,0)</f>
        <v>Triglav‐Čekada et al. 2011, The Photogrammetric Record (E5HRBYHP)</v>
      </c>
      <c r="C164" s="85" t="s">
        <v>21</v>
      </c>
      <c r="D164" s="85" t="s">
        <v>21</v>
      </c>
      <c r="E164" s="114" t="s">
        <v>21</v>
      </c>
      <c r="F164" s="85" t="s">
        <v>21</v>
      </c>
      <c r="G164" s="115" t="s">
        <v>21</v>
      </c>
      <c r="H164" s="116" t="s">
        <v>21</v>
      </c>
      <c r="I164" s="85" t="s">
        <v>21</v>
      </c>
      <c r="J164" s="124" t="s">
        <v>21</v>
      </c>
      <c r="K164" s="85" t="s">
        <v>21</v>
      </c>
      <c r="L164" s="115" t="s">
        <v>21</v>
      </c>
      <c r="M164" s="118" t="s">
        <v>21</v>
      </c>
      <c r="N164" s="85" t="s">
        <v>21</v>
      </c>
      <c r="O164" s="85" t="s">
        <v>21</v>
      </c>
      <c r="P164" s="85" t="s">
        <v>21</v>
      </c>
      <c r="Q164" s="119" t="s">
        <v>21</v>
      </c>
      <c r="R164" s="46" t="s">
        <v>3673</v>
      </c>
      <c r="S164" s="119" t="s">
        <v>3530</v>
      </c>
      <c r="T164" s="123" t="s">
        <v>3507</v>
      </c>
      <c r="U164" s="121" t="s">
        <v>21</v>
      </c>
      <c r="V164" s="121" t="s">
        <v>21</v>
      </c>
      <c r="W164" s="122" t="s">
        <v>21</v>
      </c>
      <c r="X164" s="85" t="s">
        <v>21</v>
      </c>
      <c r="Y164" s="55" t="s">
        <v>21</v>
      </c>
      <c r="Z164" s="120" t="s">
        <v>21</v>
      </c>
      <c r="AA164" s="85" t="s">
        <v>21</v>
      </c>
      <c r="AB164" s="55" t="s">
        <v>21</v>
      </c>
      <c r="AC164" s="58" t="str">
        <f t="array" ref="AC164"> index(publications!$A$1:$A$319, match($B164, publications!$B$1:$B$319, 0))</f>
        <v>Bob</v>
      </c>
      <c r="AD164" s="5" t="s">
        <v>21</v>
      </c>
    </row>
    <row r="165">
      <c r="A165" s="4" t="s">
        <v>2981</v>
      </c>
      <c r="B165" s="91" t="str">
        <f> VLOOKUP($A165,datasets!$A:$B,2,0)</f>
        <v>Child et al. 2021, Remote Sensing (E675XV2W)</v>
      </c>
      <c r="C165" s="85" t="s">
        <v>21</v>
      </c>
      <c r="D165" s="85" t="s">
        <v>21</v>
      </c>
      <c r="E165" s="114" t="s">
        <v>21</v>
      </c>
      <c r="F165" s="85" t="s">
        <v>21</v>
      </c>
      <c r="G165" s="115" t="s">
        <v>21</v>
      </c>
      <c r="H165" s="116" t="s">
        <v>21</v>
      </c>
      <c r="I165" s="115" t="s">
        <v>3674</v>
      </c>
      <c r="J165" s="117">
        <v>143.0</v>
      </c>
      <c r="K165" s="55">
        <v>2.0</v>
      </c>
      <c r="L165" s="152">
        <v>44656.0</v>
      </c>
      <c r="M165" s="118">
        <v>3.5</v>
      </c>
      <c r="N165" s="85" t="s">
        <v>21</v>
      </c>
      <c r="O165" s="85" t="s">
        <v>21</v>
      </c>
      <c r="P165" s="85" t="s">
        <v>21</v>
      </c>
      <c r="Q165" s="119" t="s">
        <v>21</v>
      </c>
      <c r="R165" s="46" t="s">
        <v>3675</v>
      </c>
      <c r="S165" s="126" t="s">
        <v>2662</v>
      </c>
      <c r="T165" s="123" t="s">
        <v>3488</v>
      </c>
      <c r="U165" s="129" t="s">
        <v>3676</v>
      </c>
      <c r="V165" s="129" t="s">
        <v>3677</v>
      </c>
      <c r="W165" s="130">
        <v>0.035</v>
      </c>
      <c r="X165" s="55" t="s">
        <v>21</v>
      </c>
      <c r="Y165" s="85" t="s">
        <v>3678</v>
      </c>
      <c r="Z165" s="153">
        <v>0.5</v>
      </c>
      <c r="AA165" s="85" t="s">
        <v>21</v>
      </c>
      <c r="AB165" s="55" t="s">
        <v>3679</v>
      </c>
      <c r="AC165" s="58" t="str">
        <f t="array" ref="AC165"> index(publications!$A$1:$A$319, match($B165, publications!$B$1:$B$319, 0))</f>
        <v>Melanie</v>
      </c>
      <c r="AD165" s="5" t="s">
        <v>21</v>
      </c>
    </row>
    <row r="166">
      <c r="A166" s="5" t="s">
        <v>2985</v>
      </c>
      <c r="B166" s="91" t="str">
        <f> VLOOKUP($A166,datasets!$A:$B,2,0)</f>
        <v>Child et al. 2021, Remote Sensing (E675XV2W)</v>
      </c>
      <c r="C166" s="85" t="s">
        <v>21</v>
      </c>
      <c r="D166" s="85" t="s">
        <v>21</v>
      </c>
      <c r="E166" s="114" t="s">
        <v>21</v>
      </c>
      <c r="F166" s="85" t="s">
        <v>21</v>
      </c>
      <c r="G166" s="115" t="s">
        <v>21</v>
      </c>
      <c r="H166" s="116" t="s">
        <v>21</v>
      </c>
      <c r="I166" s="115" t="s">
        <v>3680</v>
      </c>
      <c r="J166" s="117">
        <v>136.0</v>
      </c>
      <c r="K166" s="55">
        <v>2.0</v>
      </c>
      <c r="L166" s="152">
        <v>44656.0</v>
      </c>
      <c r="M166" s="118">
        <v>3.5</v>
      </c>
      <c r="N166" s="85" t="s">
        <v>21</v>
      </c>
      <c r="O166" s="85" t="s">
        <v>21</v>
      </c>
      <c r="P166" s="85" t="s">
        <v>21</v>
      </c>
      <c r="Q166" s="119" t="s">
        <v>21</v>
      </c>
      <c r="R166" s="46" t="s">
        <v>3675</v>
      </c>
      <c r="S166" s="126" t="s">
        <v>2662</v>
      </c>
      <c r="T166" s="123" t="s">
        <v>3488</v>
      </c>
      <c r="U166" s="129" t="s">
        <v>3676</v>
      </c>
      <c r="V166" s="129" t="s">
        <v>3677</v>
      </c>
      <c r="W166" s="130">
        <v>0.035</v>
      </c>
      <c r="X166" s="55" t="s">
        <v>21</v>
      </c>
      <c r="Y166" s="85" t="s">
        <v>3681</v>
      </c>
      <c r="Z166" s="153">
        <v>1.6</v>
      </c>
      <c r="AA166" s="85" t="s">
        <v>21</v>
      </c>
      <c r="AB166" s="55" t="s">
        <v>3679</v>
      </c>
      <c r="AC166" s="58" t="str">
        <f t="array" ref="AC166"> index(publications!$A$1:$A$319, match($B166, publications!$B$1:$B$319, 0))</f>
        <v>Melanie</v>
      </c>
      <c r="AD166" s="5" t="s">
        <v>21</v>
      </c>
    </row>
    <row r="167">
      <c r="A167" s="4" t="s">
        <v>2986</v>
      </c>
      <c r="B167" s="91" t="str">
        <f> VLOOKUP($A167,datasets!$A:$B,2,0)</f>
        <v>Pieczonka et al. 2013, Remote Sensing of Environment (E6FMSYH2)</v>
      </c>
      <c r="C167" s="85" t="s">
        <v>21</v>
      </c>
      <c r="D167" s="85" t="s">
        <v>21</v>
      </c>
      <c r="E167" s="114" t="s">
        <v>21</v>
      </c>
      <c r="F167" s="85" t="s">
        <v>21</v>
      </c>
      <c r="G167" s="115" t="s">
        <v>21</v>
      </c>
      <c r="H167" s="116" t="s">
        <v>21</v>
      </c>
      <c r="I167" s="115" t="s">
        <v>3592</v>
      </c>
      <c r="J167" s="117">
        <v>38.0</v>
      </c>
      <c r="K167" s="55">
        <v>13.4</v>
      </c>
      <c r="L167" s="55">
        <v>13.4</v>
      </c>
      <c r="M167" s="118">
        <v>13.4</v>
      </c>
      <c r="N167" s="85" t="s">
        <v>21</v>
      </c>
      <c r="O167" s="85" t="s">
        <v>21</v>
      </c>
      <c r="P167" s="85" t="s">
        <v>21</v>
      </c>
      <c r="Q167" s="119" t="s">
        <v>21</v>
      </c>
      <c r="R167" s="46" t="s">
        <v>3682</v>
      </c>
      <c r="S167" s="126" t="s">
        <v>3683</v>
      </c>
      <c r="T167" s="123" t="s">
        <v>3507</v>
      </c>
      <c r="U167" s="129" t="s">
        <v>3684</v>
      </c>
      <c r="V167" s="129" t="s">
        <v>3685</v>
      </c>
      <c r="W167" s="130">
        <v>8.666666667</v>
      </c>
      <c r="X167" s="55">
        <v>8.5</v>
      </c>
      <c r="Y167" s="55">
        <v>18.87</v>
      </c>
      <c r="Z167" s="123">
        <v>11.96</v>
      </c>
      <c r="AA167" s="46" t="s">
        <v>3580</v>
      </c>
      <c r="AB167" s="55" t="s">
        <v>3686</v>
      </c>
      <c r="AC167" s="58" t="str">
        <f t="array" ref="AC167"> index(publications!$A$1:$A$319, match($B167, publications!$B$1:$B$319, 0))</f>
        <v>Melanie</v>
      </c>
      <c r="AD167" s="46" t="s">
        <v>3687</v>
      </c>
    </row>
    <row r="168">
      <c r="A168" s="4" t="s">
        <v>2991</v>
      </c>
      <c r="B168" s="91" t="str">
        <f> VLOOKUP($A168,datasets!$A:$B,2,0)</f>
        <v>Lajoie et al. 2020, Earth and Space Science (E8CED4N3)</v>
      </c>
      <c r="C168" s="55" t="s">
        <v>3688</v>
      </c>
      <c r="D168" s="85" t="s">
        <v>3689</v>
      </c>
      <c r="E168" s="114" t="s">
        <v>3507</v>
      </c>
      <c r="F168" s="85" t="s">
        <v>21</v>
      </c>
      <c r="G168" s="115" t="s">
        <v>21</v>
      </c>
      <c r="H168" s="116" t="s">
        <v>21</v>
      </c>
      <c r="I168" s="115" t="s">
        <v>3558</v>
      </c>
      <c r="J168" s="124">
        <v>75.0</v>
      </c>
      <c r="K168" s="85" t="s">
        <v>21</v>
      </c>
      <c r="L168" s="115" t="s">
        <v>21</v>
      </c>
      <c r="M168" s="118" t="s">
        <v>21</v>
      </c>
      <c r="N168" s="85" t="s">
        <v>21</v>
      </c>
      <c r="O168" s="85" t="s">
        <v>21</v>
      </c>
      <c r="P168" s="85" t="s">
        <v>21</v>
      </c>
      <c r="Q168" s="119" t="s">
        <v>21</v>
      </c>
      <c r="R168" s="46" t="s">
        <v>3690</v>
      </c>
      <c r="S168" s="126" t="s">
        <v>3587</v>
      </c>
      <c r="T168" s="123" t="s">
        <v>3507</v>
      </c>
      <c r="U168" s="129">
        <v>0.1</v>
      </c>
      <c r="V168" s="129">
        <v>0.1</v>
      </c>
      <c r="W168" s="122">
        <v>0.1</v>
      </c>
      <c r="X168" s="85" t="s">
        <v>21</v>
      </c>
      <c r="Y168" s="55" t="s">
        <v>21</v>
      </c>
      <c r="Z168" s="120" t="s">
        <v>21</v>
      </c>
      <c r="AA168" s="85" t="s">
        <v>21</v>
      </c>
      <c r="AB168" s="55" t="s">
        <v>3691</v>
      </c>
      <c r="AC168" s="58" t="str">
        <f t="array" ref="AC168"> index(publications!$A$1:$A$319, match($B168, publications!$B$1:$B$319, 0))</f>
        <v>Livia</v>
      </c>
      <c r="AD168" s="55" t="s">
        <v>3692</v>
      </c>
    </row>
    <row r="169">
      <c r="A169" s="4" t="s">
        <v>2995</v>
      </c>
      <c r="B169" s="91" t="str">
        <f> VLOOKUP($A169,datasets!$A:$B,2,0)</f>
        <v>Heisig and Simmen 2021, PFG – Journal of Photogrammetry, Remote Sensing and Geoinformation Science (E9FLCYRK)</v>
      </c>
      <c r="C169" s="55" t="s">
        <v>3693</v>
      </c>
      <c r="D169" s="55" t="s">
        <v>3693</v>
      </c>
      <c r="E169" s="114" t="s">
        <v>3507</v>
      </c>
      <c r="F169" s="55" t="s">
        <v>21</v>
      </c>
      <c r="G169" s="115" t="s">
        <v>3694</v>
      </c>
      <c r="H169" s="116" t="s">
        <v>3694</v>
      </c>
      <c r="I169" s="115" t="s">
        <v>3695</v>
      </c>
      <c r="J169" s="117">
        <v>200000.0</v>
      </c>
      <c r="K169" s="55">
        <v>0.8</v>
      </c>
      <c r="L169" s="55">
        <v>0.4</v>
      </c>
      <c r="M169" s="118">
        <v>0.67</v>
      </c>
      <c r="N169" s="85" t="s">
        <v>21</v>
      </c>
      <c r="O169" s="55">
        <v>1.3</v>
      </c>
      <c r="P169" s="55">
        <v>1.3</v>
      </c>
      <c r="Q169" s="126">
        <v>1.3</v>
      </c>
      <c r="R169" s="46" t="s">
        <v>3696</v>
      </c>
      <c r="S169" s="126" t="s">
        <v>3639</v>
      </c>
      <c r="T169" s="123" t="s">
        <v>3507</v>
      </c>
      <c r="U169" s="129">
        <v>0.5</v>
      </c>
      <c r="V169" s="121">
        <v>0.5</v>
      </c>
      <c r="W169" s="122">
        <v>0.5</v>
      </c>
      <c r="X169" s="85" t="s">
        <v>21</v>
      </c>
      <c r="Y169" s="55" t="s">
        <v>21</v>
      </c>
      <c r="Z169" s="123" t="s">
        <v>21</v>
      </c>
      <c r="AA169" s="46" t="s">
        <v>3489</v>
      </c>
      <c r="AB169" s="55" t="s">
        <v>21</v>
      </c>
      <c r="AC169" s="58" t="str">
        <f t="array" ref="AC169"> index(publications!$A$1:$A$319, match($B169, publications!$B$1:$B$319, 0))</f>
        <v>Camillo</v>
      </c>
      <c r="AD169" s="55" t="s">
        <v>3697</v>
      </c>
    </row>
    <row r="170">
      <c r="A170" s="4" t="s">
        <v>3002</v>
      </c>
      <c r="B170" s="91" t="str">
        <f> VLOOKUP($A170,datasets!$A:$B,2,0)</f>
        <v>Giordano et al. 2018, ISPRS Annals of Photogrammetry, Remote Sensing and Spatial Information Sciences (ERBERDB6)</v>
      </c>
      <c r="C170" s="55" t="s">
        <v>3623</v>
      </c>
      <c r="D170" s="85" t="s">
        <v>3698</v>
      </c>
      <c r="E170" s="114" t="s">
        <v>3507</v>
      </c>
      <c r="F170" s="85" t="s">
        <v>21</v>
      </c>
      <c r="G170" s="115" t="s">
        <v>21</v>
      </c>
      <c r="H170" s="116" t="s">
        <v>21</v>
      </c>
      <c r="I170" s="115" t="s">
        <v>21</v>
      </c>
      <c r="J170" s="124" t="s">
        <v>21</v>
      </c>
      <c r="K170" s="85" t="s">
        <v>21</v>
      </c>
      <c r="L170" s="115" t="s">
        <v>21</v>
      </c>
      <c r="M170" s="118" t="s">
        <v>21</v>
      </c>
      <c r="N170" s="85" t="s">
        <v>21</v>
      </c>
      <c r="O170" s="85" t="s">
        <v>21</v>
      </c>
      <c r="P170" s="85" t="s">
        <v>21</v>
      </c>
      <c r="Q170" s="119" t="s">
        <v>21</v>
      </c>
      <c r="R170" s="85" t="s">
        <v>21</v>
      </c>
      <c r="S170" s="119" t="s">
        <v>21</v>
      </c>
      <c r="T170" s="120" t="s">
        <v>21</v>
      </c>
      <c r="U170" s="121" t="s">
        <v>21</v>
      </c>
      <c r="V170" s="121" t="s">
        <v>21</v>
      </c>
      <c r="W170" s="122" t="s">
        <v>21</v>
      </c>
      <c r="X170" s="85" t="s">
        <v>21</v>
      </c>
      <c r="Y170" s="55" t="s">
        <v>21</v>
      </c>
      <c r="Z170" s="120" t="s">
        <v>21</v>
      </c>
      <c r="AA170" s="85" t="s">
        <v>21</v>
      </c>
      <c r="AB170" s="55" t="s">
        <v>21</v>
      </c>
      <c r="AC170" s="58" t="str">
        <f t="array" ref="AC170"> index(publications!$A$1:$A$319, match($B170, publications!$B$1:$B$319, 0))</f>
        <v>Livia</v>
      </c>
      <c r="AD170" s="5" t="s">
        <v>21</v>
      </c>
    </row>
    <row r="171">
      <c r="A171" s="4" t="s">
        <v>3004</v>
      </c>
      <c r="B171" s="91" t="str">
        <f> VLOOKUP($A171,datasets!$A:$B,2,0)</f>
        <v>Giordano et al. 2018, ISPRS Annals of Photogrammetry, Remote Sensing and Spatial Information Sciences (ERBERDB6)</v>
      </c>
      <c r="C171" s="55" t="s">
        <v>3623</v>
      </c>
      <c r="D171" s="85" t="s">
        <v>3698</v>
      </c>
      <c r="E171" s="114" t="s">
        <v>3507</v>
      </c>
      <c r="F171" s="85" t="s">
        <v>21</v>
      </c>
      <c r="G171" s="115" t="s">
        <v>21</v>
      </c>
      <c r="H171" s="116" t="s">
        <v>21</v>
      </c>
      <c r="I171" s="115" t="s">
        <v>21</v>
      </c>
      <c r="J171" s="124" t="s">
        <v>21</v>
      </c>
      <c r="K171" s="85" t="s">
        <v>21</v>
      </c>
      <c r="L171" s="115" t="s">
        <v>21</v>
      </c>
      <c r="M171" s="118" t="s">
        <v>21</v>
      </c>
      <c r="N171" s="85" t="s">
        <v>21</v>
      </c>
      <c r="O171" s="85" t="s">
        <v>21</v>
      </c>
      <c r="P171" s="85" t="s">
        <v>21</v>
      </c>
      <c r="Q171" s="119" t="s">
        <v>21</v>
      </c>
      <c r="R171" s="85" t="s">
        <v>21</v>
      </c>
      <c r="S171" s="119" t="s">
        <v>21</v>
      </c>
      <c r="T171" s="120" t="s">
        <v>21</v>
      </c>
      <c r="U171" s="121" t="s">
        <v>21</v>
      </c>
      <c r="V171" s="121" t="s">
        <v>21</v>
      </c>
      <c r="W171" s="122" t="s">
        <v>21</v>
      </c>
      <c r="X171" s="85" t="s">
        <v>21</v>
      </c>
      <c r="Y171" s="55" t="s">
        <v>21</v>
      </c>
      <c r="Z171" s="120" t="s">
        <v>21</v>
      </c>
      <c r="AA171" s="85" t="s">
        <v>21</v>
      </c>
      <c r="AB171" s="55" t="s">
        <v>21</v>
      </c>
      <c r="AC171" s="58" t="str">
        <f t="array" ref="AC171"> index(publications!$A$1:$A$319, match($B171, publications!$B$1:$B$319, 0))</f>
        <v>Livia</v>
      </c>
      <c r="AD171" s="5" t="s">
        <v>21</v>
      </c>
    </row>
    <row r="172">
      <c r="A172" s="4" t="s">
        <v>3005</v>
      </c>
      <c r="B172" s="91" t="str">
        <f> VLOOKUP($A172,datasets!$A:$B,2,0)</f>
        <v>Giordano et al. 2018, ISPRS Annals of Photogrammetry, Remote Sensing and Spatial Information Sciences (ERBERDB6)</v>
      </c>
      <c r="C172" s="55" t="s">
        <v>3623</v>
      </c>
      <c r="D172" s="85" t="s">
        <v>3698</v>
      </c>
      <c r="E172" s="114" t="s">
        <v>3507</v>
      </c>
      <c r="F172" s="85" t="s">
        <v>21</v>
      </c>
      <c r="G172" s="115" t="s">
        <v>21</v>
      </c>
      <c r="H172" s="116" t="s">
        <v>21</v>
      </c>
      <c r="I172" s="115" t="s">
        <v>21</v>
      </c>
      <c r="J172" s="124" t="s">
        <v>21</v>
      </c>
      <c r="K172" s="85" t="s">
        <v>21</v>
      </c>
      <c r="L172" s="115" t="s">
        <v>21</v>
      </c>
      <c r="M172" s="118" t="s">
        <v>21</v>
      </c>
      <c r="N172" s="85" t="s">
        <v>21</v>
      </c>
      <c r="O172" s="85" t="s">
        <v>21</v>
      </c>
      <c r="P172" s="85" t="s">
        <v>21</v>
      </c>
      <c r="Q172" s="119" t="s">
        <v>21</v>
      </c>
      <c r="R172" s="85" t="s">
        <v>21</v>
      </c>
      <c r="S172" s="119" t="s">
        <v>21</v>
      </c>
      <c r="T172" s="120" t="s">
        <v>21</v>
      </c>
      <c r="U172" s="121" t="s">
        <v>21</v>
      </c>
      <c r="V172" s="121" t="s">
        <v>21</v>
      </c>
      <c r="W172" s="122" t="s">
        <v>21</v>
      </c>
      <c r="X172" s="85" t="s">
        <v>21</v>
      </c>
      <c r="Y172" s="55" t="s">
        <v>21</v>
      </c>
      <c r="Z172" s="120" t="s">
        <v>21</v>
      </c>
      <c r="AA172" s="85" t="s">
        <v>21</v>
      </c>
      <c r="AB172" s="55" t="s">
        <v>21</v>
      </c>
      <c r="AC172" s="58" t="str">
        <f t="array" ref="AC172"> index(publications!$A$1:$A$319, match($B172, publications!$B$1:$B$319, 0))</f>
        <v>Livia</v>
      </c>
      <c r="AD172" s="5" t="s">
        <v>21</v>
      </c>
    </row>
    <row r="173">
      <c r="A173" s="4" t="s">
        <v>3006</v>
      </c>
      <c r="B173" s="91" t="str">
        <f> VLOOKUP($A173,datasets!$A:$B,2,0)</f>
        <v>Giordano et al. 2018, ISPRS Annals of Photogrammetry, Remote Sensing and Spatial Information Sciences (ERBERDB6)</v>
      </c>
      <c r="C173" s="55" t="s">
        <v>3623</v>
      </c>
      <c r="D173" s="85" t="s">
        <v>3698</v>
      </c>
      <c r="E173" s="114" t="s">
        <v>3507</v>
      </c>
      <c r="F173" s="85" t="s">
        <v>21</v>
      </c>
      <c r="G173" s="115" t="s">
        <v>21</v>
      </c>
      <c r="H173" s="116" t="s">
        <v>21</v>
      </c>
      <c r="I173" s="115" t="s">
        <v>21</v>
      </c>
      <c r="J173" s="124" t="s">
        <v>21</v>
      </c>
      <c r="K173" s="85" t="s">
        <v>21</v>
      </c>
      <c r="L173" s="115" t="s">
        <v>21</v>
      </c>
      <c r="M173" s="118" t="s">
        <v>21</v>
      </c>
      <c r="N173" s="85" t="s">
        <v>21</v>
      </c>
      <c r="O173" s="85" t="s">
        <v>21</v>
      </c>
      <c r="P173" s="85" t="s">
        <v>21</v>
      </c>
      <c r="Q173" s="119" t="s">
        <v>21</v>
      </c>
      <c r="R173" s="85" t="s">
        <v>21</v>
      </c>
      <c r="S173" s="119" t="s">
        <v>21</v>
      </c>
      <c r="T173" s="120" t="s">
        <v>21</v>
      </c>
      <c r="U173" s="121" t="s">
        <v>21</v>
      </c>
      <c r="V173" s="121" t="s">
        <v>21</v>
      </c>
      <c r="W173" s="122" t="s">
        <v>21</v>
      </c>
      <c r="X173" s="85" t="s">
        <v>21</v>
      </c>
      <c r="Y173" s="55" t="s">
        <v>21</v>
      </c>
      <c r="Z173" s="120" t="s">
        <v>21</v>
      </c>
      <c r="AA173" s="85" t="s">
        <v>21</v>
      </c>
      <c r="AB173" s="55" t="s">
        <v>21</v>
      </c>
      <c r="AC173" s="58" t="str">
        <f t="array" ref="AC173"> index(publications!$A$1:$A$319, match($B173, publications!$B$1:$B$319, 0))</f>
        <v>Livia</v>
      </c>
      <c r="AD173" s="5" t="s">
        <v>21</v>
      </c>
    </row>
    <row r="174">
      <c r="A174" s="4" t="s">
        <v>3007</v>
      </c>
      <c r="B174" s="91" t="str">
        <f> VLOOKUP($A174,datasets!$A:$B,2,0)</f>
        <v>Giordano et al. 2018, ISPRS Annals of Photogrammetry, Remote Sensing and Spatial Information Sciences (ERBERDB6)</v>
      </c>
      <c r="C174" s="55" t="s">
        <v>3623</v>
      </c>
      <c r="D174" s="85" t="s">
        <v>3698</v>
      </c>
      <c r="E174" s="114" t="s">
        <v>3507</v>
      </c>
      <c r="F174" s="85" t="s">
        <v>21</v>
      </c>
      <c r="G174" s="115" t="s">
        <v>21</v>
      </c>
      <c r="H174" s="116" t="s">
        <v>21</v>
      </c>
      <c r="I174" s="115" t="s">
        <v>21</v>
      </c>
      <c r="J174" s="124" t="s">
        <v>21</v>
      </c>
      <c r="K174" s="85" t="s">
        <v>21</v>
      </c>
      <c r="L174" s="115" t="s">
        <v>21</v>
      </c>
      <c r="M174" s="118" t="s">
        <v>21</v>
      </c>
      <c r="N174" s="85" t="s">
        <v>21</v>
      </c>
      <c r="O174" s="85" t="s">
        <v>21</v>
      </c>
      <c r="P174" s="85" t="s">
        <v>21</v>
      </c>
      <c r="Q174" s="119" t="s">
        <v>21</v>
      </c>
      <c r="R174" s="85" t="s">
        <v>21</v>
      </c>
      <c r="S174" s="119" t="s">
        <v>21</v>
      </c>
      <c r="T174" s="120" t="s">
        <v>21</v>
      </c>
      <c r="U174" s="121" t="s">
        <v>21</v>
      </c>
      <c r="V174" s="121" t="s">
        <v>21</v>
      </c>
      <c r="W174" s="122" t="s">
        <v>21</v>
      </c>
      <c r="X174" s="85" t="s">
        <v>21</v>
      </c>
      <c r="Y174" s="55" t="s">
        <v>21</v>
      </c>
      <c r="Z174" s="120" t="s">
        <v>21</v>
      </c>
      <c r="AA174" s="85" t="s">
        <v>21</v>
      </c>
      <c r="AB174" s="55" t="s">
        <v>21</v>
      </c>
      <c r="AC174" s="58" t="str">
        <f t="array" ref="AC174"> index(publications!$A$1:$A$319, match($B174, publications!$B$1:$B$319, 0))</f>
        <v>Livia</v>
      </c>
      <c r="AD174" s="5" t="s">
        <v>21</v>
      </c>
    </row>
    <row r="175">
      <c r="A175" s="4" t="s">
        <v>3008</v>
      </c>
      <c r="B175" s="91" t="str">
        <f> VLOOKUP($A175,datasets!$A:$B,2,0)</f>
        <v>Giordano et al. 2018, ISPRS Annals of Photogrammetry, Remote Sensing and Spatial Information Sciences (ERBERDB6)</v>
      </c>
      <c r="C175" s="55" t="s">
        <v>3623</v>
      </c>
      <c r="D175" s="85" t="s">
        <v>3698</v>
      </c>
      <c r="E175" s="114" t="s">
        <v>3507</v>
      </c>
      <c r="F175" s="85" t="s">
        <v>21</v>
      </c>
      <c r="G175" s="115" t="s">
        <v>21</v>
      </c>
      <c r="H175" s="116" t="s">
        <v>21</v>
      </c>
      <c r="I175" s="115" t="s">
        <v>21</v>
      </c>
      <c r="J175" s="124" t="s">
        <v>21</v>
      </c>
      <c r="K175" s="85" t="s">
        <v>21</v>
      </c>
      <c r="L175" s="115" t="s">
        <v>21</v>
      </c>
      <c r="M175" s="118" t="s">
        <v>21</v>
      </c>
      <c r="N175" s="85" t="s">
        <v>21</v>
      </c>
      <c r="O175" s="85" t="s">
        <v>21</v>
      </c>
      <c r="P175" s="85" t="s">
        <v>21</v>
      </c>
      <c r="Q175" s="119" t="s">
        <v>21</v>
      </c>
      <c r="R175" s="85" t="s">
        <v>21</v>
      </c>
      <c r="S175" s="119" t="s">
        <v>21</v>
      </c>
      <c r="T175" s="120" t="s">
        <v>21</v>
      </c>
      <c r="U175" s="121" t="s">
        <v>21</v>
      </c>
      <c r="V175" s="121" t="s">
        <v>21</v>
      </c>
      <c r="W175" s="122" t="s">
        <v>21</v>
      </c>
      <c r="X175" s="85" t="s">
        <v>21</v>
      </c>
      <c r="Y175" s="55" t="s">
        <v>21</v>
      </c>
      <c r="Z175" s="120" t="s">
        <v>21</v>
      </c>
      <c r="AA175" s="85" t="s">
        <v>21</v>
      </c>
      <c r="AB175" s="55" t="s">
        <v>21</v>
      </c>
      <c r="AC175" s="58" t="str">
        <f t="array" ref="AC175"> index(publications!$A$1:$A$319, match($B175, publications!$B$1:$B$319, 0))</f>
        <v>Livia</v>
      </c>
      <c r="AD175" s="5" t="s">
        <v>21</v>
      </c>
    </row>
    <row r="176">
      <c r="A176" s="4" t="s">
        <v>3009</v>
      </c>
      <c r="B176" s="91" t="str">
        <f> VLOOKUP($A176,datasets!$A:$B,2,0)</f>
        <v>Giordano et al. 2018, ISPRS Annals of Photogrammetry, Remote Sensing and Spatial Information Sciences (ERBERDB6)</v>
      </c>
      <c r="C176" s="55" t="s">
        <v>3623</v>
      </c>
      <c r="D176" s="85" t="s">
        <v>3698</v>
      </c>
      <c r="E176" s="114" t="s">
        <v>3507</v>
      </c>
      <c r="F176" s="85" t="s">
        <v>21</v>
      </c>
      <c r="G176" s="115" t="s">
        <v>21</v>
      </c>
      <c r="H176" s="116" t="s">
        <v>21</v>
      </c>
      <c r="I176" s="115" t="s">
        <v>21</v>
      </c>
      <c r="J176" s="124" t="s">
        <v>21</v>
      </c>
      <c r="K176" s="85" t="s">
        <v>21</v>
      </c>
      <c r="L176" s="115" t="s">
        <v>21</v>
      </c>
      <c r="M176" s="118" t="s">
        <v>21</v>
      </c>
      <c r="N176" s="85" t="s">
        <v>21</v>
      </c>
      <c r="O176" s="85" t="s">
        <v>21</v>
      </c>
      <c r="P176" s="85" t="s">
        <v>21</v>
      </c>
      <c r="Q176" s="119" t="s">
        <v>21</v>
      </c>
      <c r="R176" s="85" t="s">
        <v>21</v>
      </c>
      <c r="S176" s="119" t="s">
        <v>21</v>
      </c>
      <c r="T176" s="120" t="s">
        <v>21</v>
      </c>
      <c r="U176" s="121" t="s">
        <v>21</v>
      </c>
      <c r="V176" s="121" t="s">
        <v>21</v>
      </c>
      <c r="W176" s="122" t="s">
        <v>21</v>
      </c>
      <c r="X176" s="85" t="s">
        <v>21</v>
      </c>
      <c r="Y176" s="55" t="s">
        <v>21</v>
      </c>
      <c r="Z176" s="120" t="s">
        <v>21</v>
      </c>
      <c r="AA176" s="85" t="s">
        <v>21</v>
      </c>
      <c r="AB176" s="55" t="s">
        <v>21</v>
      </c>
      <c r="AC176" s="58" t="str">
        <f t="array" ref="AC176"> index(publications!$A$1:$A$319, match($B176, publications!$B$1:$B$319, 0))</f>
        <v>Livia</v>
      </c>
      <c r="AD176" s="5" t="s">
        <v>21</v>
      </c>
    </row>
    <row r="177">
      <c r="A177" s="4" t="s">
        <v>3010</v>
      </c>
      <c r="B177" s="91" t="str">
        <f> VLOOKUP($A177,datasets!$A:$B,2,0)</f>
        <v>Giordano et al. 2018, ISPRS Annals of Photogrammetry, Remote Sensing and Spatial Information Sciences (ERBERDB6)</v>
      </c>
      <c r="C177" s="55" t="s">
        <v>3623</v>
      </c>
      <c r="D177" s="85" t="s">
        <v>3698</v>
      </c>
      <c r="E177" s="114" t="s">
        <v>3507</v>
      </c>
      <c r="F177" s="85" t="s">
        <v>21</v>
      </c>
      <c r="G177" s="115" t="s">
        <v>21</v>
      </c>
      <c r="H177" s="116" t="s">
        <v>21</v>
      </c>
      <c r="I177" s="115" t="s">
        <v>21</v>
      </c>
      <c r="J177" s="124" t="s">
        <v>21</v>
      </c>
      <c r="K177" s="85" t="s">
        <v>21</v>
      </c>
      <c r="L177" s="115" t="s">
        <v>21</v>
      </c>
      <c r="M177" s="118" t="s">
        <v>21</v>
      </c>
      <c r="N177" s="85" t="s">
        <v>21</v>
      </c>
      <c r="O177" s="85" t="s">
        <v>21</v>
      </c>
      <c r="P177" s="85" t="s">
        <v>21</v>
      </c>
      <c r="Q177" s="119" t="s">
        <v>21</v>
      </c>
      <c r="R177" s="85" t="s">
        <v>21</v>
      </c>
      <c r="S177" s="119" t="s">
        <v>21</v>
      </c>
      <c r="T177" s="120" t="s">
        <v>21</v>
      </c>
      <c r="U177" s="121" t="s">
        <v>21</v>
      </c>
      <c r="V177" s="121" t="s">
        <v>21</v>
      </c>
      <c r="W177" s="122" t="s">
        <v>21</v>
      </c>
      <c r="X177" s="85" t="s">
        <v>21</v>
      </c>
      <c r="Y177" s="55" t="s">
        <v>21</v>
      </c>
      <c r="Z177" s="120" t="s">
        <v>21</v>
      </c>
      <c r="AA177" s="85" t="s">
        <v>21</v>
      </c>
      <c r="AB177" s="55" t="s">
        <v>21</v>
      </c>
      <c r="AC177" s="58" t="str">
        <f t="array" ref="AC177"> index(publications!$A$1:$A$319, match($B177, publications!$B$1:$B$319, 0))</f>
        <v>Livia</v>
      </c>
      <c r="AD177" s="5" t="s">
        <v>21</v>
      </c>
    </row>
    <row r="178">
      <c r="A178" s="4" t="s">
        <v>3011</v>
      </c>
      <c r="B178" s="91" t="str">
        <f> VLOOKUP($A178,datasets!$A:$B,2,0)</f>
        <v>Giordano et al. 2018, ISPRS Annals of Photogrammetry, Remote Sensing and Spatial Information Sciences (ERBERDB6)</v>
      </c>
      <c r="C178" s="55" t="s">
        <v>3623</v>
      </c>
      <c r="D178" s="85" t="s">
        <v>3698</v>
      </c>
      <c r="E178" s="114" t="s">
        <v>3507</v>
      </c>
      <c r="F178" s="85" t="s">
        <v>21</v>
      </c>
      <c r="G178" s="115" t="s">
        <v>21</v>
      </c>
      <c r="H178" s="116" t="s">
        <v>21</v>
      </c>
      <c r="I178" s="115" t="s">
        <v>21</v>
      </c>
      <c r="J178" s="124" t="s">
        <v>21</v>
      </c>
      <c r="K178" s="85" t="s">
        <v>21</v>
      </c>
      <c r="L178" s="115" t="s">
        <v>21</v>
      </c>
      <c r="M178" s="118" t="s">
        <v>21</v>
      </c>
      <c r="N178" s="85" t="s">
        <v>21</v>
      </c>
      <c r="O178" s="85" t="s">
        <v>21</v>
      </c>
      <c r="P178" s="85" t="s">
        <v>21</v>
      </c>
      <c r="Q178" s="119" t="s">
        <v>21</v>
      </c>
      <c r="R178" s="85" t="s">
        <v>21</v>
      </c>
      <c r="S178" s="119" t="s">
        <v>21</v>
      </c>
      <c r="T178" s="120" t="s">
        <v>21</v>
      </c>
      <c r="U178" s="121" t="s">
        <v>21</v>
      </c>
      <c r="V178" s="121" t="s">
        <v>21</v>
      </c>
      <c r="W178" s="122" t="s">
        <v>21</v>
      </c>
      <c r="X178" s="85" t="s">
        <v>21</v>
      </c>
      <c r="Y178" s="55" t="s">
        <v>21</v>
      </c>
      <c r="Z178" s="120" t="s">
        <v>21</v>
      </c>
      <c r="AA178" s="85" t="s">
        <v>21</v>
      </c>
      <c r="AB178" s="55" t="s">
        <v>21</v>
      </c>
      <c r="AC178" s="58" t="str">
        <f t="array" ref="AC178"> index(publications!$A$1:$A$319, match($B178, publications!$B$1:$B$319, 0))</f>
        <v>Livia</v>
      </c>
      <c r="AD178" s="5" t="s">
        <v>21</v>
      </c>
    </row>
    <row r="179">
      <c r="A179" s="4" t="s">
        <v>3012</v>
      </c>
      <c r="B179" s="91" t="str">
        <f> VLOOKUP($A179,datasets!$A:$B,2,0)</f>
        <v>Giordano et al. 2018, ISPRS Annals of Photogrammetry, Remote Sensing and Spatial Information Sciences (ERBERDB6)</v>
      </c>
      <c r="C179" s="55" t="s">
        <v>3623</v>
      </c>
      <c r="D179" s="85" t="s">
        <v>3698</v>
      </c>
      <c r="E179" s="114" t="s">
        <v>3507</v>
      </c>
      <c r="F179" s="85" t="s">
        <v>21</v>
      </c>
      <c r="G179" s="115" t="s">
        <v>21</v>
      </c>
      <c r="H179" s="116" t="s">
        <v>21</v>
      </c>
      <c r="I179" s="115" t="s">
        <v>21</v>
      </c>
      <c r="J179" s="124" t="s">
        <v>21</v>
      </c>
      <c r="K179" s="85" t="s">
        <v>21</v>
      </c>
      <c r="L179" s="115" t="s">
        <v>21</v>
      </c>
      <c r="M179" s="118" t="s">
        <v>21</v>
      </c>
      <c r="N179" s="85" t="s">
        <v>21</v>
      </c>
      <c r="O179" s="85" t="s">
        <v>21</v>
      </c>
      <c r="P179" s="85" t="s">
        <v>21</v>
      </c>
      <c r="Q179" s="119" t="s">
        <v>21</v>
      </c>
      <c r="R179" s="85" t="s">
        <v>21</v>
      </c>
      <c r="S179" s="119" t="s">
        <v>21</v>
      </c>
      <c r="T179" s="120" t="s">
        <v>21</v>
      </c>
      <c r="U179" s="121" t="s">
        <v>21</v>
      </c>
      <c r="V179" s="121" t="s">
        <v>21</v>
      </c>
      <c r="W179" s="122" t="s">
        <v>21</v>
      </c>
      <c r="X179" s="85" t="s">
        <v>21</v>
      </c>
      <c r="Y179" s="55" t="s">
        <v>21</v>
      </c>
      <c r="Z179" s="120" t="s">
        <v>21</v>
      </c>
      <c r="AA179" s="85" t="s">
        <v>21</v>
      </c>
      <c r="AB179" s="55" t="s">
        <v>21</v>
      </c>
      <c r="AC179" s="58" t="str">
        <f t="array" ref="AC179"> index(publications!$A$1:$A$319, match($B179, publications!$B$1:$B$319, 0))</f>
        <v>Livia</v>
      </c>
      <c r="AD179" s="5" t="s">
        <v>21</v>
      </c>
    </row>
    <row r="180">
      <c r="A180" s="4" t="s">
        <v>3013</v>
      </c>
      <c r="B180" s="91" t="str">
        <f> VLOOKUP($A180,datasets!$A:$B,2,0)</f>
        <v>Kavan 2020, Geografiska Annaler: Series A, Physical Geography (EYCHKICS)</v>
      </c>
      <c r="C180" s="55" t="s">
        <v>3487</v>
      </c>
      <c r="D180" s="55" t="s">
        <v>3487</v>
      </c>
      <c r="E180" s="114" t="s">
        <v>3488</v>
      </c>
      <c r="F180" s="55">
        <v>0.14</v>
      </c>
      <c r="G180" s="115" t="s">
        <v>3699</v>
      </c>
      <c r="H180" s="116">
        <f>AVERAGE(F180,F180,G180)</f>
        <v>0.14</v>
      </c>
      <c r="I180" s="115" t="s">
        <v>3549</v>
      </c>
      <c r="J180" s="117">
        <v>8.0</v>
      </c>
      <c r="K180" s="55" t="s">
        <v>3700</v>
      </c>
      <c r="L180" s="55" t="s">
        <v>3700</v>
      </c>
      <c r="M180" s="118">
        <v>3.15</v>
      </c>
      <c r="N180" s="85" t="s">
        <v>21</v>
      </c>
      <c r="O180" s="85" t="s">
        <v>21</v>
      </c>
      <c r="P180" s="85" t="s">
        <v>21</v>
      </c>
      <c r="Q180" s="119" t="s">
        <v>21</v>
      </c>
      <c r="R180" s="46" t="s">
        <v>21</v>
      </c>
      <c r="S180" s="119" t="s">
        <v>21</v>
      </c>
      <c r="T180" s="120" t="s">
        <v>21</v>
      </c>
      <c r="U180" s="121" t="s">
        <v>21</v>
      </c>
      <c r="V180" s="121" t="s">
        <v>21</v>
      </c>
      <c r="W180" s="122" t="s">
        <v>21</v>
      </c>
      <c r="X180" s="85" t="s">
        <v>21</v>
      </c>
      <c r="Y180" s="55" t="s">
        <v>21</v>
      </c>
      <c r="Z180" s="120" t="s">
        <v>21</v>
      </c>
      <c r="AA180" s="85" t="s">
        <v>21</v>
      </c>
      <c r="AB180" s="55" t="s">
        <v>21</v>
      </c>
      <c r="AC180" s="58" t="str">
        <f t="array" ref="AC180"> index(publications!$A$1:$A$319, match($B180, publications!$B$1:$B$319, 0))</f>
        <v>Livia</v>
      </c>
      <c r="AD180" s="5" t="s">
        <v>21</v>
      </c>
    </row>
    <row r="181">
      <c r="A181" s="4" t="s">
        <v>3015</v>
      </c>
      <c r="B181" s="91" t="str">
        <f> VLOOKUP($A181,datasets!$A:$B,2,0)</f>
        <v>Magnússon et al. 2016, The Cryosphere (F6IX3QIF)</v>
      </c>
      <c r="C181" s="85" t="s">
        <v>21</v>
      </c>
      <c r="D181" s="85" t="s">
        <v>21</v>
      </c>
      <c r="E181" s="114" t="s">
        <v>21</v>
      </c>
      <c r="F181" s="85" t="s">
        <v>21</v>
      </c>
      <c r="G181" s="115" t="s">
        <v>21</v>
      </c>
      <c r="H181" s="116" t="s">
        <v>21</v>
      </c>
      <c r="I181" s="115" t="s">
        <v>3553</v>
      </c>
      <c r="J181" s="117">
        <v>43.0</v>
      </c>
      <c r="K181" s="55">
        <v>2.0</v>
      </c>
      <c r="L181" s="55">
        <v>0.5</v>
      </c>
      <c r="M181" s="118">
        <v>1.5</v>
      </c>
      <c r="N181" s="85" t="s">
        <v>21</v>
      </c>
      <c r="O181" s="85" t="s">
        <v>21</v>
      </c>
      <c r="P181" s="85" t="s">
        <v>21</v>
      </c>
      <c r="Q181" s="119" t="s">
        <v>21</v>
      </c>
      <c r="R181" s="46" t="s">
        <v>3527</v>
      </c>
      <c r="S181" s="126" t="s">
        <v>3513</v>
      </c>
      <c r="T181" s="123" t="s">
        <v>3507</v>
      </c>
      <c r="U181" s="129">
        <v>2.0</v>
      </c>
      <c r="V181" s="129">
        <v>2.0</v>
      </c>
      <c r="W181" s="130">
        <v>2.0</v>
      </c>
      <c r="X181" s="55">
        <v>2.99</v>
      </c>
      <c r="Y181" s="85" t="s">
        <v>21</v>
      </c>
      <c r="Z181" s="120">
        <v>2.99</v>
      </c>
      <c r="AA181" s="85" t="s">
        <v>21</v>
      </c>
      <c r="AB181" s="55" t="s">
        <v>3701</v>
      </c>
      <c r="AC181" s="58" t="str">
        <f t="array" ref="AC181"> index(publications!$A$1:$A$319, match($B181, publications!$B$1:$B$319, 0))</f>
        <v>Melanie</v>
      </c>
      <c r="AD181" s="5" t="s">
        <v>21</v>
      </c>
    </row>
    <row r="182">
      <c r="A182" s="4" t="s">
        <v>3021</v>
      </c>
      <c r="B182" s="91" t="str">
        <f> VLOOKUP($A182,datasets!$A:$B,2,0)</f>
        <v>Magnússon et al. 2016, The Cryosphere (F6IX3QIF)</v>
      </c>
      <c r="C182" s="85" t="s">
        <v>21</v>
      </c>
      <c r="D182" s="85" t="s">
        <v>21</v>
      </c>
      <c r="E182" s="114" t="s">
        <v>21</v>
      </c>
      <c r="F182" s="85" t="s">
        <v>21</v>
      </c>
      <c r="G182" s="115" t="s">
        <v>21</v>
      </c>
      <c r="H182" s="116" t="s">
        <v>21</v>
      </c>
      <c r="I182" s="115" t="s">
        <v>3702</v>
      </c>
      <c r="J182" s="117">
        <v>36.0</v>
      </c>
      <c r="K182" s="55">
        <v>2.0</v>
      </c>
      <c r="L182" s="55">
        <v>0.5</v>
      </c>
      <c r="M182" s="118">
        <v>1.5</v>
      </c>
      <c r="N182" s="85" t="s">
        <v>21</v>
      </c>
      <c r="O182" s="85" t="s">
        <v>21</v>
      </c>
      <c r="P182" s="85" t="s">
        <v>21</v>
      </c>
      <c r="Q182" s="119" t="s">
        <v>21</v>
      </c>
      <c r="R182" s="46" t="s">
        <v>3527</v>
      </c>
      <c r="S182" s="126" t="s">
        <v>3513</v>
      </c>
      <c r="T182" s="123" t="s">
        <v>3507</v>
      </c>
      <c r="U182" s="129">
        <v>2.0</v>
      </c>
      <c r="V182" s="129">
        <v>2.0</v>
      </c>
      <c r="W182" s="130">
        <v>2.0</v>
      </c>
      <c r="X182" s="55">
        <v>2.54</v>
      </c>
      <c r="Y182" s="85" t="s">
        <v>21</v>
      </c>
      <c r="Z182" s="120">
        <v>2.54</v>
      </c>
      <c r="AA182" s="85" t="s">
        <v>21</v>
      </c>
      <c r="AB182" s="55" t="s">
        <v>3703</v>
      </c>
      <c r="AC182" s="58" t="str">
        <f t="array" ref="AC182"> index(publications!$A$1:$A$319, match($B182, publications!$B$1:$B$319, 0))</f>
        <v>Melanie</v>
      </c>
      <c r="AD182" s="5" t="s">
        <v>3704</v>
      </c>
    </row>
    <row r="183">
      <c r="A183" s="4" t="s">
        <v>3027</v>
      </c>
      <c r="B183" s="91" t="str">
        <f> VLOOKUP($A183,datasets!$A:$B,2,0)</f>
        <v>Magnússon et al. 2016, The Cryosphere (F6IX3QIF)</v>
      </c>
      <c r="C183" s="85" t="s">
        <v>21</v>
      </c>
      <c r="D183" s="85" t="s">
        <v>21</v>
      </c>
      <c r="E183" s="114" t="s">
        <v>21</v>
      </c>
      <c r="F183" s="85" t="s">
        <v>21</v>
      </c>
      <c r="G183" s="115" t="s">
        <v>21</v>
      </c>
      <c r="H183" s="116" t="s">
        <v>21</v>
      </c>
      <c r="I183" s="115" t="s">
        <v>3705</v>
      </c>
      <c r="J183" s="117">
        <v>44.0</v>
      </c>
      <c r="K183" s="55">
        <v>2.0</v>
      </c>
      <c r="L183" s="55">
        <v>0.5</v>
      </c>
      <c r="M183" s="118">
        <v>1.5</v>
      </c>
      <c r="N183" s="85" t="s">
        <v>21</v>
      </c>
      <c r="O183" s="85" t="s">
        <v>21</v>
      </c>
      <c r="P183" s="85" t="s">
        <v>21</v>
      </c>
      <c r="Q183" s="119" t="s">
        <v>21</v>
      </c>
      <c r="R183" s="46" t="s">
        <v>3527</v>
      </c>
      <c r="S183" s="126" t="s">
        <v>3513</v>
      </c>
      <c r="T183" s="123" t="s">
        <v>3507</v>
      </c>
      <c r="U183" s="129">
        <v>2.0</v>
      </c>
      <c r="V183" s="129">
        <v>2.0</v>
      </c>
      <c r="W183" s="130">
        <v>2.0</v>
      </c>
      <c r="X183" s="55">
        <v>1.22</v>
      </c>
      <c r="Y183" s="85" t="s">
        <v>21</v>
      </c>
      <c r="Z183" s="120">
        <v>1.22</v>
      </c>
      <c r="AA183" s="85" t="s">
        <v>21</v>
      </c>
      <c r="AB183" s="55" t="s">
        <v>3703</v>
      </c>
      <c r="AC183" s="58" t="str">
        <f t="array" ref="AC183"> index(publications!$A$1:$A$319, match($B183, publications!$B$1:$B$319, 0))</f>
        <v>Melanie</v>
      </c>
      <c r="AD183" s="5" t="s">
        <v>21</v>
      </c>
    </row>
    <row r="184">
      <c r="A184" s="4" t="s">
        <v>3029</v>
      </c>
      <c r="B184" s="91" t="str">
        <f> VLOOKUP($A184,datasets!$A:$B,2,0)</f>
        <v>Magnússon et al. 2016, The Cryosphere (F6IX3QIF)</v>
      </c>
      <c r="C184" s="85" t="s">
        <v>21</v>
      </c>
      <c r="D184" s="85" t="s">
        <v>21</v>
      </c>
      <c r="E184" s="114" t="s">
        <v>21</v>
      </c>
      <c r="F184" s="85" t="s">
        <v>21</v>
      </c>
      <c r="G184" s="115" t="s">
        <v>21</v>
      </c>
      <c r="H184" s="116" t="s">
        <v>21</v>
      </c>
      <c r="I184" s="115" t="s">
        <v>3706</v>
      </c>
      <c r="J184" s="117">
        <v>33.0</v>
      </c>
      <c r="K184" s="55">
        <v>2.0</v>
      </c>
      <c r="L184" s="55">
        <v>0.5</v>
      </c>
      <c r="M184" s="118">
        <v>1.5</v>
      </c>
      <c r="N184" s="85" t="s">
        <v>21</v>
      </c>
      <c r="O184" s="85" t="s">
        <v>21</v>
      </c>
      <c r="P184" s="85" t="s">
        <v>21</v>
      </c>
      <c r="Q184" s="119" t="s">
        <v>21</v>
      </c>
      <c r="R184" s="46" t="s">
        <v>3527</v>
      </c>
      <c r="S184" s="126" t="s">
        <v>3513</v>
      </c>
      <c r="T184" s="123" t="s">
        <v>3507</v>
      </c>
      <c r="U184" s="129">
        <v>2.0</v>
      </c>
      <c r="V184" s="129">
        <v>2.0</v>
      </c>
      <c r="W184" s="130">
        <v>2.0</v>
      </c>
      <c r="X184" s="55">
        <v>1.37</v>
      </c>
      <c r="Y184" s="85" t="s">
        <v>21</v>
      </c>
      <c r="Z184" s="120">
        <v>1.37</v>
      </c>
      <c r="AA184" s="85" t="s">
        <v>21</v>
      </c>
      <c r="AB184" s="55" t="s">
        <v>3703</v>
      </c>
      <c r="AC184" s="58" t="str">
        <f t="array" ref="AC184"> index(publications!$A$1:$A$319, match($B184, publications!$B$1:$B$319, 0))</f>
        <v>Melanie</v>
      </c>
      <c r="AD184" s="5" t="s">
        <v>21</v>
      </c>
    </row>
    <row r="185">
      <c r="A185" s="5" t="s">
        <v>3031</v>
      </c>
      <c r="B185" s="91" t="str">
        <f> VLOOKUP($A185,datasets!$A:$B,2,0)</f>
        <v>Magnússon et al. 2016, The Cryosphere (F6IX3QIF)</v>
      </c>
      <c r="C185" s="85" t="s">
        <v>21</v>
      </c>
      <c r="D185" s="85" t="s">
        <v>21</v>
      </c>
      <c r="E185" s="114" t="s">
        <v>21</v>
      </c>
      <c r="F185" s="85" t="s">
        <v>21</v>
      </c>
      <c r="G185" s="115" t="s">
        <v>21</v>
      </c>
      <c r="H185" s="116" t="s">
        <v>21</v>
      </c>
      <c r="I185" s="115" t="s">
        <v>3589</v>
      </c>
      <c r="J185" s="117">
        <v>40.0</v>
      </c>
      <c r="K185" s="55">
        <v>2.0</v>
      </c>
      <c r="L185" s="55">
        <v>0.5</v>
      </c>
      <c r="M185" s="118">
        <v>1.5</v>
      </c>
      <c r="N185" s="85" t="s">
        <v>21</v>
      </c>
      <c r="O185" s="85" t="s">
        <v>21</v>
      </c>
      <c r="P185" s="85" t="s">
        <v>21</v>
      </c>
      <c r="Q185" s="119" t="s">
        <v>21</v>
      </c>
      <c r="R185" s="46" t="s">
        <v>3527</v>
      </c>
      <c r="S185" s="126" t="s">
        <v>3513</v>
      </c>
      <c r="T185" s="123" t="s">
        <v>3507</v>
      </c>
      <c r="U185" s="129">
        <v>2.0</v>
      </c>
      <c r="V185" s="129">
        <v>2.0</v>
      </c>
      <c r="W185" s="130">
        <v>2.0</v>
      </c>
      <c r="X185" s="55">
        <v>0.84</v>
      </c>
      <c r="Y185" s="85" t="s">
        <v>21</v>
      </c>
      <c r="Z185" s="120">
        <v>0.84</v>
      </c>
      <c r="AA185" s="85" t="s">
        <v>21</v>
      </c>
      <c r="AB185" s="55" t="s">
        <v>3703</v>
      </c>
      <c r="AC185" s="58" t="str">
        <f t="array" ref="AC185"> index(publications!$A$1:$A$319, match($B185, publications!$B$1:$B$319, 0))</f>
        <v>Melanie</v>
      </c>
      <c r="AD185" s="5" t="s">
        <v>21</v>
      </c>
    </row>
    <row r="186">
      <c r="A186" s="5" t="s">
        <v>3032</v>
      </c>
      <c r="B186" s="91" t="str">
        <f> VLOOKUP($A186,datasets!$A:$B,2,0)</f>
        <v>Magnússon et al. 2016, The Cryosphere (F6IX3QIF)</v>
      </c>
      <c r="C186" s="85" t="s">
        <v>21</v>
      </c>
      <c r="D186" s="85" t="s">
        <v>21</v>
      </c>
      <c r="E186" s="114" t="s">
        <v>21</v>
      </c>
      <c r="F186" s="85" t="s">
        <v>21</v>
      </c>
      <c r="G186" s="115" t="s">
        <v>21</v>
      </c>
      <c r="H186" s="116" t="s">
        <v>21</v>
      </c>
      <c r="I186" s="115" t="s">
        <v>3707</v>
      </c>
      <c r="J186" s="117">
        <v>55.0</v>
      </c>
      <c r="K186" s="55">
        <v>2.0</v>
      </c>
      <c r="L186" s="55">
        <v>0.5</v>
      </c>
      <c r="M186" s="118">
        <v>1.5</v>
      </c>
      <c r="N186" s="85" t="s">
        <v>21</v>
      </c>
      <c r="O186" s="85" t="s">
        <v>21</v>
      </c>
      <c r="P186" s="85" t="s">
        <v>21</v>
      </c>
      <c r="Q186" s="119" t="s">
        <v>21</v>
      </c>
      <c r="R186" s="46" t="s">
        <v>3527</v>
      </c>
      <c r="S186" s="126" t="s">
        <v>3513</v>
      </c>
      <c r="T186" s="123" t="s">
        <v>3507</v>
      </c>
      <c r="U186" s="129">
        <v>2.0</v>
      </c>
      <c r="V186" s="129">
        <v>2.0</v>
      </c>
      <c r="W186" s="130">
        <v>2.0</v>
      </c>
      <c r="X186" s="55">
        <v>1.13</v>
      </c>
      <c r="Y186" s="85" t="s">
        <v>21</v>
      </c>
      <c r="Z186" s="120">
        <v>1.13</v>
      </c>
      <c r="AA186" s="85" t="s">
        <v>21</v>
      </c>
      <c r="AB186" s="55" t="s">
        <v>3703</v>
      </c>
      <c r="AC186" s="58" t="str">
        <f t="array" ref="AC186"> index(publications!$A$1:$A$319, match($B186, publications!$B$1:$B$319, 0))</f>
        <v>Melanie</v>
      </c>
      <c r="AD186" s="5" t="s">
        <v>21</v>
      </c>
    </row>
    <row r="187">
      <c r="A187" s="4" t="s">
        <v>3033</v>
      </c>
      <c r="B187" s="91" t="str">
        <f> VLOOKUP($A187,datasets!$A:$B,2,0)</f>
        <v>Lamsal et al. 2017, The Cryosphere (F848E2UT)</v>
      </c>
      <c r="C187" s="55" t="s">
        <v>3602</v>
      </c>
      <c r="D187" s="55" t="s">
        <v>3603</v>
      </c>
      <c r="E187" s="114" t="s">
        <v>3507</v>
      </c>
      <c r="F187" s="85" t="s">
        <v>21</v>
      </c>
      <c r="G187" s="115" t="s">
        <v>21</v>
      </c>
      <c r="H187" s="116" t="s">
        <v>21</v>
      </c>
      <c r="I187" s="115" t="s">
        <v>3708</v>
      </c>
      <c r="J187" s="124">
        <v>21.0</v>
      </c>
      <c r="K187" s="85" t="s">
        <v>21</v>
      </c>
      <c r="L187" s="115" t="s">
        <v>21</v>
      </c>
      <c r="M187" s="118" t="s">
        <v>21</v>
      </c>
      <c r="N187" s="85">
        <v>5.0</v>
      </c>
      <c r="O187" s="85" t="s">
        <v>21</v>
      </c>
      <c r="P187" s="85" t="s">
        <v>21</v>
      </c>
      <c r="Q187" s="119" t="s">
        <v>21</v>
      </c>
      <c r="R187" s="46" t="s">
        <v>3603</v>
      </c>
      <c r="S187" s="119" t="s">
        <v>3530</v>
      </c>
      <c r="T187" s="123" t="s">
        <v>3507</v>
      </c>
      <c r="U187" s="121" t="s">
        <v>21</v>
      </c>
      <c r="V187" s="121" t="s">
        <v>21</v>
      </c>
      <c r="W187" s="130" t="s">
        <v>21</v>
      </c>
      <c r="X187" s="55">
        <v>4.4</v>
      </c>
      <c r="Y187" s="85">
        <v>4.4</v>
      </c>
      <c r="Z187" s="120">
        <v>4.4</v>
      </c>
      <c r="AA187" s="85" t="s">
        <v>21</v>
      </c>
      <c r="AB187" s="85" t="s">
        <v>21</v>
      </c>
      <c r="AC187" s="58" t="str">
        <f t="array" ref="AC187"> index(publications!$A$1:$A$319, match($B187, publications!$B$1:$B$319, 0))</f>
        <v>Livia</v>
      </c>
      <c r="AD187" s="5" t="s">
        <v>21</v>
      </c>
    </row>
    <row r="188">
      <c r="A188" s="4" t="s">
        <v>3036</v>
      </c>
      <c r="B188" s="91" t="str">
        <f> VLOOKUP($A188,datasets!$A:$B,2,0)</f>
        <v>Zawieska et al. 2019, Archaeological Prospection (F9VIP5F7)</v>
      </c>
      <c r="C188" s="55" t="s">
        <v>3709</v>
      </c>
      <c r="D188" s="55" t="s">
        <v>3709</v>
      </c>
      <c r="E188" s="114" t="s">
        <v>3507</v>
      </c>
      <c r="F188" s="85" t="s">
        <v>21</v>
      </c>
      <c r="G188" s="115" t="s">
        <v>21</v>
      </c>
      <c r="H188" s="116" t="s">
        <v>21</v>
      </c>
      <c r="I188" s="115" t="s">
        <v>3710</v>
      </c>
      <c r="J188" s="117">
        <v>6.0</v>
      </c>
      <c r="K188" s="55">
        <v>0.05</v>
      </c>
      <c r="L188" s="55">
        <v>0.112</v>
      </c>
      <c r="M188" s="118">
        <v>0.07</v>
      </c>
      <c r="N188" s="85">
        <v>6.0</v>
      </c>
      <c r="O188" s="55">
        <v>0.132</v>
      </c>
      <c r="P188" s="55" t="s">
        <v>21</v>
      </c>
      <c r="Q188" s="126">
        <v>0.13</v>
      </c>
      <c r="R188" s="85" t="s">
        <v>21</v>
      </c>
      <c r="S188" s="119" t="s">
        <v>21</v>
      </c>
      <c r="T188" s="120" t="s">
        <v>21</v>
      </c>
      <c r="U188" s="121" t="s">
        <v>21</v>
      </c>
      <c r="V188" s="121" t="s">
        <v>21</v>
      </c>
      <c r="W188" s="122" t="s">
        <v>21</v>
      </c>
      <c r="X188" s="85" t="s">
        <v>21</v>
      </c>
      <c r="Y188" s="55" t="s">
        <v>21</v>
      </c>
      <c r="Z188" s="123" t="s">
        <v>21</v>
      </c>
      <c r="AA188" s="46" t="s">
        <v>3489</v>
      </c>
      <c r="AB188" s="85" t="s">
        <v>21</v>
      </c>
      <c r="AC188" s="58" t="str">
        <f t="array" ref="AC188"> index(publications!$A$1:$A$319, match($B188, publications!$B$1:$B$319, 0))</f>
        <v>Bob</v>
      </c>
      <c r="AD188" s="5" t="s">
        <v>3491</v>
      </c>
      <c r="AE188" s="55" t="s">
        <v>3711</v>
      </c>
    </row>
    <row r="189">
      <c r="A189" s="4" t="s">
        <v>3040</v>
      </c>
      <c r="B189" s="91" t="str">
        <f> VLOOKUP($A189,datasets!$A:$B,2,0)</f>
        <v>Zawieska et al. 2019, Archaeological Prospection (F9VIP5F7)</v>
      </c>
      <c r="C189" s="55" t="s">
        <v>3709</v>
      </c>
      <c r="D189" s="55" t="s">
        <v>3709</v>
      </c>
      <c r="E189" s="114" t="s">
        <v>3507</v>
      </c>
      <c r="F189" s="85" t="s">
        <v>21</v>
      </c>
      <c r="G189" s="115" t="s">
        <v>21</v>
      </c>
      <c r="H189" s="116" t="s">
        <v>21</v>
      </c>
      <c r="I189" s="115" t="s">
        <v>3501</v>
      </c>
      <c r="J189" s="117">
        <v>5.0</v>
      </c>
      <c r="K189" s="55">
        <v>0.17</v>
      </c>
      <c r="L189" s="55">
        <v>0.162</v>
      </c>
      <c r="M189" s="118">
        <v>0.17</v>
      </c>
      <c r="N189" s="85">
        <v>0.0</v>
      </c>
      <c r="O189" s="85" t="s">
        <v>21</v>
      </c>
      <c r="P189" s="85" t="s">
        <v>21</v>
      </c>
      <c r="Q189" s="119" t="s">
        <v>21</v>
      </c>
      <c r="R189" s="85" t="s">
        <v>21</v>
      </c>
      <c r="S189" s="119" t="s">
        <v>21</v>
      </c>
      <c r="T189" s="120" t="s">
        <v>21</v>
      </c>
      <c r="U189" s="121" t="s">
        <v>21</v>
      </c>
      <c r="V189" s="121" t="s">
        <v>21</v>
      </c>
      <c r="W189" s="122" t="s">
        <v>21</v>
      </c>
      <c r="X189" s="85" t="s">
        <v>21</v>
      </c>
      <c r="Y189" s="55" t="s">
        <v>21</v>
      </c>
      <c r="Z189" s="123" t="s">
        <v>21</v>
      </c>
      <c r="AA189" s="46" t="s">
        <v>3489</v>
      </c>
      <c r="AB189" s="85" t="s">
        <v>21</v>
      </c>
      <c r="AC189" s="58" t="str">
        <f t="array" ref="AC189"> index(publications!$A$1:$A$319, match($B189, publications!$B$1:$B$319, 0))</f>
        <v>Bob</v>
      </c>
      <c r="AD189" s="5" t="s">
        <v>3491</v>
      </c>
      <c r="AE189" s="55" t="s">
        <v>3712</v>
      </c>
    </row>
    <row r="190">
      <c r="A190" s="4" t="s">
        <v>3041</v>
      </c>
      <c r="B190" s="91" t="str">
        <f> VLOOKUP($A190,datasets!$A:$B,2,0)</f>
        <v>Zawieska et al. 2019, Archaeological Prospection (F9VIP5F7)</v>
      </c>
      <c r="C190" s="55" t="s">
        <v>3709</v>
      </c>
      <c r="D190" s="55" t="s">
        <v>3709</v>
      </c>
      <c r="E190" s="114" t="s">
        <v>3507</v>
      </c>
      <c r="F190" s="85" t="s">
        <v>21</v>
      </c>
      <c r="G190" s="115" t="s">
        <v>21</v>
      </c>
      <c r="H190" s="116" t="s">
        <v>21</v>
      </c>
      <c r="I190" s="115" t="s">
        <v>3501</v>
      </c>
      <c r="J190" s="117">
        <v>5.0</v>
      </c>
      <c r="K190" s="55">
        <v>0.13</v>
      </c>
      <c r="L190" s="55">
        <v>0.01</v>
      </c>
      <c r="M190" s="118">
        <v>0.09</v>
      </c>
      <c r="N190" s="85">
        <v>7.0</v>
      </c>
      <c r="O190" s="55">
        <v>0.412</v>
      </c>
      <c r="P190" s="55" t="s">
        <v>21</v>
      </c>
      <c r="Q190" s="126">
        <v>0.41</v>
      </c>
      <c r="R190" s="85" t="s">
        <v>21</v>
      </c>
      <c r="S190" s="119" t="s">
        <v>21</v>
      </c>
      <c r="T190" s="120" t="s">
        <v>21</v>
      </c>
      <c r="U190" s="121" t="s">
        <v>21</v>
      </c>
      <c r="V190" s="121" t="s">
        <v>21</v>
      </c>
      <c r="W190" s="122" t="s">
        <v>21</v>
      </c>
      <c r="X190" s="85" t="s">
        <v>21</v>
      </c>
      <c r="Y190" s="55" t="s">
        <v>21</v>
      </c>
      <c r="Z190" s="123" t="s">
        <v>21</v>
      </c>
      <c r="AA190" s="46" t="s">
        <v>3489</v>
      </c>
      <c r="AB190" s="85" t="s">
        <v>21</v>
      </c>
      <c r="AC190" s="58" t="str">
        <f t="array" ref="AC190"> index(publications!$A$1:$A$319, match($B190, publications!$B$1:$B$319, 0))</f>
        <v>Bob</v>
      </c>
      <c r="AD190" s="5" t="s">
        <v>3491</v>
      </c>
      <c r="AE190" s="55" t="s">
        <v>3713</v>
      </c>
    </row>
    <row r="191">
      <c r="A191" s="4" t="s">
        <v>3042</v>
      </c>
      <c r="B191" s="91" t="str">
        <f> VLOOKUP($A191,datasets!$A:$B,2,0)</f>
        <v>Zawieska et al. 2019, Archaeological Prospection (F9VIP5F7)</v>
      </c>
      <c r="C191" s="55" t="s">
        <v>3709</v>
      </c>
      <c r="D191" s="55" t="s">
        <v>3709</v>
      </c>
      <c r="E191" s="114" t="s">
        <v>3507</v>
      </c>
      <c r="F191" s="85" t="s">
        <v>21</v>
      </c>
      <c r="G191" s="115" t="s">
        <v>21</v>
      </c>
      <c r="H191" s="116" t="s">
        <v>21</v>
      </c>
      <c r="I191" s="115" t="s">
        <v>3710</v>
      </c>
      <c r="J191" s="117">
        <v>6.0</v>
      </c>
      <c r="K191" s="55">
        <v>0.12</v>
      </c>
      <c r="L191" s="55">
        <v>0.089</v>
      </c>
      <c r="M191" s="118">
        <v>0.11</v>
      </c>
      <c r="N191" s="85">
        <v>8.0</v>
      </c>
      <c r="O191" s="55">
        <v>0.171</v>
      </c>
      <c r="P191" s="55" t="s">
        <v>21</v>
      </c>
      <c r="Q191" s="126">
        <v>0.17</v>
      </c>
      <c r="R191" s="85" t="s">
        <v>21</v>
      </c>
      <c r="S191" s="119" t="s">
        <v>21</v>
      </c>
      <c r="T191" s="120" t="s">
        <v>21</v>
      </c>
      <c r="U191" s="121" t="s">
        <v>21</v>
      </c>
      <c r="V191" s="121" t="s">
        <v>21</v>
      </c>
      <c r="W191" s="122" t="s">
        <v>21</v>
      </c>
      <c r="X191" s="85" t="s">
        <v>21</v>
      </c>
      <c r="Y191" s="55" t="s">
        <v>21</v>
      </c>
      <c r="Z191" s="123" t="s">
        <v>21</v>
      </c>
      <c r="AA191" s="46" t="s">
        <v>3489</v>
      </c>
      <c r="AB191" s="85" t="s">
        <v>21</v>
      </c>
      <c r="AC191" s="58" t="str">
        <f t="array" ref="AC191"> index(publications!$A$1:$A$319, match($B191, publications!$B$1:$B$319, 0))</f>
        <v>Bob</v>
      </c>
      <c r="AD191" s="5" t="s">
        <v>3491</v>
      </c>
      <c r="AE191" s="55" t="s">
        <v>3714</v>
      </c>
    </row>
    <row r="192">
      <c r="A192" s="4" t="s">
        <v>3043</v>
      </c>
      <c r="B192" s="91" t="str">
        <f> VLOOKUP($A192,datasets!$A:$B,2,0)</f>
        <v>Kulha et al. 2018, Forests (FFRWPF9M)</v>
      </c>
      <c r="C192" s="85" t="s">
        <v>21</v>
      </c>
      <c r="D192" s="85" t="s">
        <v>21</v>
      </c>
      <c r="E192" s="114" t="s">
        <v>21</v>
      </c>
      <c r="F192" s="85" t="s">
        <v>21</v>
      </c>
      <c r="G192" s="115" t="s">
        <v>21</v>
      </c>
      <c r="H192" s="116" t="s">
        <v>21</v>
      </c>
      <c r="I192" s="85" t="s">
        <v>21</v>
      </c>
      <c r="J192" s="124" t="s">
        <v>21</v>
      </c>
      <c r="K192" s="85" t="s">
        <v>21</v>
      </c>
      <c r="L192" s="115" t="s">
        <v>21</v>
      </c>
      <c r="M192" s="118" t="s">
        <v>21</v>
      </c>
      <c r="N192" s="85" t="s">
        <v>21</v>
      </c>
      <c r="O192" s="85" t="s">
        <v>21</v>
      </c>
      <c r="P192" s="85" t="s">
        <v>21</v>
      </c>
      <c r="Q192" s="119" t="s">
        <v>21</v>
      </c>
      <c r="R192" s="85" t="s">
        <v>21</v>
      </c>
      <c r="S192" s="119" t="s">
        <v>21</v>
      </c>
      <c r="T192" s="120" t="s">
        <v>21</v>
      </c>
      <c r="U192" s="121" t="s">
        <v>21</v>
      </c>
      <c r="V192" s="121" t="s">
        <v>21</v>
      </c>
      <c r="W192" s="122" t="s">
        <v>21</v>
      </c>
      <c r="X192" s="85" t="s">
        <v>21</v>
      </c>
      <c r="Y192" s="55" t="s">
        <v>21</v>
      </c>
      <c r="Z192" s="123" t="s">
        <v>21</v>
      </c>
      <c r="AA192" s="154" t="s">
        <v>21</v>
      </c>
      <c r="AB192" s="85" t="s">
        <v>21</v>
      </c>
      <c r="AC192" s="58" t="str">
        <f t="array" ref="AC192"> index(publications!$A$1:$A$319, match($B192, publications!$B$1:$B$319, 0))</f>
        <v>Anette</v>
      </c>
      <c r="AD192" s="46" t="s">
        <v>3715</v>
      </c>
    </row>
    <row r="193">
      <c r="A193" s="5" t="s">
        <v>3046</v>
      </c>
      <c r="B193" s="91" t="str">
        <f> VLOOKUP($A193,datasets!$A:$B,2,0)</f>
        <v>Kulha et al. 2018, Forests (FFRWPF9M)</v>
      </c>
      <c r="C193" s="85" t="s">
        <v>21</v>
      </c>
      <c r="D193" s="85" t="s">
        <v>21</v>
      </c>
      <c r="E193" s="114" t="s">
        <v>21</v>
      </c>
      <c r="F193" s="85" t="s">
        <v>21</v>
      </c>
      <c r="G193" s="115" t="s">
        <v>21</v>
      </c>
      <c r="H193" s="116" t="s">
        <v>21</v>
      </c>
      <c r="I193" s="85" t="s">
        <v>21</v>
      </c>
      <c r="J193" s="124" t="s">
        <v>21</v>
      </c>
      <c r="K193" s="85" t="s">
        <v>21</v>
      </c>
      <c r="L193" s="115" t="s">
        <v>21</v>
      </c>
      <c r="M193" s="118" t="s">
        <v>21</v>
      </c>
      <c r="N193" s="85" t="s">
        <v>21</v>
      </c>
      <c r="O193" s="85" t="s">
        <v>21</v>
      </c>
      <c r="P193" s="85" t="s">
        <v>21</v>
      </c>
      <c r="Q193" s="119" t="s">
        <v>21</v>
      </c>
      <c r="R193" s="85" t="s">
        <v>21</v>
      </c>
      <c r="S193" s="119" t="s">
        <v>21</v>
      </c>
      <c r="T193" s="120" t="s">
        <v>21</v>
      </c>
      <c r="U193" s="121" t="s">
        <v>21</v>
      </c>
      <c r="V193" s="121" t="s">
        <v>21</v>
      </c>
      <c r="W193" s="122" t="s">
        <v>21</v>
      </c>
      <c r="X193" s="85" t="s">
        <v>21</v>
      </c>
      <c r="Y193" s="55" t="s">
        <v>21</v>
      </c>
      <c r="Z193" s="123" t="s">
        <v>21</v>
      </c>
      <c r="AA193" s="154" t="s">
        <v>21</v>
      </c>
      <c r="AB193" s="85" t="s">
        <v>21</v>
      </c>
      <c r="AC193" s="58" t="str">
        <f t="array" ref="AC193"> index(publications!$A$1:$A$319, match($B193, publications!$B$1:$B$319, 0))</f>
        <v>Anette</v>
      </c>
      <c r="AD193" s="46" t="s">
        <v>3715</v>
      </c>
    </row>
    <row r="194">
      <c r="A194" s="5" t="s">
        <v>3047</v>
      </c>
      <c r="B194" s="91" t="str">
        <f> VLOOKUP($A194,datasets!$A:$B,2,0)</f>
        <v>Kulha et al. 2018, Forests (FFRWPF9M)</v>
      </c>
      <c r="C194" s="85" t="s">
        <v>21</v>
      </c>
      <c r="D194" s="85" t="s">
        <v>21</v>
      </c>
      <c r="E194" s="114" t="s">
        <v>21</v>
      </c>
      <c r="F194" s="85" t="s">
        <v>21</v>
      </c>
      <c r="G194" s="115" t="s">
        <v>21</v>
      </c>
      <c r="H194" s="116" t="s">
        <v>21</v>
      </c>
      <c r="I194" s="85" t="s">
        <v>21</v>
      </c>
      <c r="J194" s="124" t="s">
        <v>21</v>
      </c>
      <c r="K194" s="85" t="s">
        <v>21</v>
      </c>
      <c r="L194" s="115" t="s">
        <v>21</v>
      </c>
      <c r="M194" s="118" t="s">
        <v>21</v>
      </c>
      <c r="N194" s="85" t="s">
        <v>21</v>
      </c>
      <c r="O194" s="85" t="s">
        <v>21</v>
      </c>
      <c r="P194" s="85" t="s">
        <v>21</v>
      </c>
      <c r="Q194" s="119" t="s">
        <v>21</v>
      </c>
      <c r="R194" s="85" t="s">
        <v>21</v>
      </c>
      <c r="S194" s="119" t="s">
        <v>21</v>
      </c>
      <c r="T194" s="120" t="s">
        <v>21</v>
      </c>
      <c r="U194" s="121" t="s">
        <v>21</v>
      </c>
      <c r="V194" s="121" t="s">
        <v>21</v>
      </c>
      <c r="W194" s="122" t="s">
        <v>21</v>
      </c>
      <c r="X194" s="85" t="s">
        <v>21</v>
      </c>
      <c r="Y194" s="55" t="s">
        <v>21</v>
      </c>
      <c r="Z194" s="123" t="s">
        <v>21</v>
      </c>
      <c r="AA194" s="154" t="s">
        <v>21</v>
      </c>
      <c r="AB194" s="85" t="s">
        <v>21</v>
      </c>
      <c r="AC194" s="58" t="str">
        <f t="array" ref="AC194"> index(publications!$A$1:$A$319, match($B194, publications!$B$1:$B$319, 0))</f>
        <v>Anette</v>
      </c>
      <c r="AD194" s="46" t="s">
        <v>3715</v>
      </c>
    </row>
    <row r="195">
      <c r="A195" s="4" t="s">
        <v>3048</v>
      </c>
      <c r="B195" s="91" t="str">
        <f> VLOOKUP($A195,datasets!$A:$B,2,0)</f>
        <v>Kulha et al. 2018, Forests (FFRWPF9M)</v>
      </c>
      <c r="C195" s="85" t="s">
        <v>21</v>
      </c>
      <c r="D195" s="85" t="s">
        <v>21</v>
      </c>
      <c r="E195" s="114" t="s">
        <v>21</v>
      </c>
      <c r="F195" s="85" t="s">
        <v>21</v>
      </c>
      <c r="G195" s="115" t="s">
        <v>21</v>
      </c>
      <c r="H195" s="116" t="s">
        <v>21</v>
      </c>
      <c r="I195" s="85" t="s">
        <v>21</v>
      </c>
      <c r="J195" s="124" t="s">
        <v>21</v>
      </c>
      <c r="K195" s="85" t="s">
        <v>21</v>
      </c>
      <c r="L195" s="115" t="s">
        <v>21</v>
      </c>
      <c r="M195" s="118" t="s">
        <v>21</v>
      </c>
      <c r="N195" s="85" t="s">
        <v>21</v>
      </c>
      <c r="O195" s="85" t="s">
        <v>21</v>
      </c>
      <c r="P195" s="85" t="s">
        <v>21</v>
      </c>
      <c r="Q195" s="119" t="s">
        <v>21</v>
      </c>
      <c r="R195" s="85" t="s">
        <v>21</v>
      </c>
      <c r="S195" s="119" t="s">
        <v>21</v>
      </c>
      <c r="T195" s="120" t="s">
        <v>21</v>
      </c>
      <c r="U195" s="121" t="s">
        <v>21</v>
      </c>
      <c r="V195" s="121" t="s">
        <v>21</v>
      </c>
      <c r="W195" s="122" t="s">
        <v>21</v>
      </c>
      <c r="X195" s="85" t="s">
        <v>21</v>
      </c>
      <c r="Y195" s="55" t="s">
        <v>21</v>
      </c>
      <c r="Z195" s="123" t="s">
        <v>21</v>
      </c>
      <c r="AA195" s="154" t="s">
        <v>21</v>
      </c>
      <c r="AB195" s="85" t="s">
        <v>21</v>
      </c>
      <c r="AC195" s="58" t="str">
        <f t="array" ref="AC195"> index(publications!$A$1:$A$319, match($B195, publications!$B$1:$B$319, 0))</f>
        <v>Anette</v>
      </c>
      <c r="AD195" s="46" t="s">
        <v>3715</v>
      </c>
    </row>
    <row r="196">
      <c r="A196" s="5" t="s">
        <v>3049</v>
      </c>
      <c r="B196" s="91" t="str">
        <f> VLOOKUP($A196,datasets!$A:$B,2,0)</f>
        <v>Kulha et al. 2018, Forests (FFRWPF9M)</v>
      </c>
      <c r="C196" s="85" t="s">
        <v>21</v>
      </c>
      <c r="D196" s="85" t="s">
        <v>21</v>
      </c>
      <c r="E196" s="114" t="s">
        <v>21</v>
      </c>
      <c r="F196" s="85" t="s">
        <v>21</v>
      </c>
      <c r="G196" s="115" t="s">
        <v>21</v>
      </c>
      <c r="H196" s="116" t="s">
        <v>21</v>
      </c>
      <c r="I196" s="85" t="s">
        <v>21</v>
      </c>
      <c r="J196" s="124" t="s">
        <v>21</v>
      </c>
      <c r="K196" s="85" t="s">
        <v>21</v>
      </c>
      <c r="L196" s="115" t="s">
        <v>21</v>
      </c>
      <c r="M196" s="118" t="s">
        <v>21</v>
      </c>
      <c r="N196" s="85" t="s">
        <v>21</v>
      </c>
      <c r="O196" s="85" t="s">
        <v>21</v>
      </c>
      <c r="P196" s="85" t="s">
        <v>21</v>
      </c>
      <c r="Q196" s="119" t="s">
        <v>21</v>
      </c>
      <c r="R196" s="85" t="s">
        <v>21</v>
      </c>
      <c r="S196" s="119" t="s">
        <v>21</v>
      </c>
      <c r="T196" s="120" t="s">
        <v>21</v>
      </c>
      <c r="U196" s="121" t="s">
        <v>21</v>
      </c>
      <c r="V196" s="121" t="s">
        <v>21</v>
      </c>
      <c r="W196" s="122" t="s">
        <v>21</v>
      </c>
      <c r="X196" s="85" t="s">
        <v>21</v>
      </c>
      <c r="Y196" s="55" t="s">
        <v>21</v>
      </c>
      <c r="Z196" s="123" t="s">
        <v>21</v>
      </c>
      <c r="AA196" s="154" t="s">
        <v>21</v>
      </c>
      <c r="AB196" s="85" t="s">
        <v>21</v>
      </c>
      <c r="AC196" s="58" t="str">
        <f t="array" ref="AC196"> index(publications!$A$1:$A$319, match($B196, publications!$B$1:$B$319, 0))</f>
        <v>Anette</v>
      </c>
      <c r="AD196" s="46" t="s">
        <v>3715</v>
      </c>
    </row>
    <row r="197">
      <c r="A197" s="4" t="s">
        <v>3050</v>
      </c>
      <c r="B197" s="91" t="str">
        <f> VLOOKUP($A197,datasets!$A:$B,2,0)</f>
        <v>Kulha et al. 2018, Forests (FFRWPF9M)</v>
      </c>
      <c r="C197" s="85" t="s">
        <v>21</v>
      </c>
      <c r="D197" s="85" t="s">
        <v>21</v>
      </c>
      <c r="E197" s="114" t="s">
        <v>21</v>
      </c>
      <c r="F197" s="85" t="s">
        <v>21</v>
      </c>
      <c r="G197" s="115" t="s">
        <v>21</v>
      </c>
      <c r="H197" s="116" t="s">
        <v>21</v>
      </c>
      <c r="I197" s="85" t="s">
        <v>21</v>
      </c>
      <c r="J197" s="124" t="s">
        <v>21</v>
      </c>
      <c r="K197" s="85" t="s">
        <v>21</v>
      </c>
      <c r="L197" s="115" t="s">
        <v>21</v>
      </c>
      <c r="M197" s="118" t="s">
        <v>21</v>
      </c>
      <c r="N197" s="85" t="s">
        <v>21</v>
      </c>
      <c r="O197" s="85" t="s">
        <v>21</v>
      </c>
      <c r="P197" s="85" t="s">
        <v>21</v>
      </c>
      <c r="Q197" s="119" t="s">
        <v>21</v>
      </c>
      <c r="R197" s="85" t="s">
        <v>21</v>
      </c>
      <c r="S197" s="119" t="s">
        <v>21</v>
      </c>
      <c r="T197" s="120" t="s">
        <v>21</v>
      </c>
      <c r="U197" s="121" t="s">
        <v>21</v>
      </c>
      <c r="V197" s="121" t="s">
        <v>21</v>
      </c>
      <c r="W197" s="122" t="s">
        <v>21</v>
      </c>
      <c r="X197" s="85" t="s">
        <v>21</v>
      </c>
      <c r="Y197" s="55" t="s">
        <v>21</v>
      </c>
      <c r="Z197" s="123" t="s">
        <v>21</v>
      </c>
      <c r="AA197" s="154" t="s">
        <v>21</v>
      </c>
      <c r="AB197" s="85" t="s">
        <v>21</v>
      </c>
      <c r="AC197" s="58" t="str">
        <f t="array" ref="AC197"> index(publications!$A$1:$A$319, match($B197, publications!$B$1:$B$319, 0))</f>
        <v>Anette</v>
      </c>
      <c r="AD197" s="46" t="s">
        <v>3715</v>
      </c>
    </row>
    <row r="198">
      <c r="A198" s="5" t="s">
        <v>3051</v>
      </c>
      <c r="B198" s="91" t="str">
        <f> VLOOKUP($A198,datasets!$A:$B,2,0)</f>
        <v>Kulha et al. 2018, Forests (FFRWPF9M)</v>
      </c>
      <c r="C198" s="85" t="s">
        <v>21</v>
      </c>
      <c r="D198" s="85" t="s">
        <v>21</v>
      </c>
      <c r="E198" s="114" t="s">
        <v>21</v>
      </c>
      <c r="F198" s="85" t="s">
        <v>21</v>
      </c>
      <c r="G198" s="115" t="s">
        <v>21</v>
      </c>
      <c r="H198" s="116" t="s">
        <v>21</v>
      </c>
      <c r="I198" s="85" t="s">
        <v>21</v>
      </c>
      <c r="J198" s="124" t="s">
        <v>21</v>
      </c>
      <c r="K198" s="85" t="s">
        <v>21</v>
      </c>
      <c r="L198" s="115" t="s">
        <v>21</v>
      </c>
      <c r="M198" s="118" t="s">
        <v>21</v>
      </c>
      <c r="N198" s="85" t="s">
        <v>21</v>
      </c>
      <c r="O198" s="85" t="s">
        <v>21</v>
      </c>
      <c r="P198" s="85" t="s">
        <v>21</v>
      </c>
      <c r="Q198" s="119" t="s">
        <v>21</v>
      </c>
      <c r="R198" s="85" t="s">
        <v>21</v>
      </c>
      <c r="S198" s="119" t="s">
        <v>21</v>
      </c>
      <c r="T198" s="120" t="s">
        <v>21</v>
      </c>
      <c r="U198" s="121" t="s">
        <v>21</v>
      </c>
      <c r="V198" s="121" t="s">
        <v>21</v>
      </c>
      <c r="W198" s="122" t="s">
        <v>21</v>
      </c>
      <c r="X198" s="85" t="s">
        <v>21</v>
      </c>
      <c r="Y198" s="55" t="s">
        <v>21</v>
      </c>
      <c r="Z198" s="123" t="s">
        <v>21</v>
      </c>
      <c r="AA198" s="154" t="s">
        <v>21</v>
      </c>
      <c r="AB198" s="85" t="s">
        <v>21</v>
      </c>
      <c r="AC198" s="58" t="str">
        <f t="array" ref="AC198"> index(publications!$A$1:$A$319, match($B198, publications!$B$1:$B$319, 0))</f>
        <v>Anette</v>
      </c>
      <c r="AD198" s="46" t="s">
        <v>3715</v>
      </c>
    </row>
    <row r="199">
      <c r="A199" s="4" t="s">
        <v>3052</v>
      </c>
      <c r="B199" s="91" t="str">
        <f> VLOOKUP($A199,datasets!$A:$B,2,0)</f>
        <v>Kulha et al. 2018, Forests (FFRWPF9M)</v>
      </c>
      <c r="C199" s="85" t="s">
        <v>21</v>
      </c>
      <c r="D199" s="85" t="s">
        <v>21</v>
      </c>
      <c r="E199" s="114" t="s">
        <v>21</v>
      </c>
      <c r="F199" s="85" t="s">
        <v>21</v>
      </c>
      <c r="G199" s="115" t="s">
        <v>21</v>
      </c>
      <c r="H199" s="116" t="s">
        <v>21</v>
      </c>
      <c r="I199" s="85" t="s">
        <v>21</v>
      </c>
      <c r="J199" s="124" t="s">
        <v>21</v>
      </c>
      <c r="K199" s="85" t="s">
        <v>21</v>
      </c>
      <c r="L199" s="115" t="s">
        <v>21</v>
      </c>
      <c r="M199" s="118" t="s">
        <v>21</v>
      </c>
      <c r="N199" s="85" t="s">
        <v>21</v>
      </c>
      <c r="O199" s="85" t="s">
        <v>21</v>
      </c>
      <c r="P199" s="85" t="s">
        <v>21</v>
      </c>
      <c r="Q199" s="119" t="s">
        <v>21</v>
      </c>
      <c r="R199" s="85" t="s">
        <v>21</v>
      </c>
      <c r="S199" s="119" t="s">
        <v>21</v>
      </c>
      <c r="T199" s="120" t="s">
        <v>21</v>
      </c>
      <c r="U199" s="121" t="s">
        <v>21</v>
      </c>
      <c r="V199" s="121" t="s">
        <v>21</v>
      </c>
      <c r="W199" s="122" t="s">
        <v>21</v>
      </c>
      <c r="X199" s="85" t="s">
        <v>21</v>
      </c>
      <c r="Y199" s="55" t="s">
        <v>21</v>
      </c>
      <c r="Z199" s="123" t="s">
        <v>21</v>
      </c>
      <c r="AA199" s="154" t="s">
        <v>21</v>
      </c>
      <c r="AB199" s="85" t="s">
        <v>21</v>
      </c>
      <c r="AC199" s="58" t="str">
        <f t="array" ref="AC199"> index(publications!$A$1:$A$319, match($B199, publications!$B$1:$B$319, 0))</f>
        <v>Anette</v>
      </c>
      <c r="AD199" s="46" t="s">
        <v>3715</v>
      </c>
    </row>
    <row r="200">
      <c r="A200" s="5" t="s">
        <v>3053</v>
      </c>
      <c r="B200" s="91" t="str">
        <f> VLOOKUP($A200,datasets!$A:$B,2,0)</f>
        <v>Kulha et al. 2018, Forests (FFRWPF9M)</v>
      </c>
      <c r="C200" s="85" t="s">
        <v>21</v>
      </c>
      <c r="D200" s="85" t="s">
        <v>21</v>
      </c>
      <c r="E200" s="114" t="s">
        <v>21</v>
      </c>
      <c r="F200" s="85" t="s">
        <v>21</v>
      </c>
      <c r="G200" s="115" t="s">
        <v>21</v>
      </c>
      <c r="H200" s="116" t="s">
        <v>21</v>
      </c>
      <c r="I200" s="85" t="s">
        <v>21</v>
      </c>
      <c r="J200" s="124" t="s">
        <v>21</v>
      </c>
      <c r="K200" s="85" t="s">
        <v>21</v>
      </c>
      <c r="L200" s="115" t="s">
        <v>21</v>
      </c>
      <c r="M200" s="118" t="s">
        <v>21</v>
      </c>
      <c r="N200" s="85" t="s">
        <v>21</v>
      </c>
      <c r="O200" s="85" t="s">
        <v>21</v>
      </c>
      <c r="P200" s="85" t="s">
        <v>21</v>
      </c>
      <c r="Q200" s="119" t="s">
        <v>21</v>
      </c>
      <c r="R200" s="85" t="s">
        <v>21</v>
      </c>
      <c r="S200" s="119" t="s">
        <v>21</v>
      </c>
      <c r="T200" s="120" t="s">
        <v>21</v>
      </c>
      <c r="U200" s="121" t="s">
        <v>21</v>
      </c>
      <c r="V200" s="121" t="s">
        <v>21</v>
      </c>
      <c r="W200" s="122" t="s">
        <v>21</v>
      </c>
      <c r="X200" s="85" t="s">
        <v>21</v>
      </c>
      <c r="Y200" s="55" t="s">
        <v>21</v>
      </c>
      <c r="Z200" s="123" t="s">
        <v>21</v>
      </c>
      <c r="AA200" s="154" t="s">
        <v>21</v>
      </c>
      <c r="AB200" s="85" t="s">
        <v>21</v>
      </c>
      <c r="AC200" s="58" t="str">
        <f t="array" ref="AC200"> index(publications!$A$1:$A$319, match($B200, publications!$B$1:$B$319, 0))</f>
        <v>Anette</v>
      </c>
      <c r="AD200" s="46" t="s">
        <v>3715</v>
      </c>
    </row>
    <row r="201">
      <c r="A201" s="4" t="s">
        <v>3054</v>
      </c>
      <c r="B201" s="91" t="str">
        <f> VLOOKUP($A201,datasets!$A:$B,2,0)</f>
        <v>Kulha et al. 2018, Forests (FFRWPF9M)</v>
      </c>
      <c r="C201" s="85" t="s">
        <v>21</v>
      </c>
      <c r="D201" s="85" t="s">
        <v>21</v>
      </c>
      <c r="E201" s="114" t="s">
        <v>21</v>
      </c>
      <c r="F201" s="85" t="s">
        <v>21</v>
      </c>
      <c r="G201" s="115" t="s">
        <v>21</v>
      </c>
      <c r="H201" s="116" t="s">
        <v>21</v>
      </c>
      <c r="I201" s="85" t="s">
        <v>21</v>
      </c>
      <c r="J201" s="124" t="s">
        <v>21</v>
      </c>
      <c r="K201" s="85" t="s">
        <v>21</v>
      </c>
      <c r="L201" s="115" t="s">
        <v>21</v>
      </c>
      <c r="M201" s="118" t="s">
        <v>21</v>
      </c>
      <c r="N201" s="85" t="s">
        <v>21</v>
      </c>
      <c r="O201" s="85" t="s">
        <v>21</v>
      </c>
      <c r="P201" s="85" t="s">
        <v>21</v>
      </c>
      <c r="Q201" s="119" t="s">
        <v>21</v>
      </c>
      <c r="R201" s="85" t="s">
        <v>21</v>
      </c>
      <c r="S201" s="119" t="s">
        <v>21</v>
      </c>
      <c r="T201" s="120" t="s">
        <v>21</v>
      </c>
      <c r="U201" s="121" t="s">
        <v>21</v>
      </c>
      <c r="V201" s="121" t="s">
        <v>21</v>
      </c>
      <c r="W201" s="122" t="s">
        <v>21</v>
      </c>
      <c r="X201" s="85" t="s">
        <v>21</v>
      </c>
      <c r="Y201" s="55" t="s">
        <v>21</v>
      </c>
      <c r="Z201" s="123" t="s">
        <v>21</v>
      </c>
      <c r="AA201" s="154" t="s">
        <v>21</v>
      </c>
      <c r="AB201" s="85" t="s">
        <v>21</v>
      </c>
      <c r="AC201" s="58" t="str">
        <f t="array" ref="AC201"> index(publications!$A$1:$A$319, match($B201, publications!$B$1:$B$319, 0))</f>
        <v>Anette</v>
      </c>
      <c r="AD201" s="46" t="s">
        <v>3715</v>
      </c>
    </row>
    <row r="202">
      <c r="A202" s="4" t="s">
        <v>3055</v>
      </c>
      <c r="B202" s="141" t="str">
        <f> VLOOKUP($A202,datasets!$A:$B,2,0)</f>
        <v>Derrien et al. 2015, Geophysical Research Letters (FW4KPDXH)</v>
      </c>
      <c r="C202" s="85" t="s">
        <v>21</v>
      </c>
      <c r="D202" s="85" t="s">
        <v>21</v>
      </c>
      <c r="E202" s="114" t="s">
        <v>21</v>
      </c>
      <c r="F202" s="85" t="s">
        <v>21</v>
      </c>
      <c r="G202" s="115" t="s">
        <v>21</v>
      </c>
      <c r="H202" s="116" t="s">
        <v>21</v>
      </c>
      <c r="I202" s="85" t="s">
        <v>21</v>
      </c>
      <c r="J202" s="124" t="s">
        <v>21</v>
      </c>
      <c r="K202" s="85" t="s">
        <v>21</v>
      </c>
      <c r="L202" s="115" t="s">
        <v>21</v>
      </c>
      <c r="M202" s="118" t="s">
        <v>21</v>
      </c>
      <c r="N202" s="85" t="s">
        <v>21</v>
      </c>
      <c r="O202" s="85" t="s">
        <v>21</v>
      </c>
      <c r="P202" s="85" t="s">
        <v>21</v>
      </c>
      <c r="Q202" s="119" t="s">
        <v>21</v>
      </c>
      <c r="R202" s="85" t="s">
        <v>21</v>
      </c>
      <c r="S202" s="119" t="s">
        <v>21</v>
      </c>
      <c r="T202" s="120" t="s">
        <v>21</v>
      </c>
      <c r="U202" s="121" t="s">
        <v>21</v>
      </c>
      <c r="V202" s="121" t="s">
        <v>21</v>
      </c>
      <c r="W202" s="122" t="s">
        <v>21</v>
      </c>
      <c r="X202" s="85" t="s">
        <v>21</v>
      </c>
      <c r="Y202" s="55" t="s">
        <v>21</v>
      </c>
      <c r="Z202" s="120" t="s">
        <v>21</v>
      </c>
      <c r="AA202" s="85" t="s">
        <v>21</v>
      </c>
      <c r="AB202" s="85" t="s">
        <v>21</v>
      </c>
      <c r="AC202" s="58" t="str">
        <f t="array" ref="AC202"> index(publications!$A$1:$A$319, match($B202, publications!$B$1:$B$319, 0))</f>
        <v>Livia</v>
      </c>
      <c r="AD202" s="5" t="s">
        <v>21</v>
      </c>
    </row>
    <row r="203">
      <c r="A203" s="4" t="s">
        <v>3056</v>
      </c>
      <c r="B203" s="141" t="str">
        <f> VLOOKUP($A203,datasets!$A:$B,2,0)</f>
        <v>Derrien et al. 2015, Geophysical Research Letters (FW4KPDXH)</v>
      </c>
      <c r="C203" s="85" t="s">
        <v>21</v>
      </c>
      <c r="D203" s="85" t="s">
        <v>21</v>
      </c>
      <c r="E203" s="114" t="s">
        <v>21</v>
      </c>
      <c r="F203" s="85" t="s">
        <v>21</v>
      </c>
      <c r="G203" s="115" t="s">
        <v>21</v>
      </c>
      <c r="H203" s="116" t="s">
        <v>21</v>
      </c>
      <c r="I203" s="85" t="s">
        <v>21</v>
      </c>
      <c r="J203" s="124" t="s">
        <v>21</v>
      </c>
      <c r="K203" s="85" t="s">
        <v>21</v>
      </c>
      <c r="L203" s="115" t="s">
        <v>21</v>
      </c>
      <c r="M203" s="118" t="s">
        <v>21</v>
      </c>
      <c r="N203" s="85" t="s">
        <v>21</v>
      </c>
      <c r="O203" s="85" t="s">
        <v>21</v>
      </c>
      <c r="P203" s="85" t="s">
        <v>21</v>
      </c>
      <c r="Q203" s="119" t="s">
        <v>21</v>
      </c>
      <c r="R203" s="85" t="s">
        <v>21</v>
      </c>
      <c r="S203" s="119" t="s">
        <v>21</v>
      </c>
      <c r="T203" s="120" t="s">
        <v>21</v>
      </c>
      <c r="U203" s="121" t="s">
        <v>21</v>
      </c>
      <c r="V203" s="121" t="s">
        <v>21</v>
      </c>
      <c r="W203" s="122" t="s">
        <v>21</v>
      </c>
      <c r="X203" s="85" t="s">
        <v>21</v>
      </c>
      <c r="Y203" s="55" t="s">
        <v>21</v>
      </c>
      <c r="Z203" s="120" t="s">
        <v>21</v>
      </c>
      <c r="AA203" s="85" t="s">
        <v>21</v>
      </c>
      <c r="AB203" s="85" t="s">
        <v>21</v>
      </c>
      <c r="AC203" s="58" t="str">
        <f t="array" ref="AC203"> index(publications!$A$1:$A$319, match($B203, publications!$B$1:$B$319, 0))</f>
        <v>Livia</v>
      </c>
      <c r="AD203" s="5" t="s">
        <v>21</v>
      </c>
    </row>
    <row r="204">
      <c r="A204" s="4" t="s">
        <v>3057</v>
      </c>
      <c r="B204" s="141" t="str">
        <f> VLOOKUP($A204,datasets!$A:$B,2,0)</f>
        <v>Derrien et al. 2015, Geophysical Research Letters (FW4KPDXH)</v>
      </c>
      <c r="C204" s="85" t="s">
        <v>21</v>
      </c>
      <c r="D204" s="85" t="s">
        <v>21</v>
      </c>
      <c r="E204" s="114" t="s">
        <v>21</v>
      </c>
      <c r="F204" s="85" t="s">
        <v>21</v>
      </c>
      <c r="G204" s="115" t="s">
        <v>21</v>
      </c>
      <c r="H204" s="116" t="s">
        <v>21</v>
      </c>
      <c r="I204" s="85" t="s">
        <v>21</v>
      </c>
      <c r="J204" s="124" t="s">
        <v>21</v>
      </c>
      <c r="K204" s="85" t="s">
        <v>21</v>
      </c>
      <c r="L204" s="115" t="s">
        <v>21</v>
      </c>
      <c r="M204" s="118" t="s">
        <v>21</v>
      </c>
      <c r="N204" s="85" t="s">
        <v>21</v>
      </c>
      <c r="O204" s="85" t="s">
        <v>21</v>
      </c>
      <c r="P204" s="85" t="s">
        <v>21</v>
      </c>
      <c r="Q204" s="119" t="s">
        <v>21</v>
      </c>
      <c r="R204" s="85" t="s">
        <v>21</v>
      </c>
      <c r="S204" s="119" t="s">
        <v>21</v>
      </c>
      <c r="T204" s="120" t="s">
        <v>21</v>
      </c>
      <c r="U204" s="121" t="s">
        <v>21</v>
      </c>
      <c r="V204" s="121" t="s">
        <v>21</v>
      </c>
      <c r="W204" s="122" t="s">
        <v>21</v>
      </c>
      <c r="X204" s="85" t="s">
        <v>21</v>
      </c>
      <c r="Y204" s="55" t="s">
        <v>21</v>
      </c>
      <c r="Z204" s="120" t="s">
        <v>21</v>
      </c>
      <c r="AA204" s="85" t="s">
        <v>21</v>
      </c>
      <c r="AB204" s="85" t="s">
        <v>21</v>
      </c>
      <c r="AC204" s="58" t="str">
        <f t="array" ref="AC204"> index(publications!$A$1:$A$319, match($B204, publications!$B$1:$B$319, 0))</f>
        <v>Livia</v>
      </c>
      <c r="AD204" s="5" t="s">
        <v>21</v>
      </c>
    </row>
    <row r="205">
      <c r="A205" s="4" t="s">
        <v>3058</v>
      </c>
      <c r="B205" s="141" t="str">
        <f> VLOOKUP($A205,datasets!$A:$B,2,0)</f>
        <v>Derrien et al. 2015, Geophysical Research Letters (FW4KPDXH)</v>
      </c>
      <c r="C205" s="85" t="s">
        <v>21</v>
      </c>
      <c r="D205" s="85" t="s">
        <v>21</v>
      </c>
      <c r="E205" s="114" t="s">
        <v>21</v>
      </c>
      <c r="F205" s="85" t="s">
        <v>21</v>
      </c>
      <c r="G205" s="115" t="s">
        <v>21</v>
      </c>
      <c r="H205" s="116" t="s">
        <v>21</v>
      </c>
      <c r="I205" s="85" t="s">
        <v>21</v>
      </c>
      <c r="J205" s="124" t="s">
        <v>21</v>
      </c>
      <c r="K205" s="85" t="s">
        <v>21</v>
      </c>
      <c r="L205" s="115" t="s">
        <v>21</v>
      </c>
      <c r="M205" s="118" t="s">
        <v>21</v>
      </c>
      <c r="N205" s="85" t="s">
        <v>21</v>
      </c>
      <c r="O205" s="85" t="s">
        <v>21</v>
      </c>
      <c r="P205" s="85" t="s">
        <v>21</v>
      </c>
      <c r="Q205" s="119" t="s">
        <v>21</v>
      </c>
      <c r="R205" s="85" t="s">
        <v>21</v>
      </c>
      <c r="S205" s="119" t="s">
        <v>21</v>
      </c>
      <c r="T205" s="120" t="s">
        <v>21</v>
      </c>
      <c r="U205" s="121" t="s">
        <v>21</v>
      </c>
      <c r="V205" s="121" t="s">
        <v>21</v>
      </c>
      <c r="W205" s="122" t="s">
        <v>21</v>
      </c>
      <c r="X205" s="85" t="s">
        <v>21</v>
      </c>
      <c r="Y205" s="55" t="s">
        <v>21</v>
      </c>
      <c r="Z205" s="120" t="s">
        <v>21</v>
      </c>
      <c r="AA205" s="85" t="s">
        <v>21</v>
      </c>
      <c r="AB205" s="85" t="s">
        <v>21</v>
      </c>
      <c r="AC205" s="58" t="str">
        <f t="array" ref="AC205"> index(publications!$A$1:$A$319, match($B205, publications!$B$1:$B$319, 0))</f>
        <v>Livia</v>
      </c>
      <c r="AD205" s="5" t="s">
        <v>21</v>
      </c>
    </row>
    <row r="206">
      <c r="A206" s="4" t="s">
        <v>3059</v>
      </c>
      <c r="B206" s="141" t="str">
        <f> VLOOKUP($A206,datasets!$A:$B,2,0)</f>
        <v>Derrien et al. 2015, Geophysical Research Letters (FW4KPDXH)</v>
      </c>
      <c r="C206" s="85" t="s">
        <v>21</v>
      </c>
      <c r="D206" s="85" t="s">
        <v>21</v>
      </c>
      <c r="E206" s="114" t="s">
        <v>21</v>
      </c>
      <c r="F206" s="85" t="s">
        <v>21</v>
      </c>
      <c r="G206" s="115" t="s">
        <v>21</v>
      </c>
      <c r="H206" s="116" t="s">
        <v>21</v>
      </c>
      <c r="I206" s="85" t="s">
        <v>21</v>
      </c>
      <c r="J206" s="124" t="s">
        <v>21</v>
      </c>
      <c r="K206" s="85" t="s">
        <v>21</v>
      </c>
      <c r="L206" s="115" t="s">
        <v>21</v>
      </c>
      <c r="M206" s="118" t="s">
        <v>21</v>
      </c>
      <c r="N206" s="85" t="s">
        <v>21</v>
      </c>
      <c r="O206" s="85" t="s">
        <v>21</v>
      </c>
      <c r="P206" s="85" t="s">
        <v>21</v>
      </c>
      <c r="Q206" s="119" t="s">
        <v>21</v>
      </c>
      <c r="R206" s="85" t="s">
        <v>21</v>
      </c>
      <c r="S206" s="119" t="s">
        <v>21</v>
      </c>
      <c r="T206" s="120" t="s">
        <v>21</v>
      </c>
      <c r="U206" s="121" t="s">
        <v>21</v>
      </c>
      <c r="V206" s="121" t="s">
        <v>21</v>
      </c>
      <c r="W206" s="122" t="s">
        <v>21</v>
      </c>
      <c r="X206" s="85" t="s">
        <v>21</v>
      </c>
      <c r="Y206" s="55" t="s">
        <v>21</v>
      </c>
      <c r="Z206" s="120" t="s">
        <v>21</v>
      </c>
      <c r="AA206" s="85" t="s">
        <v>21</v>
      </c>
      <c r="AB206" s="85" t="s">
        <v>21</v>
      </c>
      <c r="AC206" s="58" t="str">
        <f t="array" ref="AC206"> index(publications!$A$1:$A$319, match($B206, publications!$B$1:$B$319, 0))</f>
        <v>Livia</v>
      </c>
      <c r="AD206" s="5" t="s">
        <v>21</v>
      </c>
    </row>
    <row r="207">
      <c r="A207" s="4" t="s">
        <v>3060</v>
      </c>
      <c r="B207" s="91" t="str">
        <f> VLOOKUP($A207,datasets!$A:$B,2,0)</f>
        <v>Shevchenko et al. 2020, Communications Earth &amp; Environment (FYPPE3AR)</v>
      </c>
      <c r="C207" s="55" t="s">
        <v>3716</v>
      </c>
      <c r="D207" s="55" t="s">
        <v>3716</v>
      </c>
      <c r="E207" s="114" t="s">
        <v>3488</v>
      </c>
      <c r="F207" s="55">
        <v>0.06</v>
      </c>
      <c r="G207" s="115">
        <v>0.06</v>
      </c>
      <c r="H207" s="116">
        <f t="shared" ref="H207:H214" si="8">AVERAGE(F207,F207,G207)</f>
        <v>0.06</v>
      </c>
      <c r="I207" s="115" t="s">
        <v>3495</v>
      </c>
      <c r="J207" s="124">
        <v>12.0</v>
      </c>
      <c r="K207" s="85" t="s">
        <v>21</v>
      </c>
      <c r="L207" s="115" t="s">
        <v>21</v>
      </c>
      <c r="M207" s="118" t="s">
        <v>21</v>
      </c>
      <c r="N207" s="85" t="s">
        <v>21</v>
      </c>
      <c r="O207" s="85" t="s">
        <v>21</v>
      </c>
      <c r="P207" s="85" t="s">
        <v>21</v>
      </c>
      <c r="Q207" s="119" t="s">
        <v>21</v>
      </c>
      <c r="R207" s="85" t="s">
        <v>21</v>
      </c>
      <c r="S207" s="119" t="s">
        <v>21</v>
      </c>
      <c r="T207" s="120" t="s">
        <v>21</v>
      </c>
      <c r="U207" s="121" t="s">
        <v>21</v>
      </c>
      <c r="V207" s="121" t="s">
        <v>21</v>
      </c>
      <c r="W207" s="122" t="s">
        <v>21</v>
      </c>
      <c r="X207" s="85" t="s">
        <v>21</v>
      </c>
      <c r="Y207" s="55" t="s">
        <v>21</v>
      </c>
      <c r="Z207" s="120" t="s">
        <v>21</v>
      </c>
      <c r="AA207" s="85" t="s">
        <v>21</v>
      </c>
      <c r="AB207" s="55" t="s">
        <v>3717</v>
      </c>
      <c r="AC207" s="155" t="str">
        <f t="array" ref="AC207"> index(publications!$A$1:$A$319, match($B207, publications!$B$1:$B$319, 0))</f>
        <v>Livia</v>
      </c>
      <c r="AD207" s="5" t="s">
        <v>21</v>
      </c>
    </row>
    <row r="208">
      <c r="A208" s="4" t="s">
        <v>3063</v>
      </c>
      <c r="B208" s="91" t="str">
        <f> VLOOKUP($A208,datasets!$A:$B,2,0)</f>
        <v>Shevchenko et al. 2020, Communications Earth &amp; Environment (FYPPE3AR)</v>
      </c>
      <c r="C208" s="55" t="s">
        <v>3716</v>
      </c>
      <c r="D208" s="55" t="s">
        <v>3716</v>
      </c>
      <c r="E208" s="114" t="s">
        <v>3488</v>
      </c>
      <c r="F208" s="55">
        <v>0.06</v>
      </c>
      <c r="G208" s="115">
        <v>0.06</v>
      </c>
      <c r="H208" s="116">
        <f t="shared" si="8"/>
        <v>0.06</v>
      </c>
      <c r="I208" s="115" t="s">
        <v>3495</v>
      </c>
      <c r="J208" s="124">
        <v>12.0</v>
      </c>
      <c r="K208" s="85" t="s">
        <v>21</v>
      </c>
      <c r="L208" s="115" t="s">
        <v>21</v>
      </c>
      <c r="M208" s="118" t="s">
        <v>21</v>
      </c>
      <c r="N208" s="85" t="s">
        <v>21</v>
      </c>
      <c r="O208" s="85" t="s">
        <v>21</v>
      </c>
      <c r="P208" s="85" t="s">
        <v>21</v>
      </c>
      <c r="Q208" s="119" t="s">
        <v>21</v>
      </c>
      <c r="R208" s="85" t="s">
        <v>21</v>
      </c>
      <c r="S208" s="119" t="s">
        <v>21</v>
      </c>
      <c r="T208" s="120" t="s">
        <v>21</v>
      </c>
      <c r="U208" s="121" t="s">
        <v>21</v>
      </c>
      <c r="V208" s="121" t="s">
        <v>21</v>
      </c>
      <c r="W208" s="122" t="s">
        <v>21</v>
      </c>
      <c r="X208" s="85" t="s">
        <v>21</v>
      </c>
      <c r="Y208" s="55" t="s">
        <v>21</v>
      </c>
      <c r="Z208" s="120" t="s">
        <v>21</v>
      </c>
      <c r="AA208" s="85" t="s">
        <v>21</v>
      </c>
      <c r="AB208" s="55" t="s">
        <v>3717</v>
      </c>
      <c r="AC208" s="155" t="str">
        <f t="array" ref="AC208"> index(publications!$A$1:$A$319, match($B208, publications!$B$1:$B$319, 0))</f>
        <v>Livia</v>
      </c>
      <c r="AD208" s="5" t="s">
        <v>21</v>
      </c>
    </row>
    <row r="209">
      <c r="A209" s="4" t="s">
        <v>3064</v>
      </c>
      <c r="B209" s="91" t="str">
        <f> VLOOKUP($A209,datasets!$A:$B,2,0)</f>
        <v>Shevchenko et al. 2020, Communications Earth &amp; Environment (FYPPE3AR)</v>
      </c>
      <c r="C209" s="55" t="s">
        <v>3716</v>
      </c>
      <c r="D209" s="55" t="s">
        <v>3716</v>
      </c>
      <c r="E209" s="114" t="s">
        <v>3488</v>
      </c>
      <c r="F209" s="55">
        <v>0.06</v>
      </c>
      <c r="G209" s="115">
        <v>0.06</v>
      </c>
      <c r="H209" s="116">
        <f t="shared" si="8"/>
        <v>0.06</v>
      </c>
      <c r="I209" s="115" t="s">
        <v>3495</v>
      </c>
      <c r="J209" s="124">
        <v>12.0</v>
      </c>
      <c r="K209" s="85" t="s">
        <v>21</v>
      </c>
      <c r="L209" s="115" t="s">
        <v>21</v>
      </c>
      <c r="M209" s="118" t="s">
        <v>21</v>
      </c>
      <c r="N209" s="85" t="s">
        <v>21</v>
      </c>
      <c r="O209" s="85" t="s">
        <v>21</v>
      </c>
      <c r="P209" s="85" t="s">
        <v>21</v>
      </c>
      <c r="Q209" s="119" t="s">
        <v>21</v>
      </c>
      <c r="R209" s="85" t="s">
        <v>21</v>
      </c>
      <c r="S209" s="119" t="s">
        <v>21</v>
      </c>
      <c r="T209" s="120" t="s">
        <v>21</v>
      </c>
      <c r="U209" s="121" t="s">
        <v>21</v>
      </c>
      <c r="V209" s="121" t="s">
        <v>21</v>
      </c>
      <c r="W209" s="122" t="s">
        <v>21</v>
      </c>
      <c r="X209" s="85" t="s">
        <v>21</v>
      </c>
      <c r="Y209" s="55" t="s">
        <v>21</v>
      </c>
      <c r="Z209" s="120" t="s">
        <v>21</v>
      </c>
      <c r="AA209" s="85" t="s">
        <v>21</v>
      </c>
      <c r="AB209" s="55" t="s">
        <v>3717</v>
      </c>
      <c r="AC209" s="155" t="str">
        <f t="array" ref="AC209"> index(publications!$A$1:$A$319, match($B209, publications!$B$1:$B$319, 0))</f>
        <v>Livia</v>
      </c>
      <c r="AD209" s="5" t="s">
        <v>21</v>
      </c>
    </row>
    <row r="210">
      <c r="A210" s="4" t="s">
        <v>3065</v>
      </c>
      <c r="B210" s="91" t="str">
        <f> VLOOKUP($A210,datasets!$A:$B,2,0)</f>
        <v>Shevchenko et al. 2020, Communications Earth &amp; Environment (FYPPE3AR)</v>
      </c>
      <c r="C210" s="55" t="s">
        <v>3716</v>
      </c>
      <c r="D210" s="55" t="s">
        <v>3716</v>
      </c>
      <c r="E210" s="114" t="s">
        <v>3488</v>
      </c>
      <c r="F210" s="55">
        <v>0.06</v>
      </c>
      <c r="G210" s="115">
        <v>0.06</v>
      </c>
      <c r="H210" s="116">
        <f t="shared" si="8"/>
        <v>0.06</v>
      </c>
      <c r="I210" s="115" t="s">
        <v>3495</v>
      </c>
      <c r="J210" s="124">
        <v>12.0</v>
      </c>
      <c r="K210" s="85" t="s">
        <v>21</v>
      </c>
      <c r="L210" s="115" t="s">
        <v>21</v>
      </c>
      <c r="M210" s="118" t="s">
        <v>21</v>
      </c>
      <c r="N210" s="85" t="s">
        <v>21</v>
      </c>
      <c r="O210" s="85" t="s">
        <v>21</v>
      </c>
      <c r="P210" s="85" t="s">
        <v>21</v>
      </c>
      <c r="Q210" s="119" t="s">
        <v>21</v>
      </c>
      <c r="R210" s="85" t="s">
        <v>21</v>
      </c>
      <c r="S210" s="119" t="s">
        <v>21</v>
      </c>
      <c r="T210" s="120" t="s">
        <v>21</v>
      </c>
      <c r="U210" s="121" t="s">
        <v>21</v>
      </c>
      <c r="V210" s="121" t="s">
        <v>21</v>
      </c>
      <c r="W210" s="122" t="s">
        <v>21</v>
      </c>
      <c r="X210" s="85" t="s">
        <v>21</v>
      </c>
      <c r="Y210" s="55" t="s">
        <v>21</v>
      </c>
      <c r="Z210" s="120" t="s">
        <v>21</v>
      </c>
      <c r="AA210" s="85" t="s">
        <v>21</v>
      </c>
      <c r="AB210" s="55" t="s">
        <v>3717</v>
      </c>
      <c r="AC210" s="155" t="str">
        <f t="array" ref="AC210"> index(publications!$A$1:$A$319, match($B210, publications!$B$1:$B$319, 0))</f>
        <v>Livia</v>
      </c>
      <c r="AD210" s="5" t="s">
        <v>21</v>
      </c>
    </row>
    <row r="211">
      <c r="A211" s="4" t="s">
        <v>3066</v>
      </c>
      <c r="B211" s="91" t="str">
        <f> VLOOKUP($A211,datasets!$A:$B,2,0)</f>
        <v>Shevchenko et al. 2020, Communications Earth &amp; Environment (FYPPE3AR)</v>
      </c>
      <c r="C211" s="55" t="s">
        <v>3716</v>
      </c>
      <c r="D211" s="55" t="s">
        <v>3716</v>
      </c>
      <c r="E211" s="114" t="s">
        <v>3488</v>
      </c>
      <c r="F211" s="55">
        <v>0.06</v>
      </c>
      <c r="G211" s="115">
        <v>0.06</v>
      </c>
      <c r="H211" s="116">
        <f t="shared" si="8"/>
        <v>0.06</v>
      </c>
      <c r="I211" s="115" t="s">
        <v>3495</v>
      </c>
      <c r="J211" s="124">
        <v>12.0</v>
      </c>
      <c r="K211" s="85" t="s">
        <v>21</v>
      </c>
      <c r="L211" s="115" t="s">
        <v>21</v>
      </c>
      <c r="M211" s="118" t="s">
        <v>21</v>
      </c>
      <c r="N211" s="85" t="s">
        <v>21</v>
      </c>
      <c r="O211" s="85" t="s">
        <v>21</v>
      </c>
      <c r="P211" s="85" t="s">
        <v>21</v>
      </c>
      <c r="Q211" s="119" t="s">
        <v>21</v>
      </c>
      <c r="R211" s="85" t="s">
        <v>21</v>
      </c>
      <c r="S211" s="119" t="s">
        <v>21</v>
      </c>
      <c r="T211" s="120" t="s">
        <v>21</v>
      </c>
      <c r="U211" s="121" t="s">
        <v>21</v>
      </c>
      <c r="V211" s="121" t="s">
        <v>21</v>
      </c>
      <c r="W211" s="122" t="s">
        <v>21</v>
      </c>
      <c r="X211" s="85" t="s">
        <v>21</v>
      </c>
      <c r="Y211" s="55" t="s">
        <v>21</v>
      </c>
      <c r="Z211" s="120" t="s">
        <v>21</v>
      </c>
      <c r="AA211" s="85" t="s">
        <v>21</v>
      </c>
      <c r="AB211" s="55" t="s">
        <v>3717</v>
      </c>
      <c r="AC211" s="155" t="str">
        <f t="array" ref="AC211"> index(publications!$A$1:$A$319, match($B211, publications!$B$1:$B$319, 0))</f>
        <v>Livia</v>
      </c>
      <c r="AD211" s="5" t="s">
        <v>21</v>
      </c>
    </row>
    <row r="212">
      <c r="A212" s="4" t="s">
        <v>3067</v>
      </c>
      <c r="B212" s="91" t="str">
        <f> VLOOKUP($A212,datasets!$A:$B,2,0)</f>
        <v>Shevchenko et al. 2020, Communications Earth &amp; Environment (FYPPE3AR)</v>
      </c>
      <c r="C212" s="55" t="s">
        <v>3716</v>
      </c>
      <c r="D212" s="55" t="s">
        <v>3716</v>
      </c>
      <c r="E212" s="114" t="s">
        <v>3488</v>
      </c>
      <c r="F212" s="55">
        <v>0.06</v>
      </c>
      <c r="G212" s="115">
        <v>0.06</v>
      </c>
      <c r="H212" s="116">
        <f t="shared" si="8"/>
        <v>0.06</v>
      </c>
      <c r="I212" s="115" t="s">
        <v>3495</v>
      </c>
      <c r="J212" s="124">
        <v>12.0</v>
      </c>
      <c r="K212" s="85" t="s">
        <v>21</v>
      </c>
      <c r="L212" s="115" t="s">
        <v>21</v>
      </c>
      <c r="M212" s="118" t="s">
        <v>21</v>
      </c>
      <c r="N212" s="85" t="s">
        <v>21</v>
      </c>
      <c r="O212" s="85" t="s">
        <v>21</v>
      </c>
      <c r="P212" s="85" t="s">
        <v>21</v>
      </c>
      <c r="Q212" s="119" t="s">
        <v>21</v>
      </c>
      <c r="R212" s="85" t="s">
        <v>21</v>
      </c>
      <c r="S212" s="119" t="s">
        <v>21</v>
      </c>
      <c r="T212" s="120" t="s">
        <v>21</v>
      </c>
      <c r="U212" s="121" t="s">
        <v>21</v>
      </c>
      <c r="V212" s="121" t="s">
        <v>21</v>
      </c>
      <c r="W212" s="122" t="s">
        <v>21</v>
      </c>
      <c r="X212" s="85" t="s">
        <v>21</v>
      </c>
      <c r="Y212" s="55" t="s">
        <v>21</v>
      </c>
      <c r="Z212" s="120" t="s">
        <v>21</v>
      </c>
      <c r="AA212" s="85" t="s">
        <v>21</v>
      </c>
      <c r="AB212" s="55" t="s">
        <v>3717</v>
      </c>
      <c r="AC212" s="155" t="str">
        <f t="array" ref="AC212"> index(publications!$A$1:$A$319, match($B212, publications!$B$1:$B$319, 0))</f>
        <v>Livia</v>
      </c>
      <c r="AD212" s="5" t="s">
        <v>21</v>
      </c>
    </row>
    <row r="213">
      <c r="A213" s="4" t="s">
        <v>3068</v>
      </c>
      <c r="B213" s="91" t="str">
        <f> VLOOKUP($A213,datasets!$A:$B,2,0)</f>
        <v>Shevchenko et al. 2020, Communications Earth &amp; Environment (FYPPE3AR)</v>
      </c>
      <c r="C213" s="55" t="s">
        <v>3716</v>
      </c>
      <c r="D213" s="55" t="s">
        <v>3716</v>
      </c>
      <c r="E213" s="114" t="s">
        <v>3488</v>
      </c>
      <c r="F213" s="55">
        <v>0.06</v>
      </c>
      <c r="G213" s="115">
        <v>0.06</v>
      </c>
      <c r="H213" s="116">
        <f t="shared" si="8"/>
        <v>0.06</v>
      </c>
      <c r="I213" s="115" t="s">
        <v>3495</v>
      </c>
      <c r="J213" s="124">
        <v>12.0</v>
      </c>
      <c r="K213" s="85" t="s">
        <v>21</v>
      </c>
      <c r="L213" s="115" t="s">
        <v>21</v>
      </c>
      <c r="M213" s="118" t="s">
        <v>21</v>
      </c>
      <c r="N213" s="85" t="s">
        <v>21</v>
      </c>
      <c r="O213" s="85" t="s">
        <v>21</v>
      </c>
      <c r="P213" s="85" t="s">
        <v>21</v>
      </c>
      <c r="Q213" s="119" t="s">
        <v>21</v>
      </c>
      <c r="R213" s="85" t="s">
        <v>21</v>
      </c>
      <c r="S213" s="119" t="s">
        <v>21</v>
      </c>
      <c r="T213" s="120" t="s">
        <v>21</v>
      </c>
      <c r="U213" s="121" t="s">
        <v>21</v>
      </c>
      <c r="V213" s="121" t="s">
        <v>21</v>
      </c>
      <c r="W213" s="122" t="s">
        <v>21</v>
      </c>
      <c r="X213" s="85" t="s">
        <v>21</v>
      </c>
      <c r="Y213" s="55" t="s">
        <v>21</v>
      </c>
      <c r="Z213" s="120" t="s">
        <v>21</v>
      </c>
      <c r="AA213" s="85" t="s">
        <v>21</v>
      </c>
      <c r="AB213" s="55" t="s">
        <v>3717</v>
      </c>
      <c r="AC213" s="155" t="str">
        <f t="array" ref="AC213"> index(publications!$A$1:$A$319, match($B213, publications!$B$1:$B$319, 0))</f>
        <v>Livia</v>
      </c>
      <c r="AD213" s="5" t="s">
        <v>21</v>
      </c>
    </row>
    <row r="214">
      <c r="A214" s="4" t="s">
        <v>3069</v>
      </c>
      <c r="B214" s="91" t="str">
        <f> VLOOKUP($A214,datasets!$A:$B,2,0)</f>
        <v>Shevchenko et al. 2020, Communications Earth &amp; Environment (FYPPE3AR)</v>
      </c>
      <c r="C214" s="55" t="s">
        <v>3716</v>
      </c>
      <c r="D214" s="55" t="s">
        <v>3716</v>
      </c>
      <c r="E214" s="114" t="s">
        <v>3488</v>
      </c>
      <c r="F214" s="55">
        <v>0.06</v>
      </c>
      <c r="G214" s="115">
        <v>0.06</v>
      </c>
      <c r="H214" s="116">
        <f t="shared" si="8"/>
        <v>0.06</v>
      </c>
      <c r="I214" s="115" t="s">
        <v>3495</v>
      </c>
      <c r="J214" s="124">
        <v>12.0</v>
      </c>
      <c r="K214" s="85" t="s">
        <v>21</v>
      </c>
      <c r="L214" s="115" t="s">
        <v>21</v>
      </c>
      <c r="M214" s="118" t="s">
        <v>21</v>
      </c>
      <c r="N214" s="85" t="s">
        <v>21</v>
      </c>
      <c r="O214" s="85" t="s">
        <v>21</v>
      </c>
      <c r="P214" s="85" t="s">
        <v>21</v>
      </c>
      <c r="Q214" s="119" t="s">
        <v>21</v>
      </c>
      <c r="R214" s="85" t="s">
        <v>21</v>
      </c>
      <c r="S214" s="119" t="s">
        <v>21</v>
      </c>
      <c r="T214" s="120" t="s">
        <v>21</v>
      </c>
      <c r="U214" s="121" t="s">
        <v>21</v>
      </c>
      <c r="V214" s="121" t="s">
        <v>21</v>
      </c>
      <c r="W214" s="122" t="s">
        <v>21</v>
      </c>
      <c r="X214" s="85" t="s">
        <v>21</v>
      </c>
      <c r="Y214" s="55" t="s">
        <v>21</v>
      </c>
      <c r="Z214" s="120" t="s">
        <v>21</v>
      </c>
      <c r="AA214" s="85" t="s">
        <v>21</v>
      </c>
      <c r="AB214" s="55" t="s">
        <v>3717</v>
      </c>
      <c r="AC214" s="155" t="str">
        <f t="array" ref="AC214"> index(publications!$A$1:$A$319, match($B214, publications!$B$1:$B$319, 0))</f>
        <v>Livia</v>
      </c>
      <c r="AD214" s="5" t="s">
        <v>21</v>
      </c>
    </row>
    <row r="215">
      <c r="A215" s="4" t="s">
        <v>3070</v>
      </c>
      <c r="B215" s="91" t="str">
        <f> VLOOKUP($A215,datasets!$A:$B,2,0)</f>
        <v>Belart et al. 2019, Journal of Glaciology (G7RKHNSY)</v>
      </c>
      <c r="C215" s="55" t="s">
        <v>3514</v>
      </c>
      <c r="D215" s="55" t="s">
        <v>3514</v>
      </c>
      <c r="E215" s="114" t="s">
        <v>3507</v>
      </c>
      <c r="F215" s="85" t="s">
        <v>21</v>
      </c>
      <c r="G215" s="115" t="s">
        <v>21</v>
      </c>
      <c r="H215" s="116" t="s">
        <v>21</v>
      </c>
      <c r="I215" s="148" t="s">
        <v>3511</v>
      </c>
      <c r="J215" s="124">
        <v>16.0</v>
      </c>
      <c r="K215" s="85" t="s">
        <v>21</v>
      </c>
      <c r="L215" s="115" t="s">
        <v>21</v>
      </c>
      <c r="M215" s="118" t="s">
        <v>21</v>
      </c>
      <c r="N215" s="85" t="s">
        <v>21</v>
      </c>
      <c r="O215" s="85" t="s">
        <v>21</v>
      </c>
      <c r="P215" s="85" t="s">
        <v>21</v>
      </c>
      <c r="Q215" s="119" t="s">
        <v>21</v>
      </c>
      <c r="R215" s="85" t="s">
        <v>21</v>
      </c>
      <c r="S215" s="119" t="s">
        <v>21</v>
      </c>
      <c r="T215" s="120" t="s">
        <v>21</v>
      </c>
      <c r="U215" s="121" t="s">
        <v>21</v>
      </c>
      <c r="V215" s="121" t="s">
        <v>21</v>
      </c>
      <c r="W215" s="122" t="s">
        <v>21</v>
      </c>
      <c r="X215" s="85" t="s">
        <v>21</v>
      </c>
      <c r="Y215" s="55" t="s">
        <v>21</v>
      </c>
      <c r="Z215" s="120" t="s">
        <v>21</v>
      </c>
      <c r="AA215" s="85" t="s">
        <v>21</v>
      </c>
      <c r="AB215" s="85" t="s">
        <v>21</v>
      </c>
      <c r="AC215" s="156" t="str">
        <f t="array" ref="AC215"> index(publications!$A$1:$A$319, match($B215, publications!$B$1:$B$319, 0))</f>
        <v>Livia</v>
      </c>
      <c r="AD215" s="5" t="s">
        <v>21</v>
      </c>
    </row>
    <row r="216">
      <c r="A216" s="4" t="s">
        <v>3072</v>
      </c>
      <c r="B216" s="91" t="str">
        <f> VLOOKUP($A216,datasets!$A:$B,2,0)</f>
        <v>Belart et al. 2019, Journal of Glaciology (G7RKHNSY)</v>
      </c>
      <c r="C216" s="55" t="s">
        <v>3514</v>
      </c>
      <c r="D216" s="55" t="s">
        <v>3514</v>
      </c>
      <c r="E216" s="114" t="s">
        <v>3507</v>
      </c>
      <c r="F216" s="85" t="s">
        <v>21</v>
      </c>
      <c r="G216" s="115" t="s">
        <v>21</v>
      </c>
      <c r="H216" s="116" t="s">
        <v>21</v>
      </c>
      <c r="I216" s="148" t="s">
        <v>3515</v>
      </c>
      <c r="J216" s="124">
        <v>65.0</v>
      </c>
      <c r="K216" s="85" t="s">
        <v>21</v>
      </c>
      <c r="L216" s="115" t="s">
        <v>21</v>
      </c>
      <c r="M216" s="118" t="s">
        <v>21</v>
      </c>
      <c r="N216" s="85" t="s">
        <v>21</v>
      </c>
      <c r="O216" s="85" t="s">
        <v>21</v>
      </c>
      <c r="P216" s="85" t="s">
        <v>21</v>
      </c>
      <c r="Q216" s="119" t="s">
        <v>21</v>
      </c>
      <c r="R216" s="85" t="s">
        <v>21</v>
      </c>
      <c r="S216" s="119" t="s">
        <v>21</v>
      </c>
      <c r="T216" s="120" t="s">
        <v>21</v>
      </c>
      <c r="U216" s="121" t="s">
        <v>21</v>
      </c>
      <c r="V216" s="121" t="s">
        <v>21</v>
      </c>
      <c r="W216" s="122" t="s">
        <v>21</v>
      </c>
      <c r="X216" s="85" t="s">
        <v>21</v>
      </c>
      <c r="Y216" s="55" t="s">
        <v>21</v>
      </c>
      <c r="Z216" s="120" t="s">
        <v>21</v>
      </c>
      <c r="AA216" s="85" t="s">
        <v>21</v>
      </c>
      <c r="AB216" s="85" t="s">
        <v>21</v>
      </c>
      <c r="AC216" s="156" t="str">
        <f t="array" ref="AC216"> index(publications!$A$1:$A$319, match($B216, publications!$B$1:$B$319, 0))</f>
        <v>Livia</v>
      </c>
      <c r="AD216" s="5" t="s">
        <v>21</v>
      </c>
    </row>
    <row r="217">
      <c r="A217" s="4" t="s">
        <v>3073</v>
      </c>
      <c r="B217" s="91" t="str">
        <f> VLOOKUP($A217,datasets!$A:$B,2,0)</f>
        <v>Belart et al. 2019, Journal of Glaciology (G7RKHNSY)</v>
      </c>
      <c r="C217" s="55" t="s">
        <v>3514</v>
      </c>
      <c r="D217" s="55" t="s">
        <v>3514</v>
      </c>
      <c r="E217" s="114" t="s">
        <v>3507</v>
      </c>
      <c r="F217" s="85" t="s">
        <v>21</v>
      </c>
      <c r="G217" s="115" t="s">
        <v>21</v>
      </c>
      <c r="H217" s="116" t="s">
        <v>21</v>
      </c>
      <c r="I217" s="148" t="s">
        <v>3515</v>
      </c>
      <c r="J217" s="124">
        <v>65.0</v>
      </c>
      <c r="K217" s="85" t="s">
        <v>21</v>
      </c>
      <c r="L217" s="115" t="s">
        <v>21</v>
      </c>
      <c r="M217" s="118" t="s">
        <v>21</v>
      </c>
      <c r="N217" s="85" t="s">
        <v>21</v>
      </c>
      <c r="O217" s="85" t="s">
        <v>21</v>
      </c>
      <c r="P217" s="85" t="s">
        <v>21</v>
      </c>
      <c r="Q217" s="119" t="s">
        <v>21</v>
      </c>
      <c r="R217" s="85" t="s">
        <v>21</v>
      </c>
      <c r="S217" s="119" t="s">
        <v>21</v>
      </c>
      <c r="T217" s="120" t="s">
        <v>21</v>
      </c>
      <c r="U217" s="121" t="s">
        <v>21</v>
      </c>
      <c r="V217" s="121" t="s">
        <v>21</v>
      </c>
      <c r="W217" s="122" t="s">
        <v>21</v>
      </c>
      <c r="X217" s="85" t="s">
        <v>21</v>
      </c>
      <c r="Y217" s="55" t="s">
        <v>21</v>
      </c>
      <c r="Z217" s="120" t="s">
        <v>21</v>
      </c>
      <c r="AA217" s="85" t="s">
        <v>21</v>
      </c>
      <c r="AB217" s="85" t="s">
        <v>21</v>
      </c>
      <c r="AC217" s="156" t="str">
        <f t="array" ref="AC217"> index(publications!$A$1:$A$319, match($B217, publications!$B$1:$B$319, 0))</f>
        <v>Livia</v>
      </c>
      <c r="AD217" s="5" t="s">
        <v>21</v>
      </c>
    </row>
    <row r="218">
      <c r="A218" s="4" t="s">
        <v>3074</v>
      </c>
      <c r="B218" s="91" t="str">
        <f> VLOOKUP($A218,datasets!$A:$B,2,0)</f>
        <v>Belart et al. 2019, Journal of Glaciology (G7RKHNSY)</v>
      </c>
      <c r="C218" s="55" t="s">
        <v>3514</v>
      </c>
      <c r="D218" s="55" t="s">
        <v>3514</v>
      </c>
      <c r="E218" s="114" t="s">
        <v>3507</v>
      </c>
      <c r="F218" s="85" t="s">
        <v>21</v>
      </c>
      <c r="G218" s="115" t="s">
        <v>21</v>
      </c>
      <c r="H218" s="116" t="s">
        <v>21</v>
      </c>
      <c r="I218" s="148" t="s">
        <v>3515</v>
      </c>
      <c r="J218" s="124">
        <v>65.0</v>
      </c>
      <c r="K218" s="85" t="s">
        <v>21</v>
      </c>
      <c r="L218" s="115" t="s">
        <v>21</v>
      </c>
      <c r="M218" s="118" t="s">
        <v>21</v>
      </c>
      <c r="N218" s="85" t="s">
        <v>21</v>
      </c>
      <c r="O218" s="85" t="s">
        <v>21</v>
      </c>
      <c r="P218" s="85" t="s">
        <v>21</v>
      </c>
      <c r="Q218" s="119" t="s">
        <v>21</v>
      </c>
      <c r="R218" s="85" t="s">
        <v>21</v>
      </c>
      <c r="S218" s="119" t="s">
        <v>21</v>
      </c>
      <c r="T218" s="120" t="s">
        <v>21</v>
      </c>
      <c r="U218" s="121" t="s">
        <v>21</v>
      </c>
      <c r="V218" s="121" t="s">
        <v>21</v>
      </c>
      <c r="W218" s="122" t="s">
        <v>21</v>
      </c>
      <c r="X218" s="85" t="s">
        <v>21</v>
      </c>
      <c r="Y218" s="55" t="s">
        <v>21</v>
      </c>
      <c r="Z218" s="120" t="s">
        <v>21</v>
      </c>
      <c r="AA218" s="85" t="s">
        <v>21</v>
      </c>
      <c r="AB218" s="85" t="s">
        <v>21</v>
      </c>
      <c r="AC218" s="156" t="str">
        <f t="array" ref="AC218"> index(publications!$A$1:$A$319, match($B218, publications!$B$1:$B$319, 0))</f>
        <v>Livia</v>
      </c>
      <c r="AD218" s="5" t="s">
        <v>21</v>
      </c>
    </row>
    <row r="219">
      <c r="A219" s="4" t="s">
        <v>3075</v>
      </c>
      <c r="B219" s="91" t="str">
        <f> VLOOKUP($A219,datasets!$A:$B,2,0)</f>
        <v>Belart et al. 2019, Journal of Glaciology (G7RKHNSY)</v>
      </c>
      <c r="C219" s="55" t="s">
        <v>3514</v>
      </c>
      <c r="D219" s="55" t="s">
        <v>3514</v>
      </c>
      <c r="E219" s="114" t="s">
        <v>3507</v>
      </c>
      <c r="F219" s="85" t="s">
        <v>21</v>
      </c>
      <c r="G219" s="115" t="s">
        <v>21</v>
      </c>
      <c r="H219" s="116" t="s">
        <v>21</v>
      </c>
      <c r="I219" s="148" t="s">
        <v>3515</v>
      </c>
      <c r="J219" s="124">
        <v>65.0</v>
      </c>
      <c r="K219" s="85" t="s">
        <v>21</v>
      </c>
      <c r="L219" s="115" t="s">
        <v>21</v>
      </c>
      <c r="M219" s="118" t="s">
        <v>21</v>
      </c>
      <c r="N219" s="85" t="s">
        <v>21</v>
      </c>
      <c r="O219" s="85" t="s">
        <v>21</v>
      </c>
      <c r="P219" s="85" t="s">
        <v>21</v>
      </c>
      <c r="Q219" s="119" t="s">
        <v>21</v>
      </c>
      <c r="R219" s="85" t="s">
        <v>21</v>
      </c>
      <c r="S219" s="119" t="s">
        <v>21</v>
      </c>
      <c r="T219" s="120" t="s">
        <v>21</v>
      </c>
      <c r="U219" s="121" t="s">
        <v>21</v>
      </c>
      <c r="V219" s="121" t="s">
        <v>21</v>
      </c>
      <c r="W219" s="122" t="s">
        <v>21</v>
      </c>
      <c r="X219" s="85" t="s">
        <v>21</v>
      </c>
      <c r="Y219" s="55" t="s">
        <v>21</v>
      </c>
      <c r="Z219" s="120" t="s">
        <v>21</v>
      </c>
      <c r="AA219" s="85" t="s">
        <v>21</v>
      </c>
      <c r="AB219" s="85" t="s">
        <v>21</v>
      </c>
      <c r="AC219" s="156" t="str">
        <f t="array" ref="AC219"> index(publications!$A$1:$A$319, match($B219, publications!$B$1:$B$319, 0))</f>
        <v>Livia</v>
      </c>
      <c r="AD219" s="5" t="s">
        <v>21</v>
      </c>
    </row>
    <row r="220">
      <c r="A220" s="4" t="s">
        <v>3076</v>
      </c>
      <c r="B220" s="91" t="str">
        <f> VLOOKUP($A220,datasets!$A:$B,2,0)</f>
        <v>Belart et al. 2019, Journal of Glaciology (G7RKHNSY)</v>
      </c>
      <c r="C220" s="55" t="s">
        <v>3514</v>
      </c>
      <c r="D220" s="55" t="s">
        <v>3514</v>
      </c>
      <c r="E220" s="114" t="s">
        <v>3507</v>
      </c>
      <c r="F220" s="85" t="s">
        <v>21</v>
      </c>
      <c r="G220" s="115" t="s">
        <v>21</v>
      </c>
      <c r="H220" s="116" t="s">
        <v>21</v>
      </c>
      <c r="I220" s="148" t="s">
        <v>3515</v>
      </c>
      <c r="J220" s="124">
        <v>65.0</v>
      </c>
      <c r="K220" s="85" t="s">
        <v>21</v>
      </c>
      <c r="L220" s="115" t="s">
        <v>21</v>
      </c>
      <c r="M220" s="118" t="s">
        <v>21</v>
      </c>
      <c r="N220" s="85" t="s">
        <v>21</v>
      </c>
      <c r="O220" s="85" t="s">
        <v>21</v>
      </c>
      <c r="P220" s="85" t="s">
        <v>21</v>
      </c>
      <c r="Q220" s="119" t="s">
        <v>21</v>
      </c>
      <c r="R220" s="85" t="s">
        <v>21</v>
      </c>
      <c r="S220" s="119" t="s">
        <v>21</v>
      </c>
      <c r="T220" s="120" t="s">
        <v>21</v>
      </c>
      <c r="U220" s="121" t="s">
        <v>21</v>
      </c>
      <c r="V220" s="121" t="s">
        <v>21</v>
      </c>
      <c r="W220" s="122" t="s">
        <v>21</v>
      </c>
      <c r="X220" s="85" t="s">
        <v>21</v>
      </c>
      <c r="Y220" s="55" t="s">
        <v>21</v>
      </c>
      <c r="Z220" s="120" t="s">
        <v>21</v>
      </c>
      <c r="AA220" s="85" t="s">
        <v>21</v>
      </c>
      <c r="AB220" s="85" t="s">
        <v>21</v>
      </c>
      <c r="AC220" s="156" t="str">
        <f t="array" ref="AC220"> index(publications!$A$1:$A$319, match($B220, publications!$B$1:$B$319, 0))</f>
        <v>Livia</v>
      </c>
      <c r="AD220" s="5" t="s">
        <v>21</v>
      </c>
    </row>
    <row r="221">
      <c r="A221" s="4" t="s">
        <v>3077</v>
      </c>
      <c r="B221" s="91" t="str">
        <f> VLOOKUP($A221,datasets!$A:$B,2,0)</f>
        <v>Belart et al. 2019, Journal of Glaciology (G7RKHNSY)</v>
      </c>
      <c r="C221" s="55" t="s">
        <v>3514</v>
      </c>
      <c r="D221" s="55" t="s">
        <v>3514</v>
      </c>
      <c r="E221" s="114" t="s">
        <v>3507</v>
      </c>
      <c r="F221" s="85" t="s">
        <v>21</v>
      </c>
      <c r="G221" s="115" t="s">
        <v>21</v>
      </c>
      <c r="H221" s="116" t="s">
        <v>21</v>
      </c>
      <c r="I221" s="148" t="s">
        <v>3515</v>
      </c>
      <c r="J221" s="124">
        <v>65.0</v>
      </c>
      <c r="K221" s="85" t="s">
        <v>21</v>
      </c>
      <c r="L221" s="115" t="s">
        <v>21</v>
      </c>
      <c r="M221" s="118" t="s">
        <v>21</v>
      </c>
      <c r="N221" s="85" t="s">
        <v>21</v>
      </c>
      <c r="O221" s="85" t="s">
        <v>21</v>
      </c>
      <c r="P221" s="85" t="s">
        <v>21</v>
      </c>
      <c r="Q221" s="119" t="s">
        <v>21</v>
      </c>
      <c r="R221" s="85" t="s">
        <v>21</v>
      </c>
      <c r="S221" s="119" t="s">
        <v>21</v>
      </c>
      <c r="T221" s="120" t="s">
        <v>21</v>
      </c>
      <c r="U221" s="121" t="s">
        <v>21</v>
      </c>
      <c r="V221" s="121" t="s">
        <v>21</v>
      </c>
      <c r="W221" s="122" t="s">
        <v>21</v>
      </c>
      <c r="X221" s="85" t="s">
        <v>21</v>
      </c>
      <c r="Y221" s="55" t="s">
        <v>21</v>
      </c>
      <c r="Z221" s="120" t="s">
        <v>21</v>
      </c>
      <c r="AA221" s="85" t="s">
        <v>21</v>
      </c>
      <c r="AB221" s="85" t="s">
        <v>21</v>
      </c>
      <c r="AC221" s="156" t="str">
        <f t="array" ref="AC221"> index(publications!$A$1:$A$319, match($B221, publications!$B$1:$B$319, 0))</f>
        <v>Livia</v>
      </c>
      <c r="AD221" s="5" t="s">
        <v>21</v>
      </c>
    </row>
    <row r="222">
      <c r="A222" s="4" t="s">
        <v>3078</v>
      </c>
      <c r="B222" s="91" t="str">
        <f> VLOOKUP($A222,datasets!$A:$B,2,0)</f>
        <v>Munteanu et al. 2020, Proceedings of the Royal Society B: Biological Sciences (GD7U5PGI)</v>
      </c>
      <c r="C222" s="85" t="s">
        <v>21</v>
      </c>
      <c r="D222" s="85" t="s">
        <v>21</v>
      </c>
      <c r="E222" s="114" t="s">
        <v>21</v>
      </c>
      <c r="F222" s="85" t="s">
        <v>21</v>
      </c>
      <c r="G222" s="115" t="s">
        <v>21</v>
      </c>
      <c r="H222" s="116" t="s">
        <v>21</v>
      </c>
      <c r="I222" s="85" t="s">
        <v>21</v>
      </c>
      <c r="J222" s="124" t="s">
        <v>21</v>
      </c>
      <c r="K222" s="85" t="s">
        <v>21</v>
      </c>
      <c r="L222" s="115" t="s">
        <v>21</v>
      </c>
      <c r="M222" s="118" t="s">
        <v>21</v>
      </c>
      <c r="N222" s="85" t="s">
        <v>21</v>
      </c>
      <c r="O222" s="85" t="s">
        <v>21</v>
      </c>
      <c r="P222" s="85" t="s">
        <v>21</v>
      </c>
      <c r="Q222" s="119" t="s">
        <v>21</v>
      </c>
      <c r="R222" s="85" t="s">
        <v>21</v>
      </c>
      <c r="S222" s="119" t="s">
        <v>21</v>
      </c>
      <c r="T222" s="120" t="s">
        <v>21</v>
      </c>
      <c r="U222" s="121" t="s">
        <v>21</v>
      </c>
      <c r="V222" s="121" t="s">
        <v>21</v>
      </c>
      <c r="W222" s="122" t="s">
        <v>21</v>
      </c>
      <c r="X222" s="85" t="s">
        <v>21</v>
      </c>
      <c r="Y222" s="55" t="s">
        <v>21</v>
      </c>
      <c r="Z222" s="120" t="s">
        <v>21</v>
      </c>
      <c r="AA222" s="85" t="s">
        <v>21</v>
      </c>
      <c r="AB222" s="85" t="s">
        <v>21</v>
      </c>
      <c r="AC222" s="58" t="str">
        <f t="array" ref="AC222"> index(publications!$A$1:$A$319, match($B222, publications!$B$1:$B$319, 0))</f>
        <v>Livia</v>
      </c>
      <c r="AD222" s="5" t="s">
        <v>21</v>
      </c>
    </row>
    <row r="223">
      <c r="A223" s="4" t="s">
        <v>3081</v>
      </c>
      <c r="B223" s="91" t="str">
        <f> VLOOKUP($A223,datasets!$A:$B,2,0)</f>
        <v>Ishiguro et al. 2016, Geomorphology (GSL8VV32)</v>
      </c>
      <c r="C223" s="55" t="s">
        <v>3698</v>
      </c>
      <c r="D223" s="85" t="s">
        <v>3698</v>
      </c>
      <c r="E223" s="114" t="s">
        <v>3507</v>
      </c>
      <c r="F223" s="85" t="s">
        <v>21</v>
      </c>
      <c r="G223" s="115" t="s">
        <v>21</v>
      </c>
      <c r="H223" s="116" t="s">
        <v>21</v>
      </c>
      <c r="I223" s="115" t="s">
        <v>3708</v>
      </c>
      <c r="J223" s="117">
        <v>21.0</v>
      </c>
      <c r="K223" s="55">
        <v>0.66</v>
      </c>
      <c r="L223" s="55">
        <v>0.66</v>
      </c>
      <c r="M223" s="118">
        <v>0.66</v>
      </c>
      <c r="N223" s="85">
        <v>105.0</v>
      </c>
      <c r="O223" s="55">
        <v>1.22</v>
      </c>
      <c r="P223" s="55">
        <v>1.22</v>
      </c>
      <c r="Q223" s="126">
        <v>1.22</v>
      </c>
      <c r="R223" s="46" t="s">
        <v>3718</v>
      </c>
      <c r="S223" s="126" t="s">
        <v>3530</v>
      </c>
      <c r="T223" s="123" t="s">
        <v>3507</v>
      </c>
      <c r="U223" s="129">
        <v>0.15</v>
      </c>
      <c r="V223" s="129">
        <v>0.15</v>
      </c>
      <c r="W223" s="122">
        <v>0.15</v>
      </c>
      <c r="X223" s="85" t="s">
        <v>21</v>
      </c>
      <c r="Y223" s="55" t="s">
        <v>21</v>
      </c>
      <c r="Z223" s="123" t="s">
        <v>21</v>
      </c>
      <c r="AA223" s="46" t="s">
        <v>3489</v>
      </c>
      <c r="AB223" s="85" t="s">
        <v>21</v>
      </c>
      <c r="AC223" s="58" t="str">
        <f t="array" ref="AC223"> index(publications!$A$1:$A$319, match($B223, publications!$B$1:$B$319, 0))</f>
        <v>Livia</v>
      </c>
      <c r="AD223" s="55" t="s">
        <v>3719</v>
      </c>
    </row>
    <row r="224">
      <c r="A224" s="4" t="s">
        <v>3084</v>
      </c>
      <c r="B224" s="91" t="str">
        <f> VLOOKUP($A224,datasets!$A:$B,2,0)</f>
        <v>Ishiguro et al. 2016, Geomorphology (GSL8VV32)</v>
      </c>
      <c r="C224" s="55" t="s">
        <v>3698</v>
      </c>
      <c r="D224" s="85" t="s">
        <v>3698</v>
      </c>
      <c r="E224" s="114" t="s">
        <v>3507</v>
      </c>
      <c r="F224" s="85" t="s">
        <v>21</v>
      </c>
      <c r="G224" s="115" t="s">
        <v>21</v>
      </c>
      <c r="H224" s="116" t="s">
        <v>21</v>
      </c>
      <c r="I224" s="115" t="s">
        <v>3720</v>
      </c>
      <c r="J224" s="117">
        <v>29.0</v>
      </c>
      <c r="K224" s="55">
        <v>0.68</v>
      </c>
      <c r="L224" s="55">
        <v>0.68</v>
      </c>
      <c r="M224" s="118">
        <v>0.68</v>
      </c>
      <c r="N224" s="85">
        <v>109.0</v>
      </c>
      <c r="O224" s="55">
        <v>0.99</v>
      </c>
      <c r="P224" s="55">
        <v>0.99</v>
      </c>
      <c r="Q224" s="126">
        <v>0.99</v>
      </c>
      <c r="R224" s="46" t="s">
        <v>3718</v>
      </c>
      <c r="S224" s="126" t="s">
        <v>3530</v>
      </c>
      <c r="T224" s="123" t="s">
        <v>3507</v>
      </c>
      <c r="U224" s="129">
        <v>0.15</v>
      </c>
      <c r="V224" s="129">
        <v>0.15</v>
      </c>
      <c r="W224" s="122">
        <v>0.15</v>
      </c>
      <c r="X224" s="85" t="s">
        <v>21</v>
      </c>
      <c r="Y224" s="55" t="s">
        <v>21</v>
      </c>
      <c r="Z224" s="123" t="s">
        <v>21</v>
      </c>
      <c r="AA224" s="46" t="s">
        <v>3489</v>
      </c>
      <c r="AB224" s="85" t="s">
        <v>21</v>
      </c>
      <c r="AC224" s="58" t="str">
        <f t="array" ref="AC224"> index(publications!$A$1:$A$319, match($B224, publications!$B$1:$B$319, 0))</f>
        <v>Livia</v>
      </c>
      <c r="AD224" s="55" t="s">
        <v>3719</v>
      </c>
    </row>
    <row r="225">
      <c r="A225" s="4" t="s">
        <v>3085</v>
      </c>
      <c r="B225" s="91" t="str">
        <f> VLOOKUP($A225,datasets!$A:$B,2,0)</f>
        <v>Ishiguro et al. 2016, Geomorphology (GSL8VV32)</v>
      </c>
      <c r="C225" s="55" t="s">
        <v>3698</v>
      </c>
      <c r="D225" s="85" t="s">
        <v>3698</v>
      </c>
      <c r="E225" s="114" t="s">
        <v>3507</v>
      </c>
      <c r="F225" s="85" t="s">
        <v>21</v>
      </c>
      <c r="G225" s="115" t="s">
        <v>21</v>
      </c>
      <c r="H225" s="116" t="s">
        <v>21</v>
      </c>
      <c r="I225" s="115" t="s">
        <v>3721</v>
      </c>
      <c r="J225" s="117">
        <v>36.0</v>
      </c>
      <c r="K225" s="55">
        <v>0.58</v>
      </c>
      <c r="L225" s="55">
        <v>0.58</v>
      </c>
      <c r="M225" s="118">
        <v>0.58</v>
      </c>
      <c r="N225" s="85">
        <v>99.0</v>
      </c>
      <c r="O225" s="55">
        <v>0.64</v>
      </c>
      <c r="P225" s="55">
        <v>0.64</v>
      </c>
      <c r="Q225" s="126">
        <v>0.64</v>
      </c>
      <c r="R225" s="46" t="s">
        <v>3718</v>
      </c>
      <c r="S225" s="126" t="s">
        <v>3530</v>
      </c>
      <c r="T225" s="123" t="s">
        <v>3507</v>
      </c>
      <c r="U225" s="129">
        <v>0.15</v>
      </c>
      <c r="V225" s="129">
        <v>0.15</v>
      </c>
      <c r="W225" s="122">
        <v>0.15</v>
      </c>
      <c r="X225" s="85" t="s">
        <v>21</v>
      </c>
      <c r="Y225" s="55" t="s">
        <v>21</v>
      </c>
      <c r="Z225" s="123" t="s">
        <v>21</v>
      </c>
      <c r="AA225" s="46" t="s">
        <v>3489</v>
      </c>
      <c r="AB225" s="85" t="s">
        <v>21</v>
      </c>
      <c r="AC225" s="58" t="str">
        <f t="array" ref="AC225"> index(publications!$A$1:$A$319, match($B225, publications!$B$1:$B$319, 0))</f>
        <v>Livia</v>
      </c>
      <c r="AD225" s="55" t="s">
        <v>3719</v>
      </c>
    </row>
    <row r="226">
      <c r="A226" s="4" t="s">
        <v>3086</v>
      </c>
      <c r="B226" s="91" t="str">
        <f> VLOOKUP($A226,datasets!$A:$B,2,0)</f>
        <v>Ishiguro et al. 2016, Geomorphology (GSL8VV32)</v>
      </c>
      <c r="C226" s="55" t="s">
        <v>3698</v>
      </c>
      <c r="D226" s="85" t="s">
        <v>3698</v>
      </c>
      <c r="E226" s="114" t="s">
        <v>3507</v>
      </c>
      <c r="F226" s="85" t="s">
        <v>21</v>
      </c>
      <c r="G226" s="115" t="s">
        <v>21</v>
      </c>
      <c r="H226" s="116" t="s">
        <v>21</v>
      </c>
      <c r="I226" s="115" t="s">
        <v>3592</v>
      </c>
      <c r="J226" s="117">
        <v>38.0</v>
      </c>
      <c r="K226" s="55">
        <v>0.65</v>
      </c>
      <c r="L226" s="55">
        <v>0.65</v>
      </c>
      <c r="M226" s="118">
        <v>0.65</v>
      </c>
      <c r="N226" s="85">
        <v>108.0</v>
      </c>
      <c r="O226" s="55">
        <v>0.78</v>
      </c>
      <c r="P226" s="55">
        <v>0.78</v>
      </c>
      <c r="Q226" s="126">
        <v>0.78</v>
      </c>
      <c r="R226" s="46" t="s">
        <v>3718</v>
      </c>
      <c r="S226" s="126" t="s">
        <v>3530</v>
      </c>
      <c r="T226" s="123" t="s">
        <v>3507</v>
      </c>
      <c r="U226" s="129">
        <v>0.15</v>
      </c>
      <c r="V226" s="129">
        <v>0.15</v>
      </c>
      <c r="W226" s="122">
        <v>0.15</v>
      </c>
      <c r="X226" s="85" t="s">
        <v>21</v>
      </c>
      <c r="Y226" s="55" t="s">
        <v>21</v>
      </c>
      <c r="Z226" s="123" t="s">
        <v>21</v>
      </c>
      <c r="AA226" s="46" t="s">
        <v>3489</v>
      </c>
      <c r="AB226" s="85" t="s">
        <v>21</v>
      </c>
      <c r="AC226" s="58" t="str">
        <f t="array" ref="AC226"> index(publications!$A$1:$A$319, match($B226, publications!$B$1:$B$319, 0))</f>
        <v>Livia</v>
      </c>
      <c r="AD226" s="55" t="s">
        <v>3719</v>
      </c>
    </row>
    <row r="227">
      <c r="A227" s="4" t="s">
        <v>3087</v>
      </c>
      <c r="B227" s="91" t="str">
        <f> VLOOKUP($A227,datasets!$A:$B,2,0)</f>
        <v>Ishiguro et al. 2016, Geomorphology (GSL8VV32)</v>
      </c>
      <c r="C227" s="55" t="s">
        <v>3698</v>
      </c>
      <c r="D227" s="85" t="s">
        <v>3698</v>
      </c>
      <c r="E227" s="114" t="s">
        <v>3507</v>
      </c>
      <c r="F227" s="85" t="s">
        <v>21</v>
      </c>
      <c r="G227" s="115" t="s">
        <v>21</v>
      </c>
      <c r="H227" s="116" t="s">
        <v>21</v>
      </c>
      <c r="I227" s="115" t="s">
        <v>3589</v>
      </c>
      <c r="J227" s="117">
        <v>40.0</v>
      </c>
      <c r="K227" s="55">
        <v>0.66</v>
      </c>
      <c r="L227" s="55">
        <v>0.66</v>
      </c>
      <c r="M227" s="118">
        <v>0.66</v>
      </c>
      <c r="N227" s="85">
        <v>147.0</v>
      </c>
      <c r="O227" s="55">
        <v>0.65</v>
      </c>
      <c r="P227" s="55">
        <v>0.65</v>
      </c>
      <c r="Q227" s="126">
        <v>0.65</v>
      </c>
      <c r="R227" s="46" t="s">
        <v>3718</v>
      </c>
      <c r="S227" s="126" t="s">
        <v>3530</v>
      </c>
      <c r="T227" s="123" t="s">
        <v>3507</v>
      </c>
      <c r="U227" s="129">
        <v>0.15</v>
      </c>
      <c r="V227" s="129">
        <v>0.15</v>
      </c>
      <c r="W227" s="122">
        <v>0.15</v>
      </c>
      <c r="X227" s="85" t="s">
        <v>21</v>
      </c>
      <c r="Y227" s="55" t="s">
        <v>21</v>
      </c>
      <c r="Z227" s="123" t="s">
        <v>21</v>
      </c>
      <c r="AA227" s="46" t="s">
        <v>3489</v>
      </c>
      <c r="AB227" s="85" t="s">
        <v>21</v>
      </c>
      <c r="AC227" s="58" t="str">
        <f t="array" ref="AC227"> index(publications!$A$1:$A$319, match($B227, publications!$B$1:$B$319, 0))</f>
        <v>Livia</v>
      </c>
      <c r="AD227" s="55" t="s">
        <v>3719</v>
      </c>
    </row>
    <row r="228">
      <c r="A228" s="4" t="s">
        <v>3088</v>
      </c>
      <c r="B228" s="91" t="str">
        <f> VLOOKUP($A228,datasets!$A:$B,2,0)</f>
        <v>Ishiguro et al. 2016, Geomorphology (GSL8VV32)</v>
      </c>
      <c r="C228" s="55" t="s">
        <v>3698</v>
      </c>
      <c r="D228" s="85" t="s">
        <v>3698</v>
      </c>
      <c r="E228" s="114" t="s">
        <v>3507</v>
      </c>
      <c r="F228" s="85" t="s">
        <v>21</v>
      </c>
      <c r="G228" s="115" t="s">
        <v>21</v>
      </c>
      <c r="H228" s="116" t="s">
        <v>21</v>
      </c>
      <c r="I228" s="115" t="s">
        <v>3722</v>
      </c>
      <c r="J228" s="117">
        <v>42.0</v>
      </c>
      <c r="K228" s="55">
        <v>0.29</v>
      </c>
      <c r="L228" s="55">
        <v>0.29</v>
      </c>
      <c r="M228" s="118">
        <v>0.29</v>
      </c>
      <c r="N228" s="85">
        <v>157.0</v>
      </c>
      <c r="O228" s="55">
        <v>0.25</v>
      </c>
      <c r="P228" s="55">
        <v>0.25</v>
      </c>
      <c r="Q228" s="126">
        <v>0.25</v>
      </c>
      <c r="R228" s="46" t="s">
        <v>3718</v>
      </c>
      <c r="S228" s="126" t="s">
        <v>3530</v>
      </c>
      <c r="T228" s="123" t="s">
        <v>3507</v>
      </c>
      <c r="U228" s="129">
        <v>0.15</v>
      </c>
      <c r="V228" s="129">
        <v>0.15</v>
      </c>
      <c r="W228" s="122">
        <v>0.15</v>
      </c>
      <c r="X228" s="85" t="s">
        <v>21</v>
      </c>
      <c r="Y228" s="55" t="s">
        <v>21</v>
      </c>
      <c r="Z228" s="123" t="s">
        <v>21</v>
      </c>
      <c r="AA228" s="46" t="s">
        <v>3489</v>
      </c>
      <c r="AB228" s="85" t="s">
        <v>21</v>
      </c>
      <c r="AC228" s="58" t="str">
        <f t="array" ref="AC228"> index(publications!$A$1:$A$319, match($B228, publications!$B$1:$B$319, 0))</f>
        <v>Livia</v>
      </c>
      <c r="AD228" s="55" t="s">
        <v>3719</v>
      </c>
    </row>
    <row r="229">
      <c r="A229" s="4" t="s">
        <v>3089</v>
      </c>
      <c r="B229" s="91" t="str">
        <f> VLOOKUP($A229,datasets!$A:$B,2,0)</f>
        <v>Ishiguro et al. 2016, Geomorphology (GSL8VV32)</v>
      </c>
      <c r="C229" s="55" t="s">
        <v>3698</v>
      </c>
      <c r="D229" s="85" t="s">
        <v>3698</v>
      </c>
      <c r="E229" s="114" t="s">
        <v>3507</v>
      </c>
      <c r="F229" s="85" t="s">
        <v>21</v>
      </c>
      <c r="G229" s="115" t="s">
        <v>21</v>
      </c>
      <c r="H229" s="116" t="s">
        <v>21</v>
      </c>
      <c r="I229" s="115" t="s">
        <v>3553</v>
      </c>
      <c r="J229" s="117">
        <v>43.0</v>
      </c>
      <c r="K229" s="55">
        <v>0.39</v>
      </c>
      <c r="L229" s="55">
        <v>0.39</v>
      </c>
      <c r="M229" s="118">
        <v>0.39</v>
      </c>
      <c r="N229" s="85">
        <v>167.0</v>
      </c>
      <c r="O229" s="55">
        <v>0.51</v>
      </c>
      <c r="P229" s="55">
        <v>0.51</v>
      </c>
      <c r="Q229" s="126">
        <v>0.51</v>
      </c>
      <c r="R229" s="46" t="s">
        <v>3718</v>
      </c>
      <c r="S229" s="126" t="s">
        <v>3530</v>
      </c>
      <c r="T229" s="123" t="s">
        <v>3507</v>
      </c>
      <c r="U229" s="129">
        <v>0.15</v>
      </c>
      <c r="V229" s="129">
        <v>0.15</v>
      </c>
      <c r="W229" s="122">
        <v>0.15</v>
      </c>
      <c r="X229" s="85" t="s">
        <v>21</v>
      </c>
      <c r="Y229" s="55" t="s">
        <v>21</v>
      </c>
      <c r="Z229" s="123" t="s">
        <v>21</v>
      </c>
      <c r="AA229" s="46" t="s">
        <v>3489</v>
      </c>
      <c r="AB229" s="85" t="s">
        <v>21</v>
      </c>
      <c r="AC229" s="58" t="str">
        <f t="array" ref="AC229"> index(publications!$A$1:$A$319, match($B229, publications!$B$1:$B$319, 0))</f>
        <v>Livia</v>
      </c>
      <c r="AD229" s="55" t="s">
        <v>3719</v>
      </c>
    </row>
    <row r="230">
      <c r="A230" s="4" t="s">
        <v>3090</v>
      </c>
      <c r="B230" s="91" t="str">
        <f> VLOOKUP($A230,datasets!$A:$B,2,0)</f>
        <v>Sevara 2013, International Journal of Heritage in the Digital Era (HRXNERQE)</v>
      </c>
      <c r="C230" s="85" t="s">
        <v>21</v>
      </c>
      <c r="D230" s="85" t="s">
        <v>21</v>
      </c>
      <c r="E230" s="114" t="s">
        <v>21</v>
      </c>
      <c r="F230" s="85" t="s">
        <v>21</v>
      </c>
      <c r="G230" s="115" t="s">
        <v>21</v>
      </c>
      <c r="H230" s="116" t="s">
        <v>21</v>
      </c>
      <c r="I230" s="115" t="s">
        <v>3501</v>
      </c>
      <c r="J230" s="124">
        <v>5.0</v>
      </c>
      <c r="K230" s="85" t="s">
        <v>21</v>
      </c>
      <c r="L230" s="115" t="s">
        <v>21</v>
      </c>
      <c r="M230" s="118" t="s">
        <v>21</v>
      </c>
      <c r="N230" s="85" t="s">
        <v>21</v>
      </c>
      <c r="O230" s="85" t="s">
        <v>21</v>
      </c>
      <c r="P230" s="85" t="s">
        <v>21</v>
      </c>
      <c r="Q230" s="119" t="s">
        <v>21</v>
      </c>
      <c r="R230" s="68" t="s">
        <v>3723</v>
      </c>
      <c r="S230" s="119" t="s">
        <v>3639</v>
      </c>
      <c r="T230" s="123" t="s">
        <v>3507</v>
      </c>
      <c r="U230" s="121" t="s">
        <v>21</v>
      </c>
      <c r="V230" s="129" t="s">
        <v>21</v>
      </c>
      <c r="W230" s="130" t="s">
        <v>21</v>
      </c>
      <c r="X230" s="55">
        <v>2.636</v>
      </c>
      <c r="Y230" s="85">
        <v>2.636</v>
      </c>
      <c r="Z230" s="120">
        <v>2.64</v>
      </c>
      <c r="AA230" s="85" t="s">
        <v>21</v>
      </c>
      <c r="AB230" s="55" t="s">
        <v>3724</v>
      </c>
      <c r="AC230" s="58" t="str">
        <f t="array" ref="AC230"> index(publications!$A$1:$A$319, match($B230, publications!$B$1:$B$319, 0))</f>
        <v>Amaury</v>
      </c>
      <c r="AD230" s="5" t="s">
        <v>21</v>
      </c>
    </row>
    <row r="231">
      <c r="A231" s="5" t="s">
        <v>3094</v>
      </c>
      <c r="B231" s="91" t="str">
        <f> VLOOKUP($A231,datasets!$A:$B,2,0)</f>
        <v>Sevara 2013, International Journal of Heritage in the Digital Era (HRXNERQE)</v>
      </c>
      <c r="C231" s="85" t="s">
        <v>21</v>
      </c>
      <c r="D231" s="85" t="s">
        <v>21</v>
      </c>
      <c r="E231" s="114" t="s">
        <v>21</v>
      </c>
      <c r="F231" s="85" t="s">
        <v>21</v>
      </c>
      <c r="G231" s="115" t="s">
        <v>21</v>
      </c>
      <c r="H231" s="116" t="s">
        <v>21</v>
      </c>
      <c r="I231" s="115" t="s">
        <v>3568</v>
      </c>
      <c r="J231" s="124">
        <v>18.0</v>
      </c>
      <c r="K231" s="85" t="s">
        <v>21</v>
      </c>
      <c r="L231" s="115" t="s">
        <v>21</v>
      </c>
      <c r="M231" s="118" t="s">
        <v>21</v>
      </c>
      <c r="N231" s="85" t="s">
        <v>21</v>
      </c>
      <c r="O231" s="85" t="s">
        <v>21</v>
      </c>
      <c r="P231" s="85" t="s">
        <v>21</v>
      </c>
      <c r="Q231" s="119" t="s">
        <v>21</v>
      </c>
      <c r="R231" s="68" t="s">
        <v>3723</v>
      </c>
      <c r="S231" s="119" t="s">
        <v>3639</v>
      </c>
      <c r="T231" s="123" t="s">
        <v>3507</v>
      </c>
      <c r="U231" s="121" t="s">
        <v>21</v>
      </c>
      <c r="V231" s="129" t="s">
        <v>21</v>
      </c>
      <c r="W231" s="130" t="s">
        <v>21</v>
      </c>
      <c r="X231" s="55">
        <v>5.052</v>
      </c>
      <c r="Y231" s="85">
        <v>5.052</v>
      </c>
      <c r="Z231" s="120">
        <v>5.05</v>
      </c>
      <c r="AA231" s="85" t="s">
        <v>21</v>
      </c>
      <c r="AB231" s="85" t="s">
        <v>21</v>
      </c>
      <c r="AC231" s="58" t="str">
        <f t="array" ref="AC231"> index(publications!$A$1:$A$319, match($B231, publications!$B$1:$B$319, 0))</f>
        <v>Amaury</v>
      </c>
      <c r="AD231" s="5" t="s">
        <v>21</v>
      </c>
    </row>
    <row r="232">
      <c r="A232" s="4" t="s">
        <v>3097</v>
      </c>
      <c r="B232" s="91" t="str">
        <f> VLOOKUP($A232,datasets!$A:$B,2,0)</f>
        <v>Pellicciotti et al. 2015, Journal of Glaciology (I497FPR3)</v>
      </c>
      <c r="C232" s="55" t="s">
        <v>3725</v>
      </c>
      <c r="D232" s="85" t="s">
        <v>3578</v>
      </c>
      <c r="E232" s="114" t="s">
        <v>3507</v>
      </c>
      <c r="F232" s="85" t="s">
        <v>21</v>
      </c>
      <c r="G232" s="115" t="s">
        <v>21</v>
      </c>
      <c r="H232" s="116" t="s">
        <v>21</v>
      </c>
      <c r="I232" s="115" t="s">
        <v>3726</v>
      </c>
      <c r="J232" s="124">
        <v>233.0</v>
      </c>
      <c r="K232" s="85" t="s">
        <v>21</v>
      </c>
      <c r="L232" s="115" t="s">
        <v>21</v>
      </c>
      <c r="M232" s="118" t="s">
        <v>21</v>
      </c>
      <c r="N232" s="85" t="s">
        <v>21</v>
      </c>
      <c r="O232" s="85" t="s">
        <v>21</v>
      </c>
      <c r="P232" s="85" t="s">
        <v>21</v>
      </c>
      <c r="Q232" s="119" t="s">
        <v>21</v>
      </c>
      <c r="R232" s="46" t="s">
        <v>3578</v>
      </c>
      <c r="S232" s="119" t="s">
        <v>3579</v>
      </c>
      <c r="T232" s="123" t="s">
        <v>3507</v>
      </c>
      <c r="U232" s="121" t="s">
        <v>21</v>
      </c>
      <c r="V232" s="121" t="s">
        <v>21</v>
      </c>
      <c r="W232" s="130" t="s">
        <v>21</v>
      </c>
      <c r="X232" s="55">
        <v>13.2</v>
      </c>
      <c r="Y232" s="55">
        <v>13.2</v>
      </c>
      <c r="Z232" s="123">
        <v>13.2</v>
      </c>
      <c r="AA232" s="46" t="s">
        <v>3571</v>
      </c>
      <c r="AB232" s="55" t="s">
        <v>3509</v>
      </c>
      <c r="AC232" s="58" t="str">
        <f t="array" ref="AC232"> index(publications!$A$1:$A$319, match($B232, publications!$B$1:$B$319, 0))</f>
        <v>Amaury</v>
      </c>
      <c r="AD232" s="5" t="s">
        <v>21</v>
      </c>
    </row>
    <row r="233">
      <c r="A233" s="4" t="s">
        <v>3099</v>
      </c>
      <c r="B233" s="91" t="str">
        <f> VLOOKUP($A233,datasets!$A:$B,2,0)</f>
        <v>Mölg and Bolch 2017, Remote Sensing (IFALXNZB)</v>
      </c>
      <c r="C233" s="85" t="s">
        <v>21</v>
      </c>
      <c r="D233" s="85" t="s">
        <v>21</v>
      </c>
      <c r="E233" s="114" t="s">
        <v>21</v>
      </c>
      <c r="F233" s="85" t="s">
        <v>21</v>
      </c>
      <c r="G233" s="115" t="s">
        <v>21</v>
      </c>
      <c r="H233" s="116" t="s">
        <v>21</v>
      </c>
      <c r="I233" s="115" t="s">
        <v>3727</v>
      </c>
      <c r="J233" s="124">
        <v>24.0</v>
      </c>
      <c r="K233" s="85" t="s">
        <v>21</v>
      </c>
      <c r="L233" s="115" t="s">
        <v>21</v>
      </c>
      <c r="M233" s="118" t="s">
        <v>21</v>
      </c>
      <c r="N233" s="85" t="s">
        <v>21</v>
      </c>
      <c r="O233" s="85" t="s">
        <v>21</v>
      </c>
      <c r="P233" s="85" t="s">
        <v>21</v>
      </c>
      <c r="Q233" s="119" t="s">
        <v>21</v>
      </c>
      <c r="R233" s="46" t="s">
        <v>3728</v>
      </c>
      <c r="S233" s="126" t="s">
        <v>3729</v>
      </c>
      <c r="T233" s="123" t="s">
        <v>3507</v>
      </c>
      <c r="U233" s="129" t="s">
        <v>21</v>
      </c>
      <c r="V233" s="152">
        <v>44564.0</v>
      </c>
      <c r="W233" s="157">
        <v>2.0</v>
      </c>
      <c r="X233" s="55" t="s">
        <v>3730</v>
      </c>
      <c r="Y233" s="55" t="s">
        <v>3730</v>
      </c>
      <c r="Z233" s="123">
        <v>2.65</v>
      </c>
      <c r="AA233" s="46" t="s">
        <v>3489</v>
      </c>
      <c r="AB233" s="55" t="s">
        <v>3731</v>
      </c>
      <c r="AC233" s="58" t="str">
        <f t="array" ref="AC233"> index(publications!$A$1:$A$319, match($B233, publications!$B$1:$B$319, 0))</f>
        <v>Anette</v>
      </c>
      <c r="AD233" s="5" t="s">
        <v>21</v>
      </c>
    </row>
    <row r="234">
      <c r="A234" s="5" t="s">
        <v>3103</v>
      </c>
      <c r="B234" s="91" t="str">
        <f> VLOOKUP($A234,datasets!$A:$B,2,0)</f>
        <v>Mölg and Bolch 2017, Remote Sensing (IFALXNZB)</v>
      </c>
      <c r="C234" s="85" t="s">
        <v>21</v>
      </c>
      <c r="D234" s="85" t="s">
        <v>21</v>
      </c>
      <c r="E234" s="114" t="s">
        <v>21</v>
      </c>
      <c r="F234" s="85" t="s">
        <v>21</v>
      </c>
      <c r="G234" s="115" t="s">
        <v>21</v>
      </c>
      <c r="H234" s="116" t="s">
        <v>21</v>
      </c>
      <c r="I234" s="115" t="s">
        <v>3727</v>
      </c>
      <c r="J234" s="124">
        <v>24.0</v>
      </c>
      <c r="K234" s="85" t="s">
        <v>21</v>
      </c>
      <c r="L234" s="115" t="s">
        <v>21</v>
      </c>
      <c r="M234" s="118" t="s">
        <v>21</v>
      </c>
      <c r="N234" s="85" t="s">
        <v>21</v>
      </c>
      <c r="O234" s="85" t="s">
        <v>21</v>
      </c>
      <c r="P234" s="85" t="s">
        <v>21</v>
      </c>
      <c r="Q234" s="119" t="s">
        <v>21</v>
      </c>
      <c r="R234" s="46" t="s">
        <v>3728</v>
      </c>
      <c r="S234" s="126" t="s">
        <v>3729</v>
      </c>
      <c r="T234" s="123" t="s">
        <v>3507</v>
      </c>
      <c r="U234" s="129" t="s">
        <v>21</v>
      </c>
      <c r="V234" s="152">
        <v>44564.0</v>
      </c>
      <c r="W234" s="158">
        <v>2.0</v>
      </c>
      <c r="X234" s="85" t="s">
        <v>3730</v>
      </c>
      <c r="Y234" s="85" t="s">
        <v>3730</v>
      </c>
      <c r="Z234" s="123">
        <v>2.65</v>
      </c>
      <c r="AA234" s="46" t="s">
        <v>3489</v>
      </c>
      <c r="AB234" s="55" t="s">
        <v>3731</v>
      </c>
      <c r="AC234" s="58" t="str">
        <f t="array" ref="AC234"> index(publications!$A$1:$A$319, match($B234, publications!$B$1:$B$319, 0))</f>
        <v>Anette</v>
      </c>
      <c r="AD234" s="5" t="s">
        <v>21</v>
      </c>
    </row>
    <row r="235">
      <c r="A235" s="4" t="s">
        <v>3104</v>
      </c>
      <c r="B235" s="91" t="str">
        <f> VLOOKUP($A235,datasets!$A:$B,2,0)</f>
        <v>Mölg and Bolch 2017, Remote Sensing (IFALXNZB)</v>
      </c>
      <c r="C235" s="85" t="s">
        <v>21</v>
      </c>
      <c r="D235" s="85" t="s">
        <v>21</v>
      </c>
      <c r="E235" s="114" t="s">
        <v>21</v>
      </c>
      <c r="F235" s="85" t="s">
        <v>21</v>
      </c>
      <c r="G235" s="115" t="s">
        <v>21</v>
      </c>
      <c r="H235" s="116" t="s">
        <v>21</v>
      </c>
      <c r="I235" s="115" t="s">
        <v>3727</v>
      </c>
      <c r="J235" s="124">
        <v>24.0</v>
      </c>
      <c r="K235" s="85" t="s">
        <v>21</v>
      </c>
      <c r="L235" s="115" t="s">
        <v>21</v>
      </c>
      <c r="M235" s="118" t="s">
        <v>21</v>
      </c>
      <c r="N235" s="85" t="s">
        <v>21</v>
      </c>
      <c r="O235" s="85" t="s">
        <v>21</v>
      </c>
      <c r="P235" s="85" t="s">
        <v>21</v>
      </c>
      <c r="Q235" s="119" t="s">
        <v>21</v>
      </c>
      <c r="R235" s="46" t="s">
        <v>3728</v>
      </c>
      <c r="S235" s="126" t="s">
        <v>3729</v>
      </c>
      <c r="T235" s="123" t="s">
        <v>3507</v>
      </c>
      <c r="U235" s="129" t="s">
        <v>21</v>
      </c>
      <c r="V235" s="152">
        <v>44564.0</v>
      </c>
      <c r="W235" s="158">
        <v>2.0</v>
      </c>
      <c r="X235" s="85" t="s">
        <v>3730</v>
      </c>
      <c r="Y235" s="85" t="s">
        <v>3730</v>
      </c>
      <c r="Z235" s="123">
        <v>2.65</v>
      </c>
      <c r="AA235" s="46" t="s">
        <v>3489</v>
      </c>
      <c r="AB235" s="55" t="s">
        <v>3731</v>
      </c>
      <c r="AC235" s="58" t="str">
        <f t="array" ref="AC235"> index(publications!$A$1:$A$319, match($B235, publications!$B$1:$B$319, 0))</f>
        <v>Anette</v>
      </c>
      <c r="AD235" s="5" t="s">
        <v>21</v>
      </c>
    </row>
    <row r="236">
      <c r="A236" s="5" t="s">
        <v>3105</v>
      </c>
      <c r="B236" s="91" t="str">
        <f> VLOOKUP($A236,datasets!$A:$B,2,0)</f>
        <v>Mölg and Bolch 2017, Remote Sensing (IFALXNZB)</v>
      </c>
      <c r="C236" s="85" t="s">
        <v>21</v>
      </c>
      <c r="D236" s="85" t="s">
        <v>21</v>
      </c>
      <c r="E236" s="114" t="s">
        <v>21</v>
      </c>
      <c r="F236" s="85" t="s">
        <v>21</v>
      </c>
      <c r="G236" s="115" t="s">
        <v>21</v>
      </c>
      <c r="H236" s="116" t="s">
        <v>21</v>
      </c>
      <c r="I236" s="115" t="s">
        <v>3727</v>
      </c>
      <c r="J236" s="124">
        <v>24.0</v>
      </c>
      <c r="K236" s="85" t="s">
        <v>21</v>
      </c>
      <c r="L236" s="115" t="s">
        <v>21</v>
      </c>
      <c r="M236" s="118" t="s">
        <v>21</v>
      </c>
      <c r="N236" s="85" t="s">
        <v>21</v>
      </c>
      <c r="O236" s="85" t="s">
        <v>21</v>
      </c>
      <c r="P236" s="85" t="s">
        <v>21</v>
      </c>
      <c r="Q236" s="119" t="s">
        <v>21</v>
      </c>
      <c r="R236" s="46" t="s">
        <v>3728</v>
      </c>
      <c r="S236" s="126" t="s">
        <v>3729</v>
      </c>
      <c r="T236" s="123" t="s">
        <v>3507</v>
      </c>
      <c r="U236" s="129" t="s">
        <v>21</v>
      </c>
      <c r="V236" s="152">
        <v>44564.0</v>
      </c>
      <c r="W236" s="158">
        <v>2.0</v>
      </c>
      <c r="X236" s="85" t="s">
        <v>3730</v>
      </c>
      <c r="Y236" s="85" t="s">
        <v>3730</v>
      </c>
      <c r="Z236" s="123">
        <v>2.65</v>
      </c>
      <c r="AA236" s="46" t="s">
        <v>3489</v>
      </c>
      <c r="AB236" s="55" t="s">
        <v>3731</v>
      </c>
      <c r="AC236" s="58" t="str">
        <f t="array" ref="AC236"> index(publications!$A$1:$A$319, match($B236, publications!$B$1:$B$319, 0))</f>
        <v>Anette</v>
      </c>
      <c r="AD236" s="5" t="s">
        <v>21</v>
      </c>
    </row>
    <row r="237">
      <c r="A237" s="4" t="s">
        <v>3106</v>
      </c>
      <c r="B237" s="91" t="str">
        <f> VLOOKUP($A237,datasets!$A:$B,2,0)</f>
        <v>Mölg and Bolch 2017, Remote Sensing (IFALXNZB)</v>
      </c>
      <c r="C237" s="85" t="s">
        <v>21</v>
      </c>
      <c r="D237" s="85" t="s">
        <v>21</v>
      </c>
      <c r="E237" s="114" t="s">
        <v>21</v>
      </c>
      <c r="F237" s="85" t="s">
        <v>21</v>
      </c>
      <c r="G237" s="115" t="s">
        <v>21</v>
      </c>
      <c r="H237" s="116" t="s">
        <v>21</v>
      </c>
      <c r="I237" s="115" t="s">
        <v>3727</v>
      </c>
      <c r="J237" s="124">
        <v>24.0</v>
      </c>
      <c r="K237" s="85" t="s">
        <v>21</v>
      </c>
      <c r="L237" s="115" t="s">
        <v>21</v>
      </c>
      <c r="M237" s="118" t="s">
        <v>21</v>
      </c>
      <c r="N237" s="85" t="s">
        <v>21</v>
      </c>
      <c r="O237" s="85" t="s">
        <v>21</v>
      </c>
      <c r="P237" s="85" t="s">
        <v>21</v>
      </c>
      <c r="Q237" s="119" t="s">
        <v>21</v>
      </c>
      <c r="R237" s="46" t="s">
        <v>3728</v>
      </c>
      <c r="S237" s="126" t="s">
        <v>3729</v>
      </c>
      <c r="T237" s="123" t="s">
        <v>3507</v>
      </c>
      <c r="U237" s="129" t="s">
        <v>21</v>
      </c>
      <c r="V237" s="152">
        <v>44564.0</v>
      </c>
      <c r="W237" s="158">
        <v>2.0</v>
      </c>
      <c r="X237" s="85" t="s">
        <v>3730</v>
      </c>
      <c r="Y237" s="85" t="s">
        <v>3730</v>
      </c>
      <c r="Z237" s="123">
        <v>2.65</v>
      </c>
      <c r="AA237" s="46" t="s">
        <v>3489</v>
      </c>
      <c r="AB237" s="55" t="s">
        <v>3731</v>
      </c>
      <c r="AC237" s="58" t="str">
        <f t="array" ref="AC237"> index(publications!$A$1:$A$319, match($B237, publications!$B$1:$B$319, 0))</f>
        <v>Anette</v>
      </c>
      <c r="AD237" s="5" t="s">
        <v>21</v>
      </c>
    </row>
    <row r="238">
      <c r="A238" s="5" t="s">
        <v>3107</v>
      </c>
      <c r="B238" s="91" t="str">
        <f> VLOOKUP($A238,datasets!$A:$B,2,0)</f>
        <v>Mölg and Bolch 2017, Remote Sensing (IFALXNZB)</v>
      </c>
      <c r="C238" s="85" t="s">
        <v>21</v>
      </c>
      <c r="D238" s="85" t="s">
        <v>21</v>
      </c>
      <c r="E238" s="114" t="s">
        <v>21</v>
      </c>
      <c r="F238" s="85" t="s">
        <v>21</v>
      </c>
      <c r="G238" s="115" t="s">
        <v>21</v>
      </c>
      <c r="H238" s="116" t="s">
        <v>21</v>
      </c>
      <c r="I238" s="115" t="s">
        <v>3727</v>
      </c>
      <c r="J238" s="124">
        <v>24.0</v>
      </c>
      <c r="K238" s="85" t="s">
        <v>21</v>
      </c>
      <c r="L238" s="115" t="s">
        <v>21</v>
      </c>
      <c r="M238" s="118" t="s">
        <v>21</v>
      </c>
      <c r="N238" s="85" t="s">
        <v>21</v>
      </c>
      <c r="O238" s="85" t="s">
        <v>21</v>
      </c>
      <c r="P238" s="85" t="s">
        <v>21</v>
      </c>
      <c r="Q238" s="119" t="s">
        <v>21</v>
      </c>
      <c r="R238" s="46" t="s">
        <v>3728</v>
      </c>
      <c r="S238" s="126" t="s">
        <v>3729</v>
      </c>
      <c r="T238" s="123" t="s">
        <v>3507</v>
      </c>
      <c r="U238" s="129" t="s">
        <v>21</v>
      </c>
      <c r="V238" s="152">
        <v>44564.0</v>
      </c>
      <c r="W238" s="158">
        <v>2.0</v>
      </c>
      <c r="X238" s="85" t="s">
        <v>3730</v>
      </c>
      <c r="Y238" s="85" t="s">
        <v>3730</v>
      </c>
      <c r="Z238" s="123">
        <v>2.65</v>
      </c>
      <c r="AA238" s="46" t="s">
        <v>3489</v>
      </c>
      <c r="AB238" s="55" t="s">
        <v>3731</v>
      </c>
      <c r="AC238" s="58" t="str">
        <f t="array" ref="AC238"> index(publications!$A$1:$A$319, match($B238, publications!$B$1:$B$319, 0))</f>
        <v>Anette</v>
      </c>
      <c r="AD238" s="5" t="s">
        <v>21</v>
      </c>
    </row>
    <row r="239">
      <c r="A239" s="4" t="s">
        <v>3108</v>
      </c>
      <c r="B239" s="91" t="str">
        <f> VLOOKUP($A239,datasets!$A:$B,2,0)</f>
        <v>Mölg and Bolch 2017, Remote Sensing (IFALXNZB)</v>
      </c>
      <c r="C239" s="85" t="s">
        <v>21</v>
      </c>
      <c r="D239" s="85" t="s">
        <v>21</v>
      </c>
      <c r="E239" s="114" t="s">
        <v>21</v>
      </c>
      <c r="F239" s="85" t="s">
        <v>21</v>
      </c>
      <c r="G239" s="115" t="s">
        <v>21</v>
      </c>
      <c r="H239" s="116" t="s">
        <v>21</v>
      </c>
      <c r="I239" s="115" t="s">
        <v>3727</v>
      </c>
      <c r="J239" s="124">
        <v>24.0</v>
      </c>
      <c r="K239" s="85" t="s">
        <v>21</v>
      </c>
      <c r="L239" s="115" t="s">
        <v>21</v>
      </c>
      <c r="M239" s="118" t="s">
        <v>21</v>
      </c>
      <c r="N239" s="85" t="s">
        <v>21</v>
      </c>
      <c r="O239" s="85" t="s">
        <v>21</v>
      </c>
      <c r="P239" s="85" t="s">
        <v>21</v>
      </c>
      <c r="Q239" s="119" t="s">
        <v>21</v>
      </c>
      <c r="R239" s="46" t="s">
        <v>3728</v>
      </c>
      <c r="S239" s="126" t="s">
        <v>3729</v>
      </c>
      <c r="T239" s="123" t="s">
        <v>3507</v>
      </c>
      <c r="U239" s="129" t="s">
        <v>21</v>
      </c>
      <c r="V239" s="152">
        <v>44564.0</v>
      </c>
      <c r="W239" s="158">
        <v>2.0</v>
      </c>
      <c r="X239" s="85" t="s">
        <v>3730</v>
      </c>
      <c r="Y239" s="85" t="s">
        <v>3730</v>
      </c>
      <c r="Z239" s="123">
        <v>2.65</v>
      </c>
      <c r="AA239" s="46" t="s">
        <v>3489</v>
      </c>
      <c r="AB239" s="55" t="s">
        <v>3731</v>
      </c>
      <c r="AC239" s="58" t="str">
        <f t="array" ref="AC239"> index(publications!$A$1:$A$319, match($B239, publications!$B$1:$B$319, 0))</f>
        <v>Anette</v>
      </c>
      <c r="AD239" s="5" t="s">
        <v>21</v>
      </c>
    </row>
    <row r="240">
      <c r="A240" s="5" t="s">
        <v>3109</v>
      </c>
      <c r="B240" s="91" t="str">
        <f> VLOOKUP($A240,datasets!$A:$B,2,0)</f>
        <v>Mölg and Bolch 2017, Remote Sensing (IFALXNZB)</v>
      </c>
      <c r="C240" s="85" t="s">
        <v>21</v>
      </c>
      <c r="D240" s="85" t="s">
        <v>21</v>
      </c>
      <c r="E240" s="114" t="s">
        <v>21</v>
      </c>
      <c r="F240" s="85" t="s">
        <v>21</v>
      </c>
      <c r="G240" s="115" t="s">
        <v>21</v>
      </c>
      <c r="H240" s="116" t="s">
        <v>21</v>
      </c>
      <c r="I240" s="115" t="s">
        <v>3727</v>
      </c>
      <c r="J240" s="124">
        <v>24.0</v>
      </c>
      <c r="K240" s="85" t="s">
        <v>21</v>
      </c>
      <c r="L240" s="115" t="s">
        <v>21</v>
      </c>
      <c r="M240" s="118" t="s">
        <v>21</v>
      </c>
      <c r="N240" s="85" t="s">
        <v>21</v>
      </c>
      <c r="O240" s="85" t="s">
        <v>21</v>
      </c>
      <c r="P240" s="85" t="s">
        <v>21</v>
      </c>
      <c r="Q240" s="119" t="s">
        <v>21</v>
      </c>
      <c r="R240" s="46" t="s">
        <v>3728</v>
      </c>
      <c r="S240" s="126" t="s">
        <v>3729</v>
      </c>
      <c r="T240" s="123" t="s">
        <v>3507</v>
      </c>
      <c r="U240" s="129" t="s">
        <v>21</v>
      </c>
      <c r="V240" s="152">
        <v>44564.0</v>
      </c>
      <c r="W240" s="158">
        <v>2.0</v>
      </c>
      <c r="X240" s="85" t="s">
        <v>3730</v>
      </c>
      <c r="Y240" s="85" t="s">
        <v>3730</v>
      </c>
      <c r="Z240" s="123">
        <v>2.65</v>
      </c>
      <c r="AA240" s="46" t="s">
        <v>3489</v>
      </c>
      <c r="AB240" s="55" t="s">
        <v>3731</v>
      </c>
      <c r="AC240" s="58" t="str">
        <f t="array" ref="AC240"> index(publications!$A$1:$A$319, match($B240, publications!$B$1:$B$319, 0))</f>
        <v>Anette</v>
      </c>
      <c r="AD240" s="5" t="s">
        <v>21</v>
      </c>
    </row>
    <row r="241">
      <c r="A241" s="4" t="s">
        <v>3110</v>
      </c>
      <c r="B241" s="91" t="str">
        <f> VLOOKUP($A241,datasets!$A:$B,2,0)</f>
        <v>Grottoli et al. 2021, Remote Sensing (ISESFWSP)</v>
      </c>
      <c r="C241" s="85" t="s">
        <v>21</v>
      </c>
      <c r="D241" s="85" t="s">
        <v>21</v>
      </c>
      <c r="E241" s="114" t="s">
        <v>21</v>
      </c>
      <c r="F241" s="85" t="s">
        <v>21</v>
      </c>
      <c r="G241" s="115" t="s">
        <v>21</v>
      </c>
      <c r="H241" s="116" t="s">
        <v>21</v>
      </c>
      <c r="I241" s="115" t="s">
        <v>3732</v>
      </c>
      <c r="J241" s="117">
        <v>28.0</v>
      </c>
      <c r="K241" s="55">
        <v>2.4</v>
      </c>
      <c r="L241" s="55">
        <v>0.06</v>
      </c>
      <c r="M241" s="118">
        <v>1.62</v>
      </c>
      <c r="N241" s="85" t="s">
        <v>21</v>
      </c>
      <c r="O241" s="85" t="s">
        <v>21</v>
      </c>
      <c r="P241" s="85" t="s">
        <v>21</v>
      </c>
      <c r="Q241" s="119" t="s">
        <v>21</v>
      </c>
      <c r="R241" s="46" t="s">
        <v>3512</v>
      </c>
      <c r="S241" s="126" t="s">
        <v>3513</v>
      </c>
      <c r="T241" s="123" t="s">
        <v>3507</v>
      </c>
      <c r="U241" s="129">
        <v>0.1</v>
      </c>
      <c r="V241" s="129">
        <v>0.1</v>
      </c>
      <c r="W241" s="130">
        <v>0.1</v>
      </c>
      <c r="X241" s="55">
        <v>1.0</v>
      </c>
      <c r="Y241" s="85">
        <v>1.0</v>
      </c>
      <c r="Z241" s="120">
        <v>1.0</v>
      </c>
      <c r="AA241" s="85" t="s">
        <v>21</v>
      </c>
      <c r="AB241" s="55" t="s">
        <v>3733</v>
      </c>
      <c r="AC241" s="58" t="str">
        <f t="array" ref="AC241"> index(publications!$A$1:$A$319, match($B241, publications!$B$1:$B$319, 0))</f>
        <v>Bob</v>
      </c>
      <c r="AD241" s="5" t="s">
        <v>3491</v>
      </c>
      <c r="AE241" s="5" t="s">
        <v>3734</v>
      </c>
    </row>
    <row r="242">
      <c r="A242" s="4" t="s">
        <v>3112</v>
      </c>
      <c r="B242" s="91" t="str">
        <f> VLOOKUP($A242,datasets!$A:$B,2,0)</f>
        <v>Dehecq et al. 2020, Frontiers in Earth Science (IWKSCW57)</v>
      </c>
      <c r="C242" s="85" t="s">
        <v>21</v>
      </c>
      <c r="D242" s="85" t="s">
        <v>21</v>
      </c>
      <c r="E242" s="114" t="s">
        <v>21</v>
      </c>
      <c r="F242" s="85" t="s">
        <v>21</v>
      </c>
      <c r="G242" s="115" t="s">
        <v>21</v>
      </c>
      <c r="H242" s="116" t="s">
        <v>21</v>
      </c>
      <c r="I242" s="115" t="s">
        <v>3735</v>
      </c>
      <c r="J242" s="124">
        <v>0.0</v>
      </c>
      <c r="K242" s="85" t="s">
        <v>21</v>
      </c>
      <c r="L242" s="115" t="s">
        <v>21</v>
      </c>
      <c r="M242" s="118" t="s">
        <v>21</v>
      </c>
      <c r="N242" s="85" t="s">
        <v>21</v>
      </c>
      <c r="O242" s="85" t="s">
        <v>21</v>
      </c>
      <c r="P242" s="85" t="s">
        <v>21</v>
      </c>
      <c r="Q242" s="119" t="s">
        <v>21</v>
      </c>
      <c r="R242" s="46" t="s">
        <v>3736</v>
      </c>
      <c r="S242" s="119" t="s">
        <v>3737</v>
      </c>
      <c r="T242" s="123" t="s">
        <v>3507</v>
      </c>
      <c r="U242" s="121" t="s">
        <v>21</v>
      </c>
      <c r="V242" s="121" t="s">
        <v>21</v>
      </c>
      <c r="W242" s="130" t="s">
        <v>21</v>
      </c>
      <c r="X242" s="55">
        <v>5.0</v>
      </c>
      <c r="Y242" s="55">
        <v>5.0</v>
      </c>
      <c r="Z242" s="123">
        <v>5.0</v>
      </c>
      <c r="AA242" s="46" t="s">
        <v>3738</v>
      </c>
      <c r="AB242" s="55" t="s">
        <v>3739</v>
      </c>
      <c r="AC242" s="58" t="str">
        <f t="array" ref="AC242"> index(publications!$A$1:$A$319, match($B242, publications!$B$1:$B$319, 0))</f>
        <v>Amaury</v>
      </c>
      <c r="AD242" s="5" t="s">
        <v>21</v>
      </c>
    </row>
    <row r="243">
      <c r="A243" s="4" t="s">
        <v>3118</v>
      </c>
      <c r="B243" s="91" t="str">
        <f> VLOOKUP($A243,datasets!$A:$B,2,0)</f>
        <v>Sohn et al. 2004, The Photogrammetric Record (JPQS9JXB)</v>
      </c>
      <c r="C243" s="55" t="s">
        <v>3607</v>
      </c>
      <c r="D243" s="55" t="s">
        <v>3607</v>
      </c>
      <c r="E243" s="114" t="s">
        <v>3507</v>
      </c>
      <c r="F243" s="55">
        <v>0.7</v>
      </c>
      <c r="G243" s="115">
        <v>0.7</v>
      </c>
      <c r="H243" s="116">
        <f t="shared" ref="H243:H247" si="9">AVERAGE(F243,F243,G243)</f>
        <v>0.7</v>
      </c>
      <c r="I243" s="115" t="s">
        <v>3671</v>
      </c>
      <c r="J243" s="117">
        <v>30.0</v>
      </c>
      <c r="K243" s="55">
        <v>2.58</v>
      </c>
      <c r="L243" s="55">
        <v>4.31</v>
      </c>
      <c r="M243" s="118">
        <v>3.16</v>
      </c>
      <c r="N243" s="85">
        <v>26.0</v>
      </c>
      <c r="O243" s="85" t="s">
        <v>21</v>
      </c>
      <c r="P243" s="85" t="s">
        <v>21</v>
      </c>
      <c r="Q243" s="119" t="s">
        <v>21</v>
      </c>
      <c r="R243" s="46" t="s">
        <v>3533</v>
      </c>
      <c r="S243" s="119" t="s">
        <v>3533</v>
      </c>
      <c r="T243" s="120" t="s">
        <v>3507</v>
      </c>
      <c r="U243" s="121" t="s">
        <v>21</v>
      </c>
      <c r="V243" s="121" t="s">
        <v>21</v>
      </c>
      <c r="W243" s="130" t="s">
        <v>21</v>
      </c>
      <c r="X243" s="55">
        <v>5.81</v>
      </c>
      <c r="Y243" s="55">
        <v>5.81</v>
      </c>
      <c r="Z243" s="123">
        <v>5.81</v>
      </c>
      <c r="AA243" s="46" t="s">
        <v>3489</v>
      </c>
      <c r="AB243" s="85" t="s">
        <v>21</v>
      </c>
      <c r="AC243" s="58" t="str">
        <f t="array" ref="AC243"> index(publications!$A$1:$A$319, match($B243, publications!$B$1:$B$319, 0))</f>
        <v>Bob</v>
      </c>
      <c r="AD243" s="5" t="s">
        <v>3491</v>
      </c>
      <c r="AE243" s="21" t="s">
        <v>3740</v>
      </c>
    </row>
    <row r="244">
      <c r="A244" s="7" t="s">
        <v>3120</v>
      </c>
      <c r="B244" s="91" t="str">
        <f> VLOOKUP($A244,datasets!$A:$B,2,0)</f>
        <v>Núñez-Andrés et al. 2019, Geomatics, Natural Hazards and Risk (JTUUBHR8)</v>
      </c>
      <c r="C244" s="55" t="s">
        <v>3741</v>
      </c>
      <c r="D244" s="55" t="s">
        <v>3741</v>
      </c>
      <c r="E244" s="114" t="s">
        <v>3507</v>
      </c>
      <c r="F244" s="55">
        <v>1.0</v>
      </c>
      <c r="G244" s="85">
        <v>1.5</v>
      </c>
      <c r="H244" s="116">
        <f t="shared" si="9"/>
        <v>1.166666667</v>
      </c>
      <c r="I244" s="85" t="s">
        <v>21</v>
      </c>
      <c r="J244" s="124" t="s">
        <v>21</v>
      </c>
      <c r="K244" s="85" t="s">
        <v>21</v>
      </c>
      <c r="L244" s="115" t="s">
        <v>21</v>
      </c>
      <c r="M244" s="118" t="s">
        <v>21</v>
      </c>
      <c r="N244" s="85" t="s">
        <v>21</v>
      </c>
      <c r="O244" s="85" t="s">
        <v>21</v>
      </c>
      <c r="P244" s="85" t="s">
        <v>21</v>
      </c>
      <c r="Q244" s="119" t="s">
        <v>21</v>
      </c>
      <c r="R244" s="46" t="s">
        <v>3742</v>
      </c>
      <c r="S244" s="119" t="s">
        <v>3743</v>
      </c>
      <c r="T244" s="120" t="s">
        <v>3488</v>
      </c>
      <c r="U244" s="121" t="s">
        <v>21</v>
      </c>
      <c r="V244" s="121" t="s">
        <v>21</v>
      </c>
      <c r="W244" s="130" t="s">
        <v>21</v>
      </c>
      <c r="X244" s="55">
        <v>1.72</v>
      </c>
      <c r="Y244" s="55">
        <v>1.72</v>
      </c>
      <c r="Z244" s="123">
        <v>1.72</v>
      </c>
      <c r="AA244" s="46" t="s">
        <v>3489</v>
      </c>
      <c r="AB244" s="85" t="s">
        <v>21</v>
      </c>
      <c r="AC244" s="19" t="s">
        <v>162</v>
      </c>
      <c r="AD244" s="5" t="s">
        <v>3744</v>
      </c>
    </row>
    <row r="245">
      <c r="A245" s="46" t="s">
        <v>3122</v>
      </c>
      <c r="B245" s="91" t="str">
        <f> VLOOKUP($A245,datasets!$A:$B,2,0)</f>
        <v>Núñez-Andrés et al. 2019, Geomatics, Natural Hazards and Risk (JTUUBHR8)</v>
      </c>
      <c r="C245" s="55" t="s">
        <v>3741</v>
      </c>
      <c r="D245" s="55" t="s">
        <v>3741</v>
      </c>
      <c r="E245" s="114" t="s">
        <v>3507</v>
      </c>
      <c r="F245" s="55">
        <v>1.0</v>
      </c>
      <c r="G245" s="85">
        <v>1.5</v>
      </c>
      <c r="H245" s="116">
        <f t="shared" si="9"/>
        <v>1.166666667</v>
      </c>
      <c r="I245" s="85" t="s">
        <v>21</v>
      </c>
      <c r="J245" s="124" t="s">
        <v>21</v>
      </c>
      <c r="K245" s="85" t="s">
        <v>21</v>
      </c>
      <c r="L245" s="115" t="s">
        <v>21</v>
      </c>
      <c r="M245" s="118" t="s">
        <v>21</v>
      </c>
      <c r="N245" s="85" t="s">
        <v>21</v>
      </c>
      <c r="O245" s="85" t="s">
        <v>21</v>
      </c>
      <c r="P245" s="85" t="s">
        <v>21</v>
      </c>
      <c r="Q245" s="119" t="s">
        <v>21</v>
      </c>
      <c r="R245" s="46" t="s">
        <v>3742</v>
      </c>
      <c r="S245" s="119" t="s">
        <v>3743</v>
      </c>
      <c r="T245" s="120" t="s">
        <v>3488</v>
      </c>
      <c r="U245" s="121" t="s">
        <v>21</v>
      </c>
      <c r="V245" s="121" t="s">
        <v>21</v>
      </c>
      <c r="W245" s="130" t="s">
        <v>21</v>
      </c>
      <c r="X245" s="55">
        <v>1.41</v>
      </c>
      <c r="Y245" s="55">
        <v>1.41</v>
      </c>
      <c r="Z245" s="123">
        <v>1.41</v>
      </c>
      <c r="AA245" s="46" t="s">
        <v>3489</v>
      </c>
      <c r="AB245" s="85" t="s">
        <v>21</v>
      </c>
      <c r="AC245" s="19" t="s">
        <v>162</v>
      </c>
      <c r="AD245" s="5" t="s">
        <v>3744</v>
      </c>
    </row>
    <row r="246">
      <c r="A246" s="46" t="s">
        <v>3123</v>
      </c>
      <c r="B246" s="91" t="str">
        <f> VLOOKUP($A246,datasets!$A:$B,2,0)</f>
        <v>Núñez-Andrés et al. 2019, Geomatics, Natural Hazards and Risk (JTUUBHR8)</v>
      </c>
      <c r="C246" s="55" t="s">
        <v>3741</v>
      </c>
      <c r="D246" s="55" t="s">
        <v>3741</v>
      </c>
      <c r="E246" s="114" t="s">
        <v>3507</v>
      </c>
      <c r="F246" s="55">
        <v>1.0</v>
      </c>
      <c r="G246" s="85">
        <v>1.5</v>
      </c>
      <c r="H246" s="116">
        <f t="shared" si="9"/>
        <v>1.166666667</v>
      </c>
      <c r="I246" s="85" t="s">
        <v>21</v>
      </c>
      <c r="J246" s="124" t="s">
        <v>21</v>
      </c>
      <c r="K246" s="85" t="s">
        <v>21</v>
      </c>
      <c r="L246" s="115" t="s">
        <v>21</v>
      </c>
      <c r="M246" s="118" t="s">
        <v>21</v>
      </c>
      <c r="N246" s="85" t="s">
        <v>21</v>
      </c>
      <c r="O246" s="85" t="s">
        <v>21</v>
      </c>
      <c r="P246" s="85" t="s">
        <v>21</v>
      </c>
      <c r="Q246" s="119" t="s">
        <v>21</v>
      </c>
      <c r="R246" s="46" t="s">
        <v>3742</v>
      </c>
      <c r="S246" s="119" t="s">
        <v>3743</v>
      </c>
      <c r="T246" s="120" t="s">
        <v>3488</v>
      </c>
      <c r="U246" s="121" t="s">
        <v>21</v>
      </c>
      <c r="V246" s="121" t="s">
        <v>21</v>
      </c>
      <c r="W246" s="130" t="s">
        <v>21</v>
      </c>
      <c r="X246" s="55">
        <v>0.85</v>
      </c>
      <c r="Y246" s="55">
        <v>0.85</v>
      </c>
      <c r="Z246" s="123">
        <v>0.85</v>
      </c>
      <c r="AA246" s="46" t="s">
        <v>3489</v>
      </c>
      <c r="AB246" s="85" t="s">
        <v>21</v>
      </c>
      <c r="AC246" s="19" t="s">
        <v>162</v>
      </c>
      <c r="AD246" s="5" t="s">
        <v>3744</v>
      </c>
    </row>
    <row r="247">
      <c r="A247" s="46" t="s">
        <v>3124</v>
      </c>
      <c r="B247" s="91" t="str">
        <f> VLOOKUP($A247,datasets!$A:$B,2,0)</f>
        <v>Núñez-Andrés et al. 2019, Geomatics, Natural Hazards and Risk (JTUUBHR8)</v>
      </c>
      <c r="C247" s="55" t="s">
        <v>3741</v>
      </c>
      <c r="D247" s="55" t="s">
        <v>3741</v>
      </c>
      <c r="E247" s="114" t="s">
        <v>3507</v>
      </c>
      <c r="F247" s="55">
        <v>1.0</v>
      </c>
      <c r="G247" s="85">
        <v>1.5</v>
      </c>
      <c r="H247" s="116">
        <f t="shared" si="9"/>
        <v>1.166666667</v>
      </c>
      <c r="I247" s="85" t="s">
        <v>21</v>
      </c>
      <c r="J247" s="124" t="s">
        <v>21</v>
      </c>
      <c r="K247" s="85" t="s">
        <v>21</v>
      </c>
      <c r="L247" s="115" t="s">
        <v>21</v>
      </c>
      <c r="M247" s="118" t="s">
        <v>21</v>
      </c>
      <c r="N247" s="85" t="s">
        <v>21</v>
      </c>
      <c r="O247" s="85" t="s">
        <v>21</v>
      </c>
      <c r="P247" s="85" t="s">
        <v>21</v>
      </c>
      <c r="Q247" s="119" t="s">
        <v>21</v>
      </c>
      <c r="R247" s="46" t="s">
        <v>3742</v>
      </c>
      <c r="S247" s="119" t="s">
        <v>3743</v>
      </c>
      <c r="T247" s="120" t="s">
        <v>3488</v>
      </c>
      <c r="U247" s="121" t="s">
        <v>21</v>
      </c>
      <c r="V247" s="121" t="s">
        <v>21</v>
      </c>
      <c r="W247" s="130" t="s">
        <v>21</v>
      </c>
      <c r="X247" s="55">
        <v>1.63</v>
      </c>
      <c r="Y247" s="55">
        <v>1.63</v>
      </c>
      <c r="Z247" s="123">
        <v>1.63</v>
      </c>
      <c r="AA247" s="46" t="s">
        <v>3489</v>
      </c>
      <c r="AB247" s="85" t="s">
        <v>21</v>
      </c>
      <c r="AC247" s="19" t="s">
        <v>162</v>
      </c>
      <c r="AD247" s="5" t="s">
        <v>3744</v>
      </c>
    </row>
    <row r="248">
      <c r="A248" s="4" t="s">
        <v>3125</v>
      </c>
      <c r="B248" s="91" t="str">
        <f> VLOOKUP($A248,datasets!$A:$B,2,0)</f>
        <v>Lacroix et al. 2020, Nature Geoscience (K6I8E5QJ)</v>
      </c>
      <c r="C248" s="55" t="s">
        <v>3745</v>
      </c>
      <c r="D248" s="85" t="s">
        <v>3533</v>
      </c>
      <c r="E248" s="114" t="s">
        <v>3507</v>
      </c>
      <c r="F248" s="85" t="s">
        <v>21</v>
      </c>
      <c r="G248" s="115" t="s">
        <v>21</v>
      </c>
      <c r="H248" s="159" t="s">
        <v>21</v>
      </c>
      <c r="I248" s="85" t="s">
        <v>21</v>
      </c>
      <c r="J248" s="124" t="s">
        <v>21</v>
      </c>
      <c r="K248" s="85" t="s">
        <v>21</v>
      </c>
      <c r="L248" s="115" t="s">
        <v>21</v>
      </c>
      <c r="M248" s="118" t="s">
        <v>21</v>
      </c>
      <c r="N248" s="85" t="s">
        <v>21</v>
      </c>
      <c r="O248" s="85" t="s">
        <v>21</v>
      </c>
      <c r="P248" s="85" t="s">
        <v>21</v>
      </c>
      <c r="Q248" s="119" t="s">
        <v>21</v>
      </c>
      <c r="R248" s="85" t="s">
        <v>21</v>
      </c>
      <c r="S248" s="119" t="s">
        <v>21</v>
      </c>
      <c r="T248" s="120" t="s">
        <v>21</v>
      </c>
      <c r="U248" s="121" t="s">
        <v>21</v>
      </c>
      <c r="V248" s="121" t="s">
        <v>21</v>
      </c>
      <c r="W248" s="122" t="s">
        <v>21</v>
      </c>
      <c r="X248" s="85" t="s">
        <v>21</v>
      </c>
      <c r="Y248" s="55" t="s">
        <v>21</v>
      </c>
      <c r="Z248" s="120" t="s">
        <v>21</v>
      </c>
      <c r="AA248" s="85" t="s">
        <v>21</v>
      </c>
      <c r="AB248" s="55" t="s">
        <v>3746</v>
      </c>
      <c r="AC248" s="58" t="str">
        <f t="array" ref="AC248"> index(publications!$A$1:$A$319, match($B248, publications!$B$1:$B$319, 0))</f>
        <v>Melanie</v>
      </c>
      <c r="AD248" s="5" t="s">
        <v>21</v>
      </c>
    </row>
    <row r="249">
      <c r="A249" s="4" t="s">
        <v>3130</v>
      </c>
      <c r="B249" s="91" t="str">
        <f> VLOOKUP($A249,datasets!$A:$B,2,0)</f>
        <v>Kropáček et al. 2019, Land Degradation &amp; Development (K6MS44VU)</v>
      </c>
      <c r="C249" s="85" t="s">
        <v>21</v>
      </c>
      <c r="D249" s="85" t="s">
        <v>21</v>
      </c>
      <c r="E249" s="114" t="s">
        <v>21</v>
      </c>
      <c r="F249" s="85" t="s">
        <v>21</v>
      </c>
      <c r="G249" s="115" t="s">
        <v>21</v>
      </c>
      <c r="H249" s="159" t="s">
        <v>21</v>
      </c>
      <c r="I249" s="115" t="s">
        <v>3747</v>
      </c>
      <c r="J249" s="124">
        <v>21.0</v>
      </c>
      <c r="K249" s="85" t="s">
        <v>21</v>
      </c>
      <c r="L249" s="115" t="s">
        <v>21</v>
      </c>
      <c r="M249" s="118" t="s">
        <v>21</v>
      </c>
      <c r="N249" s="85" t="s">
        <v>21</v>
      </c>
      <c r="O249" s="85" t="s">
        <v>21</v>
      </c>
      <c r="P249" s="85" t="s">
        <v>21</v>
      </c>
      <c r="Q249" s="119" t="s">
        <v>21</v>
      </c>
      <c r="R249" s="85" t="s">
        <v>21</v>
      </c>
      <c r="S249" s="119" t="s">
        <v>21</v>
      </c>
      <c r="T249" s="120" t="s">
        <v>21</v>
      </c>
      <c r="U249" s="121" t="s">
        <v>21</v>
      </c>
      <c r="V249" s="121" t="s">
        <v>21</v>
      </c>
      <c r="W249" s="122" t="s">
        <v>21</v>
      </c>
      <c r="X249" s="85" t="s">
        <v>21</v>
      </c>
      <c r="Y249" s="55" t="s">
        <v>21</v>
      </c>
      <c r="Z249" s="120" t="s">
        <v>21</v>
      </c>
      <c r="AA249" s="85" t="s">
        <v>21</v>
      </c>
      <c r="AB249" s="85" t="s">
        <v>21</v>
      </c>
      <c r="AC249" s="160" t="str">
        <f t="array" ref="AC249"> index(publications!$A$1:$A$319, match($B249, publications!$B$1:$B$319, 0))</f>
        <v>Livia</v>
      </c>
      <c r="AD249" s="5" t="s">
        <v>21</v>
      </c>
    </row>
    <row r="250">
      <c r="A250" s="4" t="s">
        <v>3134</v>
      </c>
      <c r="B250" s="91" t="str">
        <f> VLOOKUP($A250,datasets!$A:$B,2,0)</f>
        <v>Kropáček et al. 2019, Land Degradation &amp; Development (K6MS44VU)</v>
      </c>
      <c r="C250" s="85" t="s">
        <v>21</v>
      </c>
      <c r="D250" s="85" t="s">
        <v>21</v>
      </c>
      <c r="E250" s="114" t="s">
        <v>21</v>
      </c>
      <c r="F250" s="85" t="s">
        <v>21</v>
      </c>
      <c r="G250" s="115" t="s">
        <v>21</v>
      </c>
      <c r="H250" s="159" t="s">
        <v>21</v>
      </c>
      <c r="I250" s="115" t="s">
        <v>3747</v>
      </c>
      <c r="J250" s="124">
        <v>21.0</v>
      </c>
      <c r="K250" s="85" t="s">
        <v>21</v>
      </c>
      <c r="L250" s="115" t="s">
        <v>21</v>
      </c>
      <c r="M250" s="118" t="s">
        <v>21</v>
      </c>
      <c r="N250" s="85" t="s">
        <v>21</v>
      </c>
      <c r="O250" s="85" t="s">
        <v>21</v>
      </c>
      <c r="P250" s="85" t="s">
        <v>21</v>
      </c>
      <c r="Q250" s="119" t="s">
        <v>21</v>
      </c>
      <c r="R250" s="85" t="s">
        <v>21</v>
      </c>
      <c r="S250" s="119" t="s">
        <v>21</v>
      </c>
      <c r="T250" s="120" t="s">
        <v>21</v>
      </c>
      <c r="U250" s="121" t="s">
        <v>21</v>
      </c>
      <c r="V250" s="121" t="s">
        <v>21</v>
      </c>
      <c r="W250" s="122" t="s">
        <v>21</v>
      </c>
      <c r="X250" s="85" t="s">
        <v>21</v>
      </c>
      <c r="Y250" s="55" t="s">
        <v>21</v>
      </c>
      <c r="Z250" s="120" t="s">
        <v>21</v>
      </c>
      <c r="AA250" s="85" t="s">
        <v>21</v>
      </c>
      <c r="AB250" s="85" t="s">
        <v>21</v>
      </c>
      <c r="AC250" s="160" t="str">
        <f t="array" ref="AC250"> index(publications!$A$1:$A$319, match($B250, publications!$B$1:$B$319, 0))</f>
        <v>Livia</v>
      </c>
      <c r="AD250" s="5" t="s">
        <v>21</v>
      </c>
    </row>
    <row r="251">
      <c r="A251" s="4" t="s">
        <v>3135</v>
      </c>
      <c r="B251" s="91" t="str">
        <f> VLOOKUP($A251,datasets!$A:$B,2,0)</f>
        <v>Kropáček et al. 2019, Land Degradation &amp; Development (K6MS44VU)</v>
      </c>
      <c r="C251" s="85" t="s">
        <v>21</v>
      </c>
      <c r="D251" s="85" t="s">
        <v>21</v>
      </c>
      <c r="E251" s="114" t="s">
        <v>21</v>
      </c>
      <c r="F251" s="85" t="s">
        <v>21</v>
      </c>
      <c r="G251" s="115" t="s">
        <v>21</v>
      </c>
      <c r="H251" s="159" t="s">
        <v>21</v>
      </c>
      <c r="I251" s="115" t="s">
        <v>3747</v>
      </c>
      <c r="J251" s="124">
        <v>21.0</v>
      </c>
      <c r="K251" s="85" t="s">
        <v>21</v>
      </c>
      <c r="L251" s="115" t="s">
        <v>21</v>
      </c>
      <c r="M251" s="118" t="s">
        <v>21</v>
      </c>
      <c r="N251" s="85" t="s">
        <v>21</v>
      </c>
      <c r="O251" s="85" t="s">
        <v>21</v>
      </c>
      <c r="P251" s="85" t="s">
        <v>21</v>
      </c>
      <c r="Q251" s="119" t="s">
        <v>21</v>
      </c>
      <c r="R251" s="85" t="s">
        <v>21</v>
      </c>
      <c r="S251" s="119" t="s">
        <v>21</v>
      </c>
      <c r="T251" s="120" t="s">
        <v>21</v>
      </c>
      <c r="U251" s="121" t="s">
        <v>21</v>
      </c>
      <c r="V251" s="121" t="s">
        <v>21</v>
      </c>
      <c r="W251" s="122" t="s">
        <v>21</v>
      </c>
      <c r="X251" s="85" t="s">
        <v>21</v>
      </c>
      <c r="Y251" s="55" t="s">
        <v>21</v>
      </c>
      <c r="Z251" s="120" t="s">
        <v>21</v>
      </c>
      <c r="AA251" s="85" t="s">
        <v>21</v>
      </c>
      <c r="AB251" s="85" t="s">
        <v>21</v>
      </c>
      <c r="AC251" s="160" t="str">
        <f t="array" ref="AC251"> index(publications!$A$1:$A$319, match($B251, publications!$B$1:$B$319, 0))</f>
        <v>Livia</v>
      </c>
      <c r="AD251" s="5" t="s">
        <v>21</v>
      </c>
    </row>
    <row r="252">
      <c r="A252" s="5" t="s">
        <v>3136</v>
      </c>
      <c r="B252" s="91" t="str">
        <f> VLOOKUP($A252,datasets!$A:$B,2,0)</f>
        <v>Del Soldato et al. 2018, Landslides (KB29BMY8)</v>
      </c>
      <c r="C252" s="55" t="s">
        <v>21</v>
      </c>
      <c r="D252" s="85" t="s">
        <v>3748</v>
      </c>
      <c r="E252" s="114" t="s">
        <v>3507</v>
      </c>
      <c r="F252" s="85" t="s">
        <v>21</v>
      </c>
      <c r="G252" s="115" t="s">
        <v>21</v>
      </c>
      <c r="H252" s="159" t="s">
        <v>21</v>
      </c>
      <c r="I252" s="115" t="s">
        <v>3519</v>
      </c>
      <c r="J252" s="117">
        <v>10.0</v>
      </c>
      <c r="K252" s="55">
        <v>4.32</v>
      </c>
      <c r="L252" s="55">
        <v>4.32</v>
      </c>
      <c r="M252" s="118">
        <v>4.32</v>
      </c>
      <c r="N252" s="85">
        <v>6.0</v>
      </c>
      <c r="O252" s="55" t="s">
        <v>21</v>
      </c>
      <c r="P252" s="85" t="s">
        <v>21</v>
      </c>
      <c r="Q252" s="119" t="s">
        <v>21</v>
      </c>
      <c r="R252" s="46" t="s">
        <v>3748</v>
      </c>
      <c r="S252" s="126" t="s">
        <v>3533</v>
      </c>
      <c r="T252" s="120" t="s">
        <v>3507</v>
      </c>
      <c r="U252" s="129" t="s">
        <v>21</v>
      </c>
      <c r="V252" s="129" t="s">
        <v>21</v>
      </c>
      <c r="W252" s="130" t="s">
        <v>21</v>
      </c>
      <c r="X252" s="55" t="s">
        <v>21</v>
      </c>
      <c r="Y252" s="55" t="s">
        <v>21</v>
      </c>
      <c r="Z252" s="123" t="s">
        <v>21</v>
      </c>
      <c r="AA252" s="46" t="s">
        <v>3489</v>
      </c>
      <c r="AB252" s="55" t="s">
        <v>21</v>
      </c>
      <c r="AC252" s="58" t="str">
        <f t="array" ref="AC252"> index(publications!$A$1:$A$319, match($B252, publications!$B$1:$B$319, 0))</f>
        <v>Thomas</v>
      </c>
      <c r="AD252" s="46" t="s">
        <v>3749</v>
      </c>
    </row>
    <row r="253">
      <c r="A253" s="5" t="s">
        <v>3140</v>
      </c>
      <c r="B253" s="91" t="str">
        <f> VLOOKUP($A253,datasets!$A:$B,2,0)</f>
        <v>Del Soldato et al. 2018, Landslides (KB29BMY8)</v>
      </c>
      <c r="C253" s="55" t="s">
        <v>21</v>
      </c>
      <c r="D253" s="85" t="s">
        <v>3748</v>
      </c>
      <c r="E253" s="114" t="s">
        <v>3507</v>
      </c>
      <c r="F253" s="85" t="s">
        <v>21</v>
      </c>
      <c r="G253" s="115" t="s">
        <v>21</v>
      </c>
      <c r="H253" s="159" t="s">
        <v>21</v>
      </c>
      <c r="I253" s="115" t="s">
        <v>3629</v>
      </c>
      <c r="J253" s="117">
        <v>9.0</v>
      </c>
      <c r="K253" s="55">
        <v>3.74</v>
      </c>
      <c r="L253" s="55">
        <v>3.74</v>
      </c>
      <c r="M253" s="118">
        <v>3.74</v>
      </c>
      <c r="N253" s="85">
        <v>7.0</v>
      </c>
      <c r="O253" s="55" t="s">
        <v>21</v>
      </c>
      <c r="P253" s="85" t="s">
        <v>21</v>
      </c>
      <c r="Q253" s="119" t="s">
        <v>21</v>
      </c>
      <c r="R253" s="46" t="s">
        <v>3748</v>
      </c>
      <c r="S253" s="126" t="s">
        <v>3533</v>
      </c>
      <c r="T253" s="120" t="s">
        <v>3507</v>
      </c>
      <c r="U253" s="129" t="s">
        <v>21</v>
      </c>
      <c r="V253" s="129" t="s">
        <v>21</v>
      </c>
      <c r="W253" s="130" t="s">
        <v>21</v>
      </c>
      <c r="X253" s="55" t="s">
        <v>21</v>
      </c>
      <c r="Y253" s="55" t="s">
        <v>21</v>
      </c>
      <c r="Z253" s="123" t="s">
        <v>21</v>
      </c>
      <c r="AA253" s="46" t="s">
        <v>3489</v>
      </c>
      <c r="AB253" s="55" t="s">
        <v>21</v>
      </c>
      <c r="AC253" s="58" t="str">
        <f t="array" ref="AC253"> index(publications!$A$1:$A$319, match($B253, publications!$B$1:$B$319, 0))</f>
        <v>Thomas</v>
      </c>
      <c r="AD253" s="46" t="s">
        <v>3749</v>
      </c>
    </row>
    <row r="254">
      <c r="A254" s="5" t="s">
        <v>3141</v>
      </c>
      <c r="B254" s="91" t="str">
        <f> VLOOKUP($A254,datasets!$A:$B,2,0)</f>
        <v>Del Soldato et al. 2018, Landslides (KB29BMY8)</v>
      </c>
      <c r="C254" s="55" t="s">
        <v>21</v>
      </c>
      <c r="D254" s="85" t="s">
        <v>3748</v>
      </c>
      <c r="E254" s="114" t="s">
        <v>3507</v>
      </c>
      <c r="F254" s="85" t="s">
        <v>21</v>
      </c>
      <c r="G254" s="115" t="s">
        <v>21</v>
      </c>
      <c r="H254" s="159" t="s">
        <v>21</v>
      </c>
      <c r="I254" s="115" t="s">
        <v>3549</v>
      </c>
      <c r="J254" s="117">
        <v>8.0</v>
      </c>
      <c r="K254" s="55">
        <v>1.01</v>
      </c>
      <c r="L254" s="55">
        <v>1.01</v>
      </c>
      <c r="M254" s="118">
        <v>1.01</v>
      </c>
      <c r="N254" s="85">
        <v>9.0</v>
      </c>
      <c r="O254" s="55" t="s">
        <v>21</v>
      </c>
      <c r="P254" s="85" t="s">
        <v>21</v>
      </c>
      <c r="Q254" s="119" t="s">
        <v>21</v>
      </c>
      <c r="R254" s="46" t="s">
        <v>3748</v>
      </c>
      <c r="S254" s="126" t="s">
        <v>3533</v>
      </c>
      <c r="T254" s="120" t="s">
        <v>3507</v>
      </c>
      <c r="U254" s="129" t="s">
        <v>21</v>
      </c>
      <c r="V254" s="129" t="s">
        <v>21</v>
      </c>
      <c r="W254" s="130" t="s">
        <v>21</v>
      </c>
      <c r="X254" s="55" t="s">
        <v>21</v>
      </c>
      <c r="Y254" s="55" t="s">
        <v>21</v>
      </c>
      <c r="Z254" s="123" t="s">
        <v>21</v>
      </c>
      <c r="AA254" s="46" t="s">
        <v>3489</v>
      </c>
      <c r="AB254" s="55" t="s">
        <v>21</v>
      </c>
      <c r="AC254" s="58" t="str">
        <f t="array" ref="AC254"> index(publications!$A$1:$A$319, match($B254, publications!$B$1:$B$319, 0))</f>
        <v>Thomas</v>
      </c>
      <c r="AD254" s="46" t="s">
        <v>3749</v>
      </c>
    </row>
    <row r="255">
      <c r="A255" s="5" t="s">
        <v>3142</v>
      </c>
      <c r="B255" s="91" t="str">
        <f> VLOOKUP($A255,datasets!$A:$B,2,0)</f>
        <v>Del Soldato et al. 2018, Landslides (KB29BMY8)</v>
      </c>
      <c r="C255" s="55" t="s">
        <v>21</v>
      </c>
      <c r="D255" s="85" t="s">
        <v>3748</v>
      </c>
      <c r="E255" s="114" t="s">
        <v>3507</v>
      </c>
      <c r="F255" s="85" t="s">
        <v>21</v>
      </c>
      <c r="G255" s="115" t="s">
        <v>21</v>
      </c>
      <c r="H255" s="159" t="s">
        <v>21</v>
      </c>
      <c r="I255" s="115" t="s">
        <v>3629</v>
      </c>
      <c r="J255" s="117">
        <v>9.0</v>
      </c>
      <c r="K255" s="55">
        <v>2.6</v>
      </c>
      <c r="L255" s="55">
        <v>2.6</v>
      </c>
      <c r="M255" s="118">
        <v>2.6</v>
      </c>
      <c r="N255" s="85">
        <v>5.0</v>
      </c>
      <c r="O255" s="55" t="s">
        <v>21</v>
      </c>
      <c r="P255" s="85" t="s">
        <v>21</v>
      </c>
      <c r="Q255" s="119" t="s">
        <v>21</v>
      </c>
      <c r="R255" s="46" t="s">
        <v>3748</v>
      </c>
      <c r="S255" s="126" t="s">
        <v>3533</v>
      </c>
      <c r="T255" s="120" t="s">
        <v>3507</v>
      </c>
      <c r="U255" s="129" t="s">
        <v>21</v>
      </c>
      <c r="V255" s="129" t="s">
        <v>21</v>
      </c>
      <c r="W255" s="130" t="s">
        <v>21</v>
      </c>
      <c r="X255" s="55" t="s">
        <v>21</v>
      </c>
      <c r="Y255" s="55" t="s">
        <v>21</v>
      </c>
      <c r="Z255" s="123" t="s">
        <v>21</v>
      </c>
      <c r="AA255" s="46" t="s">
        <v>3489</v>
      </c>
      <c r="AB255" s="55" t="s">
        <v>21</v>
      </c>
      <c r="AC255" s="58" t="str">
        <f t="array" ref="AC255"> index(publications!$A$1:$A$319, match($B255, publications!$B$1:$B$319, 0))</f>
        <v>Thomas</v>
      </c>
      <c r="AD255" s="46" t="s">
        <v>3749</v>
      </c>
    </row>
    <row r="256">
      <c r="A256" s="5" t="s">
        <v>3143</v>
      </c>
      <c r="B256" s="91" t="str">
        <f> VLOOKUP($A256,datasets!$A:$B,2,0)</f>
        <v>Del Soldato et al. 2018, Landslides (KB29BMY8)</v>
      </c>
      <c r="C256" s="55" t="s">
        <v>21</v>
      </c>
      <c r="D256" s="85" t="s">
        <v>3748</v>
      </c>
      <c r="E256" s="114" t="s">
        <v>3507</v>
      </c>
      <c r="F256" s="85" t="s">
        <v>21</v>
      </c>
      <c r="G256" s="115" t="s">
        <v>21</v>
      </c>
      <c r="H256" s="159" t="s">
        <v>21</v>
      </c>
      <c r="I256" s="115" t="s">
        <v>3629</v>
      </c>
      <c r="J256" s="117">
        <v>9.0</v>
      </c>
      <c r="K256" s="55">
        <v>1.96</v>
      </c>
      <c r="L256" s="55">
        <v>1.96</v>
      </c>
      <c r="M256" s="118">
        <v>1.96</v>
      </c>
      <c r="N256" s="85">
        <v>7.0</v>
      </c>
      <c r="O256" s="55" t="s">
        <v>21</v>
      </c>
      <c r="P256" s="85" t="s">
        <v>21</v>
      </c>
      <c r="Q256" s="119" t="s">
        <v>21</v>
      </c>
      <c r="R256" s="46" t="s">
        <v>3748</v>
      </c>
      <c r="S256" s="126" t="s">
        <v>3533</v>
      </c>
      <c r="T256" s="120" t="s">
        <v>3507</v>
      </c>
      <c r="U256" s="129" t="s">
        <v>21</v>
      </c>
      <c r="V256" s="129" t="s">
        <v>21</v>
      </c>
      <c r="W256" s="130" t="s">
        <v>21</v>
      </c>
      <c r="X256" s="55" t="s">
        <v>21</v>
      </c>
      <c r="Y256" s="55" t="s">
        <v>21</v>
      </c>
      <c r="Z256" s="123" t="s">
        <v>21</v>
      </c>
      <c r="AA256" s="46" t="s">
        <v>3489</v>
      </c>
      <c r="AB256" s="55" t="s">
        <v>21</v>
      </c>
      <c r="AC256" s="58" t="str">
        <f t="array" ref="AC256"> index(publications!$A$1:$A$319, match($B256, publications!$B$1:$B$319, 0))</f>
        <v>Thomas</v>
      </c>
      <c r="AD256" s="46" t="s">
        <v>3749</v>
      </c>
    </row>
    <row r="257">
      <c r="A257" s="5" t="s">
        <v>3144</v>
      </c>
      <c r="B257" s="91" t="str">
        <f> VLOOKUP($A257,datasets!$A:$B,2,0)</f>
        <v>Del Soldato et al. 2018, Landslides (KB29BMY8)</v>
      </c>
      <c r="C257" s="55" t="s">
        <v>21</v>
      </c>
      <c r="D257" s="85" t="s">
        <v>3748</v>
      </c>
      <c r="E257" s="114" t="s">
        <v>3507</v>
      </c>
      <c r="F257" s="85" t="s">
        <v>21</v>
      </c>
      <c r="G257" s="115" t="s">
        <v>21</v>
      </c>
      <c r="H257" s="159" t="s">
        <v>21</v>
      </c>
      <c r="I257" s="115" t="s">
        <v>3519</v>
      </c>
      <c r="J257" s="117">
        <v>10.0</v>
      </c>
      <c r="K257" s="55">
        <v>2.06</v>
      </c>
      <c r="L257" s="55">
        <v>2.06</v>
      </c>
      <c r="M257" s="118">
        <v>2.06</v>
      </c>
      <c r="N257" s="85">
        <v>5.0</v>
      </c>
      <c r="O257" s="55" t="s">
        <v>21</v>
      </c>
      <c r="P257" s="85" t="s">
        <v>21</v>
      </c>
      <c r="Q257" s="119" t="s">
        <v>21</v>
      </c>
      <c r="R257" s="46" t="s">
        <v>3748</v>
      </c>
      <c r="S257" s="126" t="s">
        <v>3533</v>
      </c>
      <c r="T257" s="120" t="s">
        <v>3507</v>
      </c>
      <c r="U257" s="129" t="s">
        <v>21</v>
      </c>
      <c r="V257" s="129" t="s">
        <v>21</v>
      </c>
      <c r="W257" s="130" t="s">
        <v>21</v>
      </c>
      <c r="X257" s="55" t="s">
        <v>21</v>
      </c>
      <c r="Y257" s="55" t="s">
        <v>21</v>
      </c>
      <c r="Z257" s="123" t="s">
        <v>21</v>
      </c>
      <c r="AA257" s="46" t="s">
        <v>3489</v>
      </c>
      <c r="AB257" s="55" t="s">
        <v>21</v>
      </c>
      <c r="AC257" s="58" t="str">
        <f t="array" ref="AC257"> index(publications!$A$1:$A$319, match($B257, publications!$B$1:$B$319, 0))</f>
        <v>Thomas</v>
      </c>
      <c r="AD257" s="46" t="s">
        <v>3749</v>
      </c>
    </row>
    <row r="258">
      <c r="A258" s="4" t="s">
        <v>3145</v>
      </c>
      <c r="B258" s="91" t="str">
        <f> VLOOKUP($A258,datasets!$A:$B,2,0)</f>
        <v>Frankl et al. 2015, International Journal of Digital Earth (KR7QGQ96)</v>
      </c>
      <c r="C258" s="55" t="s">
        <v>3750</v>
      </c>
      <c r="D258" s="85" t="s">
        <v>21</v>
      </c>
      <c r="E258" s="114" t="s">
        <v>21</v>
      </c>
      <c r="F258" s="85" t="s">
        <v>21</v>
      </c>
      <c r="G258" s="115" t="s">
        <v>21</v>
      </c>
      <c r="H258" s="159" t="s">
        <v>21</v>
      </c>
      <c r="I258" s="115" t="s">
        <v>3611</v>
      </c>
      <c r="J258" s="117">
        <v>15.0</v>
      </c>
      <c r="K258" s="55">
        <v>30.0</v>
      </c>
      <c r="L258" s="55">
        <v>50.7</v>
      </c>
      <c r="M258" s="118">
        <v>36.9</v>
      </c>
      <c r="N258" s="85">
        <v>16.0</v>
      </c>
      <c r="O258" s="85" t="s">
        <v>21</v>
      </c>
      <c r="P258" s="85" t="s">
        <v>21</v>
      </c>
      <c r="Q258" s="119" t="s">
        <v>21</v>
      </c>
      <c r="R258" s="85" t="s">
        <v>21</v>
      </c>
      <c r="S258" s="119" t="s">
        <v>21</v>
      </c>
      <c r="T258" s="120" t="s">
        <v>21</v>
      </c>
      <c r="U258" s="121" t="s">
        <v>21</v>
      </c>
      <c r="V258" s="121" t="s">
        <v>21</v>
      </c>
      <c r="W258" s="122" t="s">
        <v>21</v>
      </c>
      <c r="X258" s="85" t="s">
        <v>21</v>
      </c>
      <c r="Y258" s="55" t="s">
        <v>21</v>
      </c>
      <c r="Z258" s="120" t="s">
        <v>21</v>
      </c>
      <c r="AA258" s="85" t="s">
        <v>21</v>
      </c>
      <c r="AB258" s="85" t="s">
        <v>21</v>
      </c>
      <c r="AC258" s="58" t="str">
        <f t="array" ref="AC258"> index(publications!$A$1:$A$319, match($B258, publications!$B$1:$B$319, 0))</f>
        <v>Livia</v>
      </c>
      <c r="AD258" s="5" t="s">
        <v>21</v>
      </c>
    </row>
    <row r="259">
      <c r="A259" s="4" t="s">
        <v>3148</v>
      </c>
      <c r="B259" s="91" t="str">
        <f> VLOOKUP($A259,datasets!$A:$B,2,0)</f>
        <v>Mihai et al. 2016, Procedia Environmental Sciences (KTXXTV3Y)</v>
      </c>
      <c r="C259" s="55" t="s">
        <v>3751</v>
      </c>
      <c r="D259" s="85" t="s">
        <v>3607</v>
      </c>
      <c r="E259" s="114" t="s">
        <v>3507</v>
      </c>
      <c r="F259" s="85" t="s">
        <v>21</v>
      </c>
      <c r="G259" s="115" t="s">
        <v>21</v>
      </c>
      <c r="H259" s="159" t="s">
        <v>21</v>
      </c>
      <c r="I259" s="115" t="s">
        <v>3671</v>
      </c>
      <c r="J259" s="124">
        <v>30.0</v>
      </c>
      <c r="K259" s="85" t="s">
        <v>21</v>
      </c>
      <c r="L259" s="115" t="s">
        <v>21</v>
      </c>
      <c r="M259" s="118" t="s">
        <v>21</v>
      </c>
      <c r="N259" s="85">
        <v>50.0</v>
      </c>
      <c r="O259" s="85" t="s">
        <v>21</v>
      </c>
      <c r="P259" s="85" t="s">
        <v>21</v>
      </c>
      <c r="Q259" s="119" t="s">
        <v>21</v>
      </c>
      <c r="R259" s="46" t="s">
        <v>3607</v>
      </c>
      <c r="S259" s="119" t="s">
        <v>3607</v>
      </c>
      <c r="T259" s="123" t="s">
        <v>3507</v>
      </c>
      <c r="U259" s="121" t="s">
        <v>21</v>
      </c>
      <c r="V259" s="121" t="s">
        <v>21</v>
      </c>
      <c r="W259" s="130" t="s">
        <v>21</v>
      </c>
      <c r="X259" s="55">
        <v>6.0</v>
      </c>
      <c r="Y259" s="55">
        <v>6.0</v>
      </c>
      <c r="Z259" s="123">
        <v>6.0</v>
      </c>
      <c r="AA259" s="46" t="s">
        <v>3489</v>
      </c>
      <c r="AB259" s="55" t="s">
        <v>3752</v>
      </c>
      <c r="AC259" s="155" t="str">
        <f t="array" ref="AC259"> index(publications!$A$1:$A$319, match($B259, publications!$B$1:$B$319, 0))</f>
        <v>Amaury</v>
      </c>
      <c r="AD259" s="5" t="s">
        <v>21</v>
      </c>
    </row>
    <row r="260">
      <c r="A260" s="4" t="s">
        <v>3150</v>
      </c>
      <c r="B260" s="91" t="str">
        <f> VLOOKUP($A260,datasets!$A:$B,2,0)</f>
        <v>Baily et al. 2003, Earth Surface Processes and Landforms (L945V4QX)</v>
      </c>
      <c r="C260" s="85" t="s">
        <v>21</v>
      </c>
      <c r="D260" s="85" t="s">
        <v>21</v>
      </c>
      <c r="E260" s="114" t="s">
        <v>21</v>
      </c>
      <c r="F260" s="85" t="s">
        <v>21</v>
      </c>
      <c r="G260" s="115" t="s">
        <v>21</v>
      </c>
      <c r="H260" s="159" t="s">
        <v>21</v>
      </c>
      <c r="I260" s="85" t="s">
        <v>21</v>
      </c>
      <c r="J260" s="124" t="s">
        <v>21</v>
      </c>
      <c r="K260" s="85" t="s">
        <v>21</v>
      </c>
      <c r="L260" s="115" t="s">
        <v>21</v>
      </c>
      <c r="M260" s="118" t="s">
        <v>21</v>
      </c>
      <c r="N260" s="85" t="s">
        <v>21</v>
      </c>
      <c r="O260" s="85" t="s">
        <v>21</v>
      </c>
      <c r="P260" s="85" t="s">
        <v>21</v>
      </c>
      <c r="Q260" s="119" t="s">
        <v>21</v>
      </c>
      <c r="R260" s="85" t="s">
        <v>21</v>
      </c>
      <c r="S260" s="119" t="s">
        <v>21</v>
      </c>
      <c r="T260" s="120" t="s">
        <v>21</v>
      </c>
      <c r="U260" s="121" t="s">
        <v>21</v>
      </c>
      <c r="V260" s="121" t="s">
        <v>21</v>
      </c>
      <c r="W260" s="122" t="s">
        <v>21</v>
      </c>
      <c r="X260" s="85" t="s">
        <v>21</v>
      </c>
      <c r="Y260" s="55" t="s">
        <v>21</v>
      </c>
      <c r="Z260" s="120" t="s">
        <v>21</v>
      </c>
      <c r="AA260" s="85" t="s">
        <v>21</v>
      </c>
      <c r="AB260" s="85" t="s">
        <v>21</v>
      </c>
      <c r="AC260" s="58" t="str">
        <f t="array" ref="AC260"> index(publications!$A$1:$A$319, match($B260, publications!$B$1:$B$319, 0))</f>
        <v>Livia</v>
      </c>
      <c r="AD260" s="5" t="s">
        <v>21</v>
      </c>
    </row>
    <row r="261">
      <c r="A261" s="4" t="s">
        <v>3151</v>
      </c>
      <c r="B261" s="91" t="str">
        <f> VLOOKUP($A261,datasets!$A:$B,2,0)</f>
        <v>Redweik et al. 2016, The Photogrammetric Record (LDJRWPWA)</v>
      </c>
      <c r="C261" s="55" t="s">
        <v>3518</v>
      </c>
      <c r="D261" s="55" t="s">
        <v>3518</v>
      </c>
      <c r="E261" s="114" t="s">
        <v>3488</v>
      </c>
      <c r="F261" s="55">
        <v>0.05</v>
      </c>
      <c r="G261" s="115">
        <v>0.05</v>
      </c>
      <c r="H261" s="116">
        <f>AVERAGE(F261,F261,G261)</f>
        <v>0.05</v>
      </c>
      <c r="I261" s="115" t="s">
        <v>3671</v>
      </c>
      <c r="J261" s="117">
        <v>30.0</v>
      </c>
      <c r="K261" s="55">
        <v>0.8</v>
      </c>
      <c r="L261" s="55">
        <v>0.29</v>
      </c>
      <c r="M261" s="118">
        <v>0.63</v>
      </c>
      <c r="N261" s="85" t="s">
        <v>21</v>
      </c>
      <c r="O261" s="85" t="s">
        <v>21</v>
      </c>
      <c r="P261" s="85" t="s">
        <v>21</v>
      </c>
      <c r="Q261" s="119" t="s">
        <v>21</v>
      </c>
      <c r="R261" s="85" t="s">
        <v>21</v>
      </c>
      <c r="S261" s="119" t="s">
        <v>21</v>
      </c>
      <c r="T261" s="120" t="s">
        <v>21</v>
      </c>
      <c r="U261" s="121" t="s">
        <v>21</v>
      </c>
      <c r="V261" s="121" t="s">
        <v>21</v>
      </c>
      <c r="W261" s="122" t="s">
        <v>21</v>
      </c>
      <c r="X261" s="85" t="s">
        <v>21</v>
      </c>
      <c r="Y261" s="55" t="s">
        <v>21</v>
      </c>
      <c r="Z261" s="123" t="s">
        <v>21</v>
      </c>
      <c r="AA261" s="46" t="s">
        <v>3489</v>
      </c>
      <c r="AB261" s="85" t="s">
        <v>21</v>
      </c>
      <c r="AC261" s="58" t="str">
        <f t="array" ref="AC261"> index(publications!$A$1:$A$319, match($B261, publications!$B$1:$B$319, 0))</f>
        <v>Livia</v>
      </c>
      <c r="AD261" s="5" t="s">
        <v>21</v>
      </c>
    </row>
    <row r="262">
      <c r="A262" s="4" t="s">
        <v>3154</v>
      </c>
      <c r="B262" s="91" t="str">
        <f> VLOOKUP($A262,datasets!$A:$B,2,0)</f>
        <v>Salach 2017, ISPRS - International Archives of the Photogrammetry, Remote Sensing and Spatial Information Sciences (LJ848PGR)</v>
      </c>
      <c r="C262" s="55" t="s">
        <v>3518</v>
      </c>
      <c r="D262" s="55" t="s">
        <v>3518</v>
      </c>
      <c r="E262" s="114" t="s">
        <v>3488</v>
      </c>
      <c r="F262" s="85" t="s">
        <v>21</v>
      </c>
      <c r="G262" s="115" t="s">
        <v>21</v>
      </c>
      <c r="H262" s="159" t="s">
        <v>21</v>
      </c>
      <c r="I262" s="115" t="s">
        <v>3536</v>
      </c>
      <c r="J262" s="124">
        <v>11.0</v>
      </c>
      <c r="K262" s="85" t="s">
        <v>21</v>
      </c>
      <c r="L262" s="115" t="s">
        <v>21</v>
      </c>
      <c r="M262" s="118" t="s">
        <v>21</v>
      </c>
      <c r="N262" s="85">
        <v>10.0</v>
      </c>
      <c r="O262" s="85" t="s">
        <v>21</v>
      </c>
      <c r="P262" s="85" t="s">
        <v>21</v>
      </c>
      <c r="Q262" s="119" t="s">
        <v>21</v>
      </c>
      <c r="R262" s="46" t="s">
        <v>3753</v>
      </c>
      <c r="S262" s="119" t="s">
        <v>3513</v>
      </c>
      <c r="T262" s="120" t="s">
        <v>3507</v>
      </c>
      <c r="U262" s="121" t="s">
        <v>21</v>
      </c>
      <c r="V262" s="121" t="s">
        <v>21</v>
      </c>
      <c r="W262" s="130" t="s">
        <v>21</v>
      </c>
      <c r="X262" s="55">
        <v>0.356</v>
      </c>
      <c r="Y262" s="85">
        <v>0.356</v>
      </c>
      <c r="Z262" s="120">
        <v>0.36</v>
      </c>
      <c r="AA262" s="85" t="s">
        <v>21</v>
      </c>
      <c r="AB262" s="85" t="s">
        <v>21</v>
      </c>
      <c r="AC262" s="58" t="str">
        <f t="array" ref="AC262"> index(publications!$A$1:$A$319, match($B262, publications!$B$1:$B$319, 0))</f>
        <v>Anette</v>
      </c>
      <c r="AD262" s="5" t="s">
        <v>21</v>
      </c>
    </row>
    <row r="263">
      <c r="A263" s="4" t="s">
        <v>3159</v>
      </c>
      <c r="B263" s="91" t="str">
        <f> VLOOKUP($A263,datasets!$A:$B,2,0)</f>
        <v>Salach 2017, ISPRS - International Archives of the Photogrammetry, Remote Sensing and Spatial Information Sciences (LJ848PGR)</v>
      </c>
      <c r="C263" s="55" t="s">
        <v>3518</v>
      </c>
      <c r="D263" s="55" t="s">
        <v>3518</v>
      </c>
      <c r="E263" s="114" t="s">
        <v>3488</v>
      </c>
      <c r="F263" s="85" t="s">
        <v>21</v>
      </c>
      <c r="G263" s="115" t="s">
        <v>21</v>
      </c>
      <c r="H263" s="159" t="s">
        <v>21</v>
      </c>
      <c r="I263" s="115" t="s">
        <v>3594</v>
      </c>
      <c r="J263" s="124">
        <v>3.0</v>
      </c>
      <c r="K263" s="85" t="s">
        <v>21</v>
      </c>
      <c r="L263" s="115" t="s">
        <v>21</v>
      </c>
      <c r="M263" s="118" t="s">
        <v>21</v>
      </c>
      <c r="N263" s="85">
        <v>18.0</v>
      </c>
      <c r="O263" s="85" t="s">
        <v>21</v>
      </c>
      <c r="P263" s="85" t="s">
        <v>21</v>
      </c>
      <c r="Q263" s="119" t="s">
        <v>21</v>
      </c>
      <c r="R263" s="46" t="s">
        <v>3753</v>
      </c>
      <c r="S263" s="119" t="s">
        <v>3513</v>
      </c>
      <c r="T263" s="120" t="s">
        <v>3507</v>
      </c>
      <c r="U263" s="121" t="s">
        <v>21</v>
      </c>
      <c r="V263" s="121" t="s">
        <v>21</v>
      </c>
      <c r="W263" s="130" t="s">
        <v>21</v>
      </c>
      <c r="X263" s="55">
        <v>0.564</v>
      </c>
      <c r="Y263" s="85">
        <v>0.564</v>
      </c>
      <c r="Z263" s="120">
        <v>0.56</v>
      </c>
      <c r="AA263" s="85" t="s">
        <v>21</v>
      </c>
      <c r="AB263" s="85" t="s">
        <v>21</v>
      </c>
      <c r="AC263" s="58" t="str">
        <f t="array" ref="AC263"> index(publications!$A$1:$A$319, match($B263, publications!$B$1:$B$319, 0))</f>
        <v>Anette</v>
      </c>
      <c r="AD263" s="5" t="s">
        <v>21</v>
      </c>
    </row>
    <row r="264">
      <c r="A264" s="4" t="s">
        <v>3160</v>
      </c>
      <c r="B264" s="91" t="str">
        <f> VLOOKUP($A264,datasets!$A:$B,2,0)</f>
        <v>Salach 2017, ISPRS - International Archives of the Photogrammetry, Remote Sensing and Spatial Information Sciences (LJ848PGR)</v>
      </c>
      <c r="C264" s="55" t="s">
        <v>3518</v>
      </c>
      <c r="D264" s="55" t="s">
        <v>3518</v>
      </c>
      <c r="E264" s="114" t="s">
        <v>3488</v>
      </c>
      <c r="F264" s="85" t="s">
        <v>21</v>
      </c>
      <c r="G264" s="115" t="s">
        <v>21</v>
      </c>
      <c r="H264" s="159" t="s">
        <v>21</v>
      </c>
      <c r="I264" s="115" t="s">
        <v>3536</v>
      </c>
      <c r="J264" s="124">
        <v>11.0</v>
      </c>
      <c r="K264" s="85" t="s">
        <v>21</v>
      </c>
      <c r="L264" s="115" t="s">
        <v>21</v>
      </c>
      <c r="M264" s="118" t="s">
        <v>21</v>
      </c>
      <c r="N264" s="85">
        <v>10.0</v>
      </c>
      <c r="O264" s="85" t="s">
        <v>21</v>
      </c>
      <c r="P264" s="85" t="s">
        <v>21</v>
      </c>
      <c r="Q264" s="119" t="s">
        <v>21</v>
      </c>
      <c r="R264" s="46" t="s">
        <v>3753</v>
      </c>
      <c r="S264" s="119" t="s">
        <v>3513</v>
      </c>
      <c r="T264" s="120" t="s">
        <v>3507</v>
      </c>
      <c r="U264" s="121" t="s">
        <v>21</v>
      </c>
      <c r="V264" s="121" t="s">
        <v>21</v>
      </c>
      <c r="W264" s="130" t="s">
        <v>21</v>
      </c>
      <c r="X264" s="55">
        <v>0.514</v>
      </c>
      <c r="Y264" s="85">
        <v>0.514</v>
      </c>
      <c r="Z264" s="120">
        <v>0.51</v>
      </c>
      <c r="AA264" s="85" t="s">
        <v>21</v>
      </c>
      <c r="AB264" s="85" t="s">
        <v>21</v>
      </c>
      <c r="AC264" s="58" t="str">
        <f t="array" ref="AC264"> index(publications!$A$1:$A$319, match($B264, publications!$B$1:$B$319, 0))</f>
        <v>Anette</v>
      </c>
      <c r="AD264" s="5" t="s">
        <v>21</v>
      </c>
    </row>
    <row r="265">
      <c r="A265" s="4" t="s">
        <v>3161</v>
      </c>
      <c r="B265" s="91" t="str">
        <f> VLOOKUP($A265,datasets!$A:$B,2,0)</f>
        <v>Salach 2017, ISPRS - International Archives of the Photogrammetry, Remote Sensing and Spatial Information Sciences (LJ848PGR)</v>
      </c>
      <c r="C265" s="55" t="s">
        <v>3518</v>
      </c>
      <c r="D265" s="55" t="s">
        <v>3518</v>
      </c>
      <c r="E265" s="114" t="s">
        <v>3488</v>
      </c>
      <c r="F265" s="85" t="s">
        <v>21</v>
      </c>
      <c r="G265" s="115" t="s">
        <v>21</v>
      </c>
      <c r="H265" s="159" t="s">
        <v>21</v>
      </c>
      <c r="I265" s="115" t="s">
        <v>3594</v>
      </c>
      <c r="J265" s="124">
        <v>3.0</v>
      </c>
      <c r="K265" s="85" t="s">
        <v>21</v>
      </c>
      <c r="L265" s="115" t="s">
        <v>21</v>
      </c>
      <c r="M265" s="118" t="s">
        <v>21</v>
      </c>
      <c r="N265" s="85">
        <v>18.0</v>
      </c>
      <c r="O265" s="85" t="s">
        <v>21</v>
      </c>
      <c r="P265" s="85" t="s">
        <v>21</v>
      </c>
      <c r="Q265" s="119" t="s">
        <v>21</v>
      </c>
      <c r="R265" s="46" t="s">
        <v>3753</v>
      </c>
      <c r="S265" s="119" t="s">
        <v>3513</v>
      </c>
      <c r="T265" s="120" t="s">
        <v>3507</v>
      </c>
      <c r="U265" s="121" t="s">
        <v>21</v>
      </c>
      <c r="V265" s="121" t="s">
        <v>21</v>
      </c>
      <c r="W265" s="130" t="s">
        <v>21</v>
      </c>
      <c r="X265" s="55">
        <v>0.912</v>
      </c>
      <c r="Y265" s="85">
        <v>0.912</v>
      </c>
      <c r="Z265" s="120">
        <v>0.91</v>
      </c>
      <c r="AA265" s="85" t="s">
        <v>21</v>
      </c>
      <c r="AB265" s="85" t="s">
        <v>21</v>
      </c>
      <c r="AC265" s="58" t="str">
        <f t="array" ref="AC265"> index(publications!$A$1:$A$319, match($B265, publications!$B$1:$B$319, 0))</f>
        <v>Anette</v>
      </c>
      <c r="AD265" s="5" t="s">
        <v>21</v>
      </c>
    </row>
    <row r="266">
      <c r="A266" s="4" t="s">
        <v>3162</v>
      </c>
      <c r="B266" s="91" t="str">
        <f> VLOOKUP($A266,datasets!$A:$B,2,0)</f>
        <v>Salach 2017, ISPRS - International Archives of the Photogrammetry, Remote Sensing and Spatial Information Sciences (LJ848PGR)</v>
      </c>
      <c r="C266" s="55" t="s">
        <v>3518</v>
      </c>
      <c r="D266" s="55" t="s">
        <v>3518</v>
      </c>
      <c r="E266" s="114" t="s">
        <v>3488</v>
      </c>
      <c r="F266" s="85" t="s">
        <v>21</v>
      </c>
      <c r="G266" s="115" t="s">
        <v>21</v>
      </c>
      <c r="H266" s="159" t="s">
        <v>21</v>
      </c>
      <c r="I266" s="115" t="s">
        <v>3536</v>
      </c>
      <c r="J266" s="124">
        <v>11.0</v>
      </c>
      <c r="K266" s="85" t="s">
        <v>21</v>
      </c>
      <c r="L266" s="115" t="s">
        <v>21</v>
      </c>
      <c r="M266" s="118" t="s">
        <v>21</v>
      </c>
      <c r="N266" s="85">
        <v>10.0</v>
      </c>
      <c r="O266" s="85" t="s">
        <v>21</v>
      </c>
      <c r="P266" s="85" t="s">
        <v>21</v>
      </c>
      <c r="Q266" s="119" t="s">
        <v>21</v>
      </c>
      <c r="R266" s="46" t="s">
        <v>3753</v>
      </c>
      <c r="S266" s="119" t="s">
        <v>3513</v>
      </c>
      <c r="T266" s="120" t="s">
        <v>3507</v>
      </c>
      <c r="U266" s="121" t="s">
        <v>21</v>
      </c>
      <c r="V266" s="121" t="s">
        <v>21</v>
      </c>
      <c r="W266" s="130" t="s">
        <v>21</v>
      </c>
      <c r="X266" s="55">
        <v>0.619</v>
      </c>
      <c r="Y266" s="85">
        <v>0.619</v>
      </c>
      <c r="Z266" s="120">
        <v>0.62</v>
      </c>
      <c r="AA266" s="85" t="s">
        <v>21</v>
      </c>
      <c r="AB266" s="85" t="s">
        <v>21</v>
      </c>
      <c r="AC266" s="58" t="str">
        <f t="array" ref="AC266"> index(publications!$A$1:$A$319, match($B266, publications!$B$1:$B$319, 0))</f>
        <v>Anette</v>
      </c>
      <c r="AD266" s="5" t="s">
        <v>21</v>
      </c>
    </row>
    <row r="267">
      <c r="A267" s="4" t="s">
        <v>3163</v>
      </c>
      <c r="B267" s="91" t="str">
        <f> VLOOKUP($A267,datasets!$A:$B,2,0)</f>
        <v>Salach 2017, ISPRS - International Archives of the Photogrammetry, Remote Sensing and Spatial Information Sciences (LJ848PGR)</v>
      </c>
      <c r="C267" s="55" t="s">
        <v>3518</v>
      </c>
      <c r="D267" s="55" t="s">
        <v>3518</v>
      </c>
      <c r="E267" s="114" t="s">
        <v>3488</v>
      </c>
      <c r="F267" s="85" t="s">
        <v>21</v>
      </c>
      <c r="G267" s="115" t="s">
        <v>21</v>
      </c>
      <c r="H267" s="159" t="s">
        <v>21</v>
      </c>
      <c r="I267" s="115" t="s">
        <v>3594</v>
      </c>
      <c r="J267" s="124">
        <v>3.0</v>
      </c>
      <c r="K267" s="85" t="s">
        <v>21</v>
      </c>
      <c r="L267" s="115" t="s">
        <v>21</v>
      </c>
      <c r="M267" s="118" t="s">
        <v>21</v>
      </c>
      <c r="N267" s="85">
        <v>18.0</v>
      </c>
      <c r="O267" s="85" t="s">
        <v>21</v>
      </c>
      <c r="P267" s="85" t="s">
        <v>21</v>
      </c>
      <c r="Q267" s="119" t="s">
        <v>21</v>
      </c>
      <c r="R267" s="46" t="s">
        <v>3753</v>
      </c>
      <c r="S267" s="119" t="s">
        <v>3513</v>
      </c>
      <c r="T267" s="120" t="s">
        <v>3507</v>
      </c>
      <c r="U267" s="121" t="s">
        <v>21</v>
      </c>
      <c r="V267" s="121" t="s">
        <v>21</v>
      </c>
      <c r="W267" s="130" t="s">
        <v>21</v>
      </c>
      <c r="X267" s="55">
        <v>1.121</v>
      </c>
      <c r="Y267" s="85">
        <v>1.121</v>
      </c>
      <c r="Z267" s="120">
        <v>1.12</v>
      </c>
      <c r="AA267" s="85" t="s">
        <v>21</v>
      </c>
      <c r="AB267" s="85" t="s">
        <v>21</v>
      </c>
      <c r="AC267" s="58" t="str">
        <f t="array" ref="AC267"> index(publications!$A$1:$A$319, match($B267, publications!$B$1:$B$319, 0))</f>
        <v>Anette</v>
      </c>
      <c r="AD267" s="5" t="s">
        <v>21</v>
      </c>
    </row>
    <row r="268">
      <c r="A268" s="4" t="s">
        <v>3164</v>
      </c>
      <c r="B268" s="91" t="str">
        <f> VLOOKUP($A268,datasets!$A:$B,2,0)</f>
        <v>Salach 2017, ISPRS - International Archives of the Photogrammetry, Remote Sensing and Spatial Information Sciences (LJ848PGR)</v>
      </c>
      <c r="C268" s="55" t="s">
        <v>3518</v>
      </c>
      <c r="D268" s="55" t="s">
        <v>3518</v>
      </c>
      <c r="E268" s="114" t="s">
        <v>3488</v>
      </c>
      <c r="F268" s="85" t="s">
        <v>21</v>
      </c>
      <c r="G268" s="115" t="s">
        <v>21</v>
      </c>
      <c r="H268" s="159" t="s">
        <v>21</v>
      </c>
      <c r="I268" s="115" t="s">
        <v>3536</v>
      </c>
      <c r="J268" s="124">
        <v>11.0</v>
      </c>
      <c r="K268" s="85" t="s">
        <v>21</v>
      </c>
      <c r="L268" s="115" t="s">
        <v>21</v>
      </c>
      <c r="M268" s="118" t="s">
        <v>21</v>
      </c>
      <c r="N268" s="85">
        <v>10.0</v>
      </c>
      <c r="O268" s="85" t="s">
        <v>21</v>
      </c>
      <c r="P268" s="85" t="s">
        <v>21</v>
      </c>
      <c r="Q268" s="119" t="s">
        <v>21</v>
      </c>
      <c r="R268" s="46" t="s">
        <v>3753</v>
      </c>
      <c r="S268" s="119" t="s">
        <v>3513</v>
      </c>
      <c r="T268" s="120" t="s">
        <v>3507</v>
      </c>
      <c r="U268" s="121" t="s">
        <v>21</v>
      </c>
      <c r="V268" s="121" t="s">
        <v>21</v>
      </c>
      <c r="W268" s="130" t="s">
        <v>21</v>
      </c>
      <c r="X268" s="55">
        <v>0.843</v>
      </c>
      <c r="Y268" s="85">
        <v>0.843</v>
      </c>
      <c r="Z268" s="120">
        <v>0.84</v>
      </c>
      <c r="AA268" s="85" t="s">
        <v>21</v>
      </c>
      <c r="AB268" s="85" t="s">
        <v>21</v>
      </c>
      <c r="AC268" s="58" t="str">
        <f t="array" ref="AC268"> index(publications!$A$1:$A$319, match($B268, publications!$B$1:$B$319, 0))</f>
        <v>Anette</v>
      </c>
      <c r="AD268" s="5" t="s">
        <v>21</v>
      </c>
    </row>
    <row r="269">
      <c r="A269" s="46" t="s">
        <v>3165</v>
      </c>
      <c r="B269" s="91" t="str">
        <f> VLOOKUP($A269,datasets!$A:$B,2,0)</f>
        <v>Salach 2017, ISPRS - International Archives of the Photogrammetry, Remote Sensing and Spatial Information Sciences (LJ848PGR)</v>
      </c>
      <c r="C269" s="55" t="s">
        <v>3518</v>
      </c>
      <c r="D269" s="55" t="s">
        <v>3518</v>
      </c>
      <c r="E269" s="114" t="s">
        <v>3488</v>
      </c>
      <c r="F269" s="85" t="s">
        <v>21</v>
      </c>
      <c r="G269" s="115" t="s">
        <v>21</v>
      </c>
      <c r="H269" s="159" t="s">
        <v>21</v>
      </c>
      <c r="I269" s="115" t="s">
        <v>3594</v>
      </c>
      <c r="J269" s="124">
        <v>3.0</v>
      </c>
      <c r="K269" s="85" t="s">
        <v>21</v>
      </c>
      <c r="L269" s="115" t="s">
        <v>21</v>
      </c>
      <c r="M269" s="118" t="s">
        <v>21</v>
      </c>
      <c r="N269" s="85">
        <v>18.0</v>
      </c>
      <c r="O269" s="85" t="s">
        <v>21</v>
      </c>
      <c r="P269" s="85" t="s">
        <v>21</v>
      </c>
      <c r="Q269" s="119" t="s">
        <v>21</v>
      </c>
      <c r="R269" s="46" t="s">
        <v>3753</v>
      </c>
      <c r="S269" s="119" t="s">
        <v>3513</v>
      </c>
      <c r="T269" s="120" t="s">
        <v>3507</v>
      </c>
      <c r="U269" s="121" t="s">
        <v>21</v>
      </c>
      <c r="V269" s="121" t="s">
        <v>21</v>
      </c>
      <c r="W269" s="130" t="s">
        <v>21</v>
      </c>
      <c r="X269" s="55">
        <v>4.84</v>
      </c>
      <c r="Y269" s="85">
        <v>4.84</v>
      </c>
      <c r="Z269" s="120">
        <v>4.84</v>
      </c>
      <c r="AA269" s="85" t="s">
        <v>21</v>
      </c>
      <c r="AB269" s="85" t="s">
        <v>21</v>
      </c>
      <c r="AC269" s="58" t="str">
        <f t="array" ref="AC269"> index(publications!$A$1:$A$319, match($B269, publications!$B$1:$B$319, 0))</f>
        <v>Anette</v>
      </c>
      <c r="AD269" s="5" t="s">
        <v>21</v>
      </c>
    </row>
    <row r="270">
      <c r="A270" s="4" t="s">
        <v>3166</v>
      </c>
      <c r="B270" s="91" t="str">
        <f> VLOOKUP($A270,datasets!$A:$B,2,0)</f>
        <v>Ragettli et al. 2016, The Cryosphere (LNXI6UYT)</v>
      </c>
      <c r="C270" s="85" t="s">
        <v>21</v>
      </c>
      <c r="D270" s="85" t="s">
        <v>21</v>
      </c>
      <c r="E270" s="114" t="s">
        <v>21</v>
      </c>
      <c r="F270" s="85" t="s">
        <v>21</v>
      </c>
      <c r="G270" s="115" t="s">
        <v>21</v>
      </c>
      <c r="H270" s="159" t="s">
        <v>21</v>
      </c>
      <c r="I270" s="85" t="s">
        <v>21</v>
      </c>
      <c r="J270" s="124" t="s">
        <v>21</v>
      </c>
      <c r="K270" s="85" t="s">
        <v>21</v>
      </c>
      <c r="L270" s="115" t="s">
        <v>21</v>
      </c>
      <c r="M270" s="118" t="s">
        <v>21</v>
      </c>
      <c r="N270" s="85" t="s">
        <v>21</v>
      </c>
      <c r="O270" s="85" t="s">
        <v>21</v>
      </c>
      <c r="P270" s="85" t="s">
        <v>21</v>
      </c>
      <c r="Q270" s="119" t="s">
        <v>21</v>
      </c>
      <c r="R270" s="85" t="s">
        <v>21</v>
      </c>
      <c r="S270" s="119" t="s">
        <v>21</v>
      </c>
      <c r="T270" s="120" t="s">
        <v>21</v>
      </c>
      <c r="U270" s="121" t="s">
        <v>21</v>
      </c>
      <c r="V270" s="121" t="s">
        <v>21</v>
      </c>
      <c r="W270" s="122" t="s">
        <v>21</v>
      </c>
      <c r="X270" s="85" t="s">
        <v>21</v>
      </c>
      <c r="Y270" s="55" t="s">
        <v>21</v>
      </c>
      <c r="Z270" s="120" t="s">
        <v>21</v>
      </c>
      <c r="AA270" s="85" t="s">
        <v>21</v>
      </c>
      <c r="AB270" s="85" t="s">
        <v>21</v>
      </c>
      <c r="AC270" s="58" t="str">
        <f t="array" ref="AC270"> index(publications!$A$1:$A$319, match($B270, publications!$B$1:$B$319, 0))</f>
        <v>Amaury</v>
      </c>
      <c r="AD270" s="5" t="s">
        <v>21</v>
      </c>
    </row>
    <row r="271">
      <c r="A271" s="4" t="s">
        <v>3168</v>
      </c>
      <c r="B271" s="91" t="str">
        <f> VLOOKUP($A271,datasets!$A:$B,2,0)</f>
        <v>Altmann et al. 2020, Water (LRT6Z88R)</v>
      </c>
      <c r="C271" s="85" t="s">
        <v>21</v>
      </c>
      <c r="D271" s="85" t="s">
        <v>21</v>
      </c>
      <c r="E271" s="114" t="s">
        <v>21</v>
      </c>
      <c r="F271" s="85" t="s">
        <v>21</v>
      </c>
      <c r="G271" s="115" t="s">
        <v>21</v>
      </c>
      <c r="H271" s="159" t="s">
        <v>21</v>
      </c>
      <c r="I271" s="115" t="s">
        <v>3754</v>
      </c>
      <c r="J271" s="124">
        <v>58.0</v>
      </c>
      <c r="K271" s="85" t="s">
        <v>21</v>
      </c>
      <c r="L271" s="115" t="s">
        <v>21</v>
      </c>
      <c r="M271" s="118" t="s">
        <v>21</v>
      </c>
      <c r="N271" s="85" t="s">
        <v>21</v>
      </c>
      <c r="O271" s="85" t="s">
        <v>21</v>
      </c>
      <c r="P271" s="85" t="s">
        <v>21</v>
      </c>
      <c r="Q271" s="119" t="s">
        <v>21</v>
      </c>
      <c r="R271" s="46" t="s">
        <v>3513</v>
      </c>
      <c r="S271" s="119" t="s">
        <v>3513</v>
      </c>
      <c r="T271" s="123" t="s">
        <v>3507</v>
      </c>
      <c r="U271" s="121" t="s">
        <v>21</v>
      </c>
      <c r="V271" s="121" t="s">
        <v>21</v>
      </c>
      <c r="W271" s="122" t="s">
        <v>21</v>
      </c>
      <c r="X271" s="85" t="s">
        <v>21</v>
      </c>
      <c r="Y271" s="55" t="s">
        <v>21</v>
      </c>
      <c r="Z271" s="120" t="s">
        <v>21</v>
      </c>
      <c r="AA271" s="85" t="s">
        <v>21</v>
      </c>
      <c r="AB271" s="55" t="s">
        <v>3755</v>
      </c>
      <c r="AC271" s="58" t="str">
        <f t="array" ref="AC271"> index(publications!$A$1:$A$319, match($B271, publications!$B$1:$B$319, 0))</f>
        <v>Livia</v>
      </c>
      <c r="AD271" s="5" t="s">
        <v>21</v>
      </c>
    </row>
    <row r="272">
      <c r="A272" s="4" t="s">
        <v>3172</v>
      </c>
      <c r="B272" s="91" t="str">
        <f> VLOOKUP($A272,datasets!$A:$B,2,0)</f>
        <v>Altmann et al. 2020, Water (LRT6Z88R)</v>
      </c>
      <c r="C272" s="85" t="s">
        <v>21</v>
      </c>
      <c r="D272" s="85" t="s">
        <v>21</v>
      </c>
      <c r="E272" s="114" t="s">
        <v>21</v>
      </c>
      <c r="F272" s="85" t="s">
        <v>21</v>
      </c>
      <c r="G272" s="115" t="s">
        <v>21</v>
      </c>
      <c r="H272" s="159" t="s">
        <v>21</v>
      </c>
      <c r="I272" s="115" t="s">
        <v>3707</v>
      </c>
      <c r="J272" s="124">
        <v>55.0</v>
      </c>
      <c r="K272" s="85" t="s">
        <v>21</v>
      </c>
      <c r="L272" s="115" t="s">
        <v>21</v>
      </c>
      <c r="M272" s="118" t="s">
        <v>21</v>
      </c>
      <c r="N272" s="85" t="s">
        <v>21</v>
      </c>
      <c r="O272" s="85" t="s">
        <v>21</v>
      </c>
      <c r="P272" s="85" t="s">
        <v>21</v>
      </c>
      <c r="Q272" s="119" t="s">
        <v>21</v>
      </c>
      <c r="R272" s="46" t="s">
        <v>3513</v>
      </c>
      <c r="S272" s="119" t="s">
        <v>3513</v>
      </c>
      <c r="T272" s="123" t="s">
        <v>3507</v>
      </c>
      <c r="U272" s="121" t="s">
        <v>21</v>
      </c>
      <c r="V272" s="121" t="s">
        <v>21</v>
      </c>
      <c r="W272" s="122" t="s">
        <v>21</v>
      </c>
      <c r="X272" s="85" t="s">
        <v>21</v>
      </c>
      <c r="Y272" s="55" t="s">
        <v>21</v>
      </c>
      <c r="Z272" s="120" t="s">
        <v>21</v>
      </c>
      <c r="AA272" s="85" t="s">
        <v>21</v>
      </c>
      <c r="AB272" s="55" t="s">
        <v>3755</v>
      </c>
      <c r="AC272" s="58" t="str">
        <f t="array" ref="AC272"> index(publications!$A$1:$A$319, match($B272, publications!$B$1:$B$319, 0))</f>
        <v>Livia</v>
      </c>
      <c r="AD272" s="5" t="s">
        <v>21</v>
      </c>
    </row>
    <row r="273">
      <c r="A273" s="4" t="s">
        <v>3173</v>
      </c>
      <c r="B273" s="91" t="str">
        <f> VLOOKUP($A273,datasets!$A:$B,2,0)</f>
        <v>Llena et al. 2018, Rendiconti Online della Società Geologica Italiana (LVY6ENEU)</v>
      </c>
      <c r="C273" s="55" t="s">
        <v>3532</v>
      </c>
      <c r="D273" s="55" t="s">
        <v>3543</v>
      </c>
      <c r="E273" s="114" t="s">
        <v>3507</v>
      </c>
      <c r="F273" s="55" t="s">
        <v>21</v>
      </c>
      <c r="G273" s="115" t="s">
        <v>3756</v>
      </c>
      <c r="H273" s="116">
        <v>0.2</v>
      </c>
      <c r="I273" s="115" t="s">
        <v>3519</v>
      </c>
      <c r="J273" s="124">
        <v>10.0</v>
      </c>
      <c r="K273" s="85" t="s">
        <v>21</v>
      </c>
      <c r="L273" s="115" t="s">
        <v>21</v>
      </c>
      <c r="M273" s="118" t="s">
        <v>21</v>
      </c>
      <c r="N273" s="85" t="s">
        <v>21</v>
      </c>
      <c r="O273" s="85" t="s">
        <v>21</v>
      </c>
      <c r="P273" s="85" t="s">
        <v>21</v>
      </c>
      <c r="Q273" s="119" t="s">
        <v>21</v>
      </c>
      <c r="R273" s="46" t="s">
        <v>3667</v>
      </c>
      <c r="S273" s="126" t="s">
        <v>3513</v>
      </c>
      <c r="T273" s="123" t="s">
        <v>3507</v>
      </c>
      <c r="U273" s="129">
        <v>0.2</v>
      </c>
      <c r="V273" s="129">
        <v>0.2</v>
      </c>
      <c r="W273" s="122">
        <v>0.2</v>
      </c>
      <c r="X273" s="85" t="s">
        <v>21</v>
      </c>
      <c r="Y273" s="55" t="s">
        <v>21</v>
      </c>
      <c r="Z273" s="120" t="s">
        <v>21</v>
      </c>
      <c r="AA273" s="85" t="s">
        <v>21</v>
      </c>
      <c r="AB273" s="55" t="s">
        <v>3757</v>
      </c>
      <c r="AC273" s="58" t="str">
        <f t="array" ref="AC273"> index(publications!$A$1:$A$319, match($B273, publications!$B$1:$B$319, 0))</f>
        <v>Livia</v>
      </c>
      <c r="AD273" s="5" t="s">
        <v>3668</v>
      </c>
    </row>
    <row r="274">
      <c r="A274" s="4" t="s">
        <v>3178</v>
      </c>
      <c r="B274" s="91" t="str">
        <f> VLOOKUP($A274,datasets!$A:$B,2,0)</f>
        <v>Llena et al. 2018, Rendiconti Online della Società Geologica Italiana (LVY6ENEU)</v>
      </c>
      <c r="C274" s="55" t="s">
        <v>3532</v>
      </c>
      <c r="D274" s="55" t="s">
        <v>3543</v>
      </c>
      <c r="E274" s="114" t="s">
        <v>3507</v>
      </c>
      <c r="F274" s="55" t="s">
        <v>21</v>
      </c>
      <c r="G274" s="115" t="s">
        <v>3756</v>
      </c>
      <c r="H274" s="116">
        <v>0.2</v>
      </c>
      <c r="I274" s="115" t="s">
        <v>3519</v>
      </c>
      <c r="J274" s="124">
        <v>10.0</v>
      </c>
      <c r="K274" s="85" t="s">
        <v>21</v>
      </c>
      <c r="L274" s="115" t="s">
        <v>21</v>
      </c>
      <c r="M274" s="118" t="s">
        <v>21</v>
      </c>
      <c r="N274" s="85" t="s">
        <v>21</v>
      </c>
      <c r="O274" s="85" t="s">
        <v>21</v>
      </c>
      <c r="P274" s="85" t="s">
        <v>21</v>
      </c>
      <c r="Q274" s="119" t="s">
        <v>21</v>
      </c>
      <c r="R274" s="46" t="s">
        <v>3667</v>
      </c>
      <c r="S274" s="126" t="s">
        <v>3513</v>
      </c>
      <c r="T274" s="123" t="s">
        <v>3507</v>
      </c>
      <c r="U274" s="129">
        <v>0.2</v>
      </c>
      <c r="V274" s="129">
        <v>0.2</v>
      </c>
      <c r="W274" s="122">
        <v>0.2</v>
      </c>
      <c r="X274" s="85" t="s">
        <v>21</v>
      </c>
      <c r="Y274" s="55" t="s">
        <v>21</v>
      </c>
      <c r="Z274" s="120" t="s">
        <v>21</v>
      </c>
      <c r="AA274" s="85" t="s">
        <v>21</v>
      </c>
      <c r="AB274" s="55" t="s">
        <v>21</v>
      </c>
      <c r="AC274" s="58" t="str">
        <f t="array" ref="AC274"> index(publications!$A$1:$A$319, match($B274, publications!$B$1:$B$319, 0))</f>
        <v>Livia</v>
      </c>
      <c r="AD274" s="5" t="s">
        <v>3668</v>
      </c>
    </row>
    <row r="275">
      <c r="A275" s="4" t="s">
        <v>3179</v>
      </c>
      <c r="B275" s="91" t="str">
        <f> VLOOKUP($A275,datasets!$A:$B,2,0)</f>
        <v>Holmlund and Holmlund 2019, Geografiska Annaler: Series A, Physical Geography (LYMM9UQZ)</v>
      </c>
      <c r="C275" s="55" t="s">
        <v>3627</v>
      </c>
      <c r="D275" s="55" t="s">
        <v>3533</v>
      </c>
      <c r="E275" s="114" t="s">
        <v>3507</v>
      </c>
      <c r="F275" s="55">
        <v>0.5</v>
      </c>
      <c r="G275" s="115">
        <v>0.5</v>
      </c>
      <c r="H275" s="116">
        <f>AVERAGE(F275,F275,G275)</f>
        <v>0.5</v>
      </c>
      <c r="I275" s="115" t="s">
        <v>3495</v>
      </c>
      <c r="J275" s="117">
        <v>12.0</v>
      </c>
      <c r="K275" s="55">
        <v>3.28</v>
      </c>
      <c r="L275" s="55">
        <v>2.07</v>
      </c>
      <c r="M275" s="118">
        <v>2.88</v>
      </c>
      <c r="N275" s="85" t="s">
        <v>21</v>
      </c>
      <c r="O275" s="85" t="s">
        <v>21</v>
      </c>
      <c r="P275" s="85" t="s">
        <v>21</v>
      </c>
      <c r="Q275" s="119" t="s">
        <v>21</v>
      </c>
      <c r="R275" s="46" t="s">
        <v>3758</v>
      </c>
      <c r="S275" s="126" t="s">
        <v>3513</v>
      </c>
      <c r="T275" s="123" t="s">
        <v>3507</v>
      </c>
      <c r="U275" s="129">
        <v>0.05</v>
      </c>
      <c r="V275" s="121">
        <v>0.25</v>
      </c>
      <c r="W275" s="122">
        <v>0.116666667</v>
      </c>
      <c r="X275" s="85" t="s">
        <v>21</v>
      </c>
      <c r="Y275" s="55" t="s">
        <v>21</v>
      </c>
      <c r="Z275" s="120" t="s">
        <v>21</v>
      </c>
      <c r="AA275" s="85" t="s">
        <v>21</v>
      </c>
      <c r="AB275" s="85" t="s">
        <v>21</v>
      </c>
      <c r="AC275" s="58" t="str">
        <f t="array" ref="AC275"> index(publications!$A$1:$A$319, match($B275, publications!$B$1:$B$319, 0))</f>
        <v>Livia</v>
      </c>
      <c r="AD275" s="5" t="s">
        <v>21</v>
      </c>
    </row>
    <row r="276">
      <c r="A276" s="4" t="s">
        <v>3183</v>
      </c>
      <c r="B276" s="91" t="str">
        <f> VLOOKUP($A276,datasets!$A:$B,2,0)</f>
        <v>Farías-Barahona et al. 2020, Journal of Glaciology (MDM8SQRY)</v>
      </c>
      <c r="C276" s="85" t="s">
        <v>21</v>
      </c>
      <c r="D276" s="85" t="s">
        <v>21</v>
      </c>
      <c r="E276" s="114" t="s">
        <v>21</v>
      </c>
      <c r="F276" s="85" t="s">
        <v>21</v>
      </c>
      <c r="G276" s="115" t="s">
        <v>21</v>
      </c>
      <c r="H276" s="159" t="s">
        <v>21</v>
      </c>
      <c r="I276" s="85" t="s">
        <v>21</v>
      </c>
      <c r="J276" s="117" t="s">
        <v>21</v>
      </c>
      <c r="K276" s="55">
        <v>0.2</v>
      </c>
      <c r="L276" s="55">
        <v>0.2</v>
      </c>
      <c r="M276" s="118">
        <v>0.2</v>
      </c>
      <c r="N276" s="85" t="s">
        <v>21</v>
      </c>
      <c r="O276" s="85" t="s">
        <v>21</v>
      </c>
      <c r="P276" s="85" t="s">
        <v>21</v>
      </c>
      <c r="Q276" s="119" t="s">
        <v>21</v>
      </c>
      <c r="R276" s="46" t="s">
        <v>3759</v>
      </c>
      <c r="S276" s="126" t="s">
        <v>3760</v>
      </c>
      <c r="T276" s="120" t="s">
        <v>3507</v>
      </c>
      <c r="U276" s="129">
        <v>0.2</v>
      </c>
      <c r="V276" s="129">
        <v>0.2</v>
      </c>
      <c r="W276" s="130">
        <v>0.2</v>
      </c>
      <c r="X276" s="55">
        <v>2.3</v>
      </c>
      <c r="Y276" s="85">
        <v>2.3</v>
      </c>
      <c r="Z276" s="120">
        <v>2.3</v>
      </c>
      <c r="AA276" s="85" t="s">
        <v>21</v>
      </c>
      <c r="AB276" s="55" t="s">
        <v>3761</v>
      </c>
      <c r="AC276" s="58" t="str">
        <f t="array" ref="AC276"> index(publications!$A$1:$A$319, match($B276, publications!$B$1:$B$319, 0))</f>
        <v>Melanie</v>
      </c>
      <c r="AD276" s="5" t="s">
        <v>21</v>
      </c>
    </row>
    <row r="277">
      <c r="A277" s="5" t="s">
        <v>3185</v>
      </c>
      <c r="B277" s="91" t="str">
        <f> VLOOKUP($A277,datasets!$A:$B,2,0)</f>
        <v>Farías-Barahona et al. 2020, Journal of Glaciology (MDM8SQRY)</v>
      </c>
      <c r="C277" s="85" t="s">
        <v>21</v>
      </c>
      <c r="D277" s="85" t="s">
        <v>21</v>
      </c>
      <c r="E277" s="114" t="s">
        <v>21</v>
      </c>
      <c r="F277" s="85" t="s">
        <v>21</v>
      </c>
      <c r="G277" s="115" t="s">
        <v>21</v>
      </c>
      <c r="H277" s="159" t="s">
        <v>21</v>
      </c>
      <c r="I277" s="85" t="s">
        <v>21</v>
      </c>
      <c r="J277" s="117" t="s">
        <v>21</v>
      </c>
      <c r="K277" s="55">
        <v>0.2</v>
      </c>
      <c r="L277" s="55">
        <v>0.2</v>
      </c>
      <c r="M277" s="118">
        <v>0.2</v>
      </c>
      <c r="N277" s="85" t="s">
        <v>21</v>
      </c>
      <c r="O277" s="85" t="s">
        <v>21</v>
      </c>
      <c r="P277" s="85" t="s">
        <v>21</v>
      </c>
      <c r="Q277" s="119" t="s">
        <v>21</v>
      </c>
      <c r="R277" s="46" t="s">
        <v>3759</v>
      </c>
      <c r="S277" s="126" t="s">
        <v>3760</v>
      </c>
      <c r="T277" s="120" t="s">
        <v>3507</v>
      </c>
      <c r="U277" s="129">
        <v>0.2</v>
      </c>
      <c r="V277" s="129">
        <v>0.2</v>
      </c>
      <c r="W277" s="130">
        <v>0.2</v>
      </c>
      <c r="X277" s="55">
        <v>2.5</v>
      </c>
      <c r="Y277" s="85">
        <v>2.5</v>
      </c>
      <c r="Z277" s="120">
        <v>2.5</v>
      </c>
      <c r="AA277" s="85" t="s">
        <v>21</v>
      </c>
      <c r="AB277" s="55" t="s">
        <v>3761</v>
      </c>
      <c r="AC277" s="58" t="str">
        <f t="array" ref="AC277"> index(publications!$A$1:$A$319, match($B277, publications!$B$1:$B$319, 0))</f>
        <v>Melanie</v>
      </c>
      <c r="AD277" s="5" t="s">
        <v>21</v>
      </c>
    </row>
    <row r="278">
      <c r="A278" s="5" t="s">
        <v>3186</v>
      </c>
      <c r="B278" s="91" t="str">
        <f> VLOOKUP($A278,datasets!$A:$B,2,0)</f>
        <v>Farías-Barahona et al. 2020, Journal of Glaciology (MDM8SQRY)</v>
      </c>
      <c r="C278" s="85" t="s">
        <v>21</v>
      </c>
      <c r="D278" s="85" t="s">
        <v>21</v>
      </c>
      <c r="E278" s="114" t="s">
        <v>21</v>
      </c>
      <c r="F278" s="85" t="s">
        <v>21</v>
      </c>
      <c r="G278" s="115" t="s">
        <v>21</v>
      </c>
      <c r="H278" s="159" t="s">
        <v>21</v>
      </c>
      <c r="I278" s="85" t="s">
        <v>21</v>
      </c>
      <c r="J278" s="117" t="s">
        <v>21</v>
      </c>
      <c r="K278" s="55">
        <v>0.2</v>
      </c>
      <c r="L278" s="55">
        <v>0.2</v>
      </c>
      <c r="M278" s="118">
        <v>0.2</v>
      </c>
      <c r="N278" s="85" t="s">
        <v>21</v>
      </c>
      <c r="O278" s="85" t="s">
        <v>21</v>
      </c>
      <c r="P278" s="85" t="s">
        <v>21</v>
      </c>
      <c r="Q278" s="119" t="s">
        <v>21</v>
      </c>
      <c r="R278" s="46" t="s">
        <v>3759</v>
      </c>
      <c r="S278" s="126" t="s">
        <v>3760</v>
      </c>
      <c r="T278" s="120" t="s">
        <v>3507</v>
      </c>
      <c r="U278" s="129">
        <v>0.2</v>
      </c>
      <c r="V278" s="129">
        <v>0.2</v>
      </c>
      <c r="W278" s="130">
        <v>0.2</v>
      </c>
      <c r="X278" s="55">
        <v>0.9</v>
      </c>
      <c r="Y278" s="85">
        <v>0.9</v>
      </c>
      <c r="Z278" s="120">
        <v>0.9</v>
      </c>
      <c r="AA278" s="85" t="s">
        <v>21</v>
      </c>
      <c r="AB278" s="55" t="s">
        <v>3761</v>
      </c>
      <c r="AC278" s="58" t="str">
        <f t="array" ref="AC278"> index(publications!$A$1:$A$319, match($B278, publications!$B$1:$B$319, 0))</f>
        <v>Melanie</v>
      </c>
      <c r="AD278" s="5" t="s">
        <v>21</v>
      </c>
    </row>
    <row r="279">
      <c r="A279" s="5" t="s">
        <v>3187</v>
      </c>
      <c r="B279" s="91" t="str">
        <f> VLOOKUP($A279,datasets!$A:$B,2,0)</f>
        <v>Bożek et al. 2019, Remote Sensing (MJIMZDLP)</v>
      </c>
      <c r="C279" s="85" t="s">
        <v>21</v>
      </c>
      <c r="D279" s="85" t="s">
        <v>21</v>
      </c>
      <c r="E279" s="114" t="s">
        <v>21</v>
      </c>
      <c r="F279" s="85" t="s">
        <v>21</v>
      </c>
      <c r="G279" s="115" t="s">
        <v>21</v>
      </c>
      <c r="H279" s="159" t="s">
        <v>21</v>
      </c>
      <c r="I279" s="115" t="s">
        <v>3671</v>
      </c>
      <c r="J279" s="117">
        <v>30.0</v>
      </c>
      <c r="K279" s="55">
        <v>2.0</v>
      </c>
      <c r="L279" s="55">
        <v>2.0</v>
      </c>
      <c r="M279" s="118">
        <v>2.0</v>
      </c>
      <c r="N279" s="85" t="s">
        <v>21</v>
      </c>
      <c r="O279" s="85" t="s">
        <v>21</v>
      </c>
      <c r="P279" s="85" t="s">
        <v>21</v>
      </c>
      <c r="Q279" s="119" t="s">
        <v>21</v>
      </c>
      <c r="R279" s="46" t="s">
        <v>3762</v>
      </c>
      <c r="S279" s="119" t="s">
        <v>3762</v>
      </c>
      <c r="T279" s="123" t="s">
        <v>3507</v>
      </c>
      <c r="U279" s="121" t="s">
        <v>21</v>
      </c>
      <c r="V279" s="121" t="s">
        <v>21</v>
      </c>
      <c r="W279" s="122" t="s">
        <v>21</v>
      </c>
      <c r="X279" s="85" t="s">
        <v>21</v>
      </c>
      <c r="Y279" s="55" t="s">
        <v>21</v>
      </c>
      <c r="Z279" s="123" t="s">
        <v>21</v>
      </c>
      <c r="AA279" s="46" t="s">
        <v>21</v>
      </c>
      <c r="AB279" s="85" t="s">
        <v>21</v>
      </c>
      <c r="AC279" s="58" t="str">
        <f t="array" ref="AC279"> index(publications!$A$1:$A$319, match($B279, publications!$B$1:$B$319, 0))</f>
        <v>Camillo</v>
      </c>
      <c r="AD279" s="46" t="s">
        <v>3763</v>
      </c>
    </row>
    <row r="280">
      <c r="A280" s="5" t="s">
        <v>3191</v>
      </c>
      <c r="B280" s="91" t="str">
        <f> VLOOKUP($A280,datasets!$A:$B,2,0)</f>
        <v>Cusicanqui et al. 2021, Journal of Geophysical Research: Earth Surface (ND6RB5G9)</v>
      </c>
      <c r="C280" s="55" t="s">
        <v>3543</v>
      </c>
      <c r="D280" s="55" t="s">
        <v>3543</v>
      </c>
      <c r="E280" s="114" t="s">
        <v>3507</v>
      </c>
      <c r="F280" s="85" t="s">
        <v>21</v>
      </c>
      <c r="G280" s="115" t="s">
        <v>21</v>
      </c>
      <c r="H280" s="159" t="s">
        <v>21</v>
      </c>
      <c r="I280" s="148" t="s">
        <v>3629</v>
      </c>
      <c r="J280" s="124">
        <v>9.0</v>
      </c>
      <c r="K280" s="85" t="s">
        <v>21</v>
      </c>
      <c r="L280" s="115" t="s">
        <v>21</v>
      </c>
      <c r="M280" s="118" t="s">
        <v>21</v>
      </c>
      <c r="N280" s="85" t="s">
        <v>21</v>
      </c>
      <c r="O280" s="85" t="s">
        <v>21</v>
      </c>
      <c r="P280" s="85" t="s">
        <v>21</v>
      </c>
      <c r="Q280" s="119" t="s">
        <v>21</v>
      </c>
      <c r="R280" s="161" t="s">
        <v>3764</v>
      </c>
      <c r="S280" s="119" t="s">
        <v>3513</v>
      </c>
      <c r="T280" s="123" t="s">
        <v>3507</v>
      </c>
      <c r="U280" s="121" t="s">
        <v>21</v>
      </c>
      <c r="V280" s="129" t="s">
        <v>21</v>
      </c>
      <c r="W280" s="130" t="s">
        <v>21</v>
      </c>
      <c r="X280" s="55" t="s">
        <v>3765</v>
      </c>
      <c r="Y280" s="55" t="s">
        <v>3765</v>
      </c>
      <c r="Z280" s="120">
        <v>0.8</v>
      </c>
      <c r="AA280" s="85" t="s">
        <v>21</v>
      </c>
      <c r="AB280" s="55" t="s">
        <v>21</v>
      </c>
      <c r="AC280" s="156" t="str">
        <f t="array" ref="AC280"> index(publications!$A$1:$A$319, match($B280, publications!$B$1:$B$319, 0))</f>
        <v>Camillo</v>
      </c>
      <c r="AD280" s="5" t="s">
        <v>21</v>
      </c>
    </row>
    <row r="281">
      <c r="A281" s="5" t="s">
        <v>3193</v>
      </c>
      <c r="B281" s="91" t="str">
        <f> VLOOKUP($A281,datasets!$A:$B,2,0)</f>
        <v>Cusicanqui et al. 2021, Journal of Geophysical Research: Earth Surface (ND6RB5G9)</v>
      </c>
      <c r="C281" s="55" t="s">
        <v>3543</v>
      </c>
      <c r="D281" s="55" t="s">
        <v>3543</v>
      </c>
      <c r="E281" s="114" t="s">
        <v>3507</v>
      </c>
      <c r="F281" s="85" t="s">
        <v>21</v>
      </c>
      <c r="G281" s="115" t="s">
        <v>21</v>
      </c>
      <c r="H281" s="159" t="s">
        <v>21</v>
      </c>
      <c r="I281" s="148" t="s">
        <v>3536</v>
      </c>
      <c r="J281" s="124">
        <v>11.0</v>
      </c>
      <c r="K281" s="85" t="s">
        <v>21</v>
      </c>
      <c r="L281" s="115" t="s">
        <v>21</v>
      </c>
      <c r="M281" s="118" t="s">
        <v>21</v>
      </c>
      <c r="N281" s="85" t="s">
        <v>21</v>
      </c>
      <c r="O281" s="85" t="s">
        <v>21</v>
      </c>
      <c r="P281" s="85" t="s">
        <v>21</v>
      </c>
      <c r="Q281" s="119" t="s">
        <v>21</v>
      </c>
      <c r="R281" s="161" t="s">
        <v>3764</v>
      </c>
      <c r="S281" s="119" t="s">
        <v>3513</v>
      </c>
      <c r="T281" s="123" t="s">
        <v>3507</v>
      </c>
      <c r="U281" s="121" t="s">
        <v>21</v>
      </c>
      <c r="V281" s="129" t="s">
        <v>21</v>
      </c>
      <c r="W281" s="130" t="s">
        <v>21</v>
      </c>
      <c r="X281" s="55" t="s">
        <v>3765</v>
      </c>
      <c r="Y281" s="55" t="s">
        <v>3765</v>
      </c>
      <c r="Z281" s="120">
        <v>0.8</v>
      </c>
      <c r="AA281" s="85" t="s">
        <v>21</v>
      </c>
      <c r="AB281" s="55" t="s">
        <v>3646</v>
      </c>
      <c r="AC281" s="156" t="str">
        <f t="array" ref="AC281"> index(publications!$A$1:$A$319, match($B281, publications!$B$1:$B$319, 0))</f>
        <v>Camillo</v>
      </c>
      <c r="AD281" s="5" t="s">
        <v>21</v>
      </c>
    </row>
    <row r="282">
      <c r="A282" s="5" t="s">
        <v>3194</v>
      </c>
      <c r="B282" s="91" t="str">
        <f> VLOOKUP($A282,datasets!$A:$B,2,0)</f>
        <v>Cusicanqui et al. 2021, Journal of Geophysical Research: Earth Surface (ND6RB5G9)</v>
      </c>
      <c r="C282" s="55" t="s">
        <v>3543</v>
      </c>
      <c r="D282" s="55" t="s">
        <v>3543</v>
      </c>
      <c r="E282" s="114" t="s">
        <v>3507</v>
      </c>
      <c r="F282" s="85" t="s">
        <v>21</v>
      </c>
      <c r="G282" s="115" t="s">
        <v>21</v>
      </c>
      <c r="H282" s="159" t="s">
        <v>21</v>
      </c>
      <c r="I282" s="148" t="s">
        <v>3495</v>
      </c>
      <c r="J282" s="124">
        <v>12.0</v>
      </c>
      <c r="K282" s="85" t="s">
        <v>21</v>
      </c>
      <c r="L282" s="115" t="s">
        <v>21</v>
      </c>
      <c r="M282" s="118" t="s">
        <v>21</v>
      </c>
      <c r="N282" s="85" t="s">
        <v>21</v>
      </c>
      <c r="O282" s="85" t="s">
        <v>21</v>
      </c>
      <c r="P282" s="85" t="s">
        <v>21</v>
      </c>
      <c r="Q282" s="119" t="s">
        <v>21</v>
      </c>
      <c r="R282" s="161" t="s">
        <v>3764</v>
      </c>
      <c r="S282" s="119" t="s">
        <v>3513</v>
      </c>
      <c r="T282" s="123" t="s">
        <v>3507</v>
      </c>
      <c r="U282" s="121" t="s">
        <v>21</v>
      </c>
      <c r="V282" s="129" t="s">
        <v>21</v>
      </c>
      <c r="W282" s="130" t="s">
        <v>21</v>
      </c>
      <c r="X282" s="55" t="s">
        <v>3765</v>
      </c>
      <c r="Y282" s="55" t="s">
        <v>3765</v>
      </c>
      <c r="Z282" s="120">
        <v>0.8</v>
      </c>
      <c r="AA282" s="85" t="s">
        <v>21</v>
      </c>
      <c r="AB282" s="55" t="s">
        <v>3646</v>
      </c>
      <c r="AC282" s="156" t="str">
        <f t="array" ref="AC282"> index(publications!$A$1:$A$319, match($B282, publications!$B$1:$B$319, 0))</f>
        <v>Camillo</v>
      </c>
      <c r="AD282" s="5" t="s">
        <v>21</v>
      </c>
    </row>
    <row r="283">
      <c r="A283" s="5" t="s">
        <v>3195</v>
      </c>
      <c r="B283" s="91" t="str">
        <f> VLOOKUP($A283,datasets!$A:$B,2,0)</f>
        <v>Cusicanqui et al. 2021, Journal of Geophysical Research: Earth Surface (ND6RB5G9)</v>
      </c>
      <c r="C283" s="55" t="s">
        <v>3543</v>
      </c>
      <c r="D283" s="55" t="s">
        <v>3543</v>
      </c>
      <c r="E283" s="114" t="s">
        <v>3507</v>
      </c>
      <c r="F283" s="85" t="s">
        <v>21</v>
      </c>
      <c r="G283" s="115" t="s">
        <v>21</v>
      </c>
      <c r="H283" s="159" t="s">
        <v>21</v>
      </c>
      <c r="I283" s="148" t="s">
        <v>3519</v>
      </c>
      <c r="J283" s="124">
        <v>10.0</v>
      </c>
      <c r="K283" s="85" t="s">
        <v>21</v>
      </c>
      <c r="L283" s="115" t="s">
        <v>21</v>
      </c>
      <c r="M283" s="118" t="s">
        <v>21</v>
      </c>
      <c r="N283" s="85" t="s">
        <v>21</v>
      </c>
      <c r="O283" s="85" t="s">
        <v>21</v>
      </c>
      <c r="P283" s="85" t="s">
        <v>21</v>
      </c>
      <c r="Q283" s="119" t="s">
        <v>21</v>
      </c>
      <c r="R283" s="161" t="s">
        <v>3764</v>
      </c>
      <c r="S283" s="119" t="s">
        <v>3513</v>
      </c>
      <c r="T283" s="123" t="s">
        <v>3507</v>
      </c>
      <c r="U283" s="121" t="s">
        <v>21</v>
      </c>
      <c r="V283" s="129" t="s">
        <v>21</v>
      </c>
      <c r="W283" s="130" t="s">
        <v>21</v>
      </c>
      <c r="X283" s="55" t="s">
        <v>3765</v>
      </c>
      <c r="Y283" s="55" t="s">
        <v>3765</v>
      </c>
      <c r="Z283" s="120">
        <v>0.8</v>
      </c>
      <c r="AA283" s="85" t="s">
        <v>21</v>
      </c>
      <c r="AB283" s="55" t="s">
        <v>3646</v>
      </c>
      <c r="AC283" s="156" t="str">
        <f t="array" ref="AC283"> index(publications!$A$1:$A$319, match($B283, publications!$B$1:$B$319, 0))</f>
        <v>Camillo</v>
      </c>
      <c r="AD283" s="5" t="s">
        <v>21</v>
      </c>
    </row>
    <row r="284">
      <c r="A284" s="5" t="s">
        <v>3196</v>
      </c>
      <c r="B284" s="91" t="str">
        <f> VLOOKUP($A284,datasets!$A:$B,2,0)</f>
        <v>Cusicanqui et al. 2021, Journal of Geophysical Research: Earth Surface (ND6RB5G9)</v>
      </c>
      <c r="C284" s="55" t="s">
        <v>3543</v>
      </c>
      <c r="D284" s="55" t="s">
        <v>3543</v>
      </c>
      <c r="E284" s="114" t="s">
        <v>3507</v>
      </c>
      <c r="F284" s="85" t="s">
        <v>21</v>
      </c>
      <c r="G284" s="115" t="s">
        <v>21</v>
      </c>
      <c r="H284" s="159" t="s">
        <v>21</v>
      </c>
      <c r="I284" s="148" t="s">
        <v>3490</v>
      </c>
      <c r="J284" s="124">
        <v>13.0</v>
      </c>
      <c r="K284" s="85" t="s">
        <v>21</v>
      </c>
      <c r="L284" s="115" t="s">
        <v>21</v>
      </c>
      <c r="M284" s="118" t="s">
        <v>21</v>
      </c>
      <c r="N284" s="85" t="s">
        <v>21</v>
      </c>
      <c r="O284" s="85" t="s">
        <v>21</v>
      </c>
      <c r="P284" s="85" t="s">
        <v>21</v>
      </c>
      <c r="Q284" s="119" t="s">
        <v>21</v>
      </c>
      <c r="R284" s="161" t="s">
        <v>3764</v>
      </c>
      <c r="S284" s="119" t="s">
        <v>3513</v>
      </c>
      <c r="T284" s="123" t="s">
        <v>3507</v>
      </c>
      <c r="U284" s="121" t="s">
        <v>21</v>
      </c>
      <c r="V284" s="129" t="s">
        <v>21</v>
      </c>
      <c r="W284" s="130" t="s">
        <v>21</v>
      </c>
      <c r="X284" s="55">
        <v>0.25</v>
      </c>
      <c r="Y284" s="85">
        <v>0.25</v>
      </c>
      <c r="Z284" s="120">
        <v>0.25</v>
      </c>
      <c r="AA284" s="85" t="s">
        <v>21</v>
      </c>
      <c r="AB284" s="55" t="s">
        <v>3646</v>
      </c>
      <c r="AC284" s="156" t="str">
        <f t="array" ref="AC284"> index(publications!$A$1:$A$319, match($B284, publications!$B$1:$B$319, 0))</f>
        <v>Camillo</v>
      </c>
      <c r="AD284" s="5" t="s">
        <v>21</v>
      </c>
    </row>
    <row r="285">
      <c r="A285" s="5" t="s">
        <v>3197</v>
      </c>
      <c r="B285" s="91" t="str">
        <f> VLOOKUP($A285,datasets!$A:$B,2,0)</f>
        <v>Cusicanqui et al. 2021, Journal of Geophysical Research: Earth Surface (ND6RB5G9)</v>
      </c>
      <c r="C285" s="55" t="s">
        <v>3543</v>
      </c>
      <c r="D285" s="55" t="s">
        <v>3543</v>
      </c>
      <c r="E285" s="114" t="s">
        <v>3507</v>
      </c>
      <c r="F285" s="85" t="s">
        <v>21</v>
      </c>
      <c r="G285" s="115" t="s">
        <v>21</v>
      </c>
      <c r="H285" s="159" t="s">
        <v>21</v>
      </c>
      <c r="I285" s="148" t="s">
        <v>3497</v>
      </c>
      <c r="J285" s="124">
        <v>14.0</v>
      </c>
      <c r="K285" s="85" t="s">
        <v>21</v>
      </c>
      <c r="L285" s="115" t="s">
        <v>21</v>
      </c>
      <c r="M285" s="118" t="s">
        <v>21</v>
      </c>
      <c r="N285" s="85" t="s">
        <v>21</v>
      </c>
      <c r="O285" s="85" t="s">
        <v>21</v>
      </c>
      <c r="P285" s="85" t="s">
        <v>21</v>
      </c>
      <c r="Q285" s="119" t="s">
        <v>21</v>
      </c>
      <c r="R285" s="161" t="s">
        <v>3764</v>
      </c>
      <c r="S285" s="119" t="s">
        <v>3513</v>
      </c>
      <c r="T285" s="123" t="s">
        <v>3507</v>
      </c>
      <c r="U285" s="121" t="s">
        <v>21</v>
      </c>
      <c r="V285" s="129" t="s">
        <v>21</v>
      </c>
      <c r="W285" s="130" t="s">
        <v>21</v>
      </c>
      <c r="X285" s="55">
        <v>0.25</v>
      </c>
      <c r="Y285" s="85">
        <v>0.25</v>
      </c>
      <c r="Z285" s="120">
        <v>0.25</v>
      </c>
      <c r="AA285" s="85" t="s">
        <v>21</v>
      </c>
      <c r="AB285" s="55" t="s">
        <v>3646</v>
      </c>
      <c r="AC285" s="156" t="str">
        <f t="array" ref="AC285"> index(publications!$A$1:$A$319, match($B285, publications!$B$1:$B$319, 0))</f>
        <v>Camillo</v>
      </c>
      <c r="AD285" s="5" t="s">
        <v>21</v>
      </c>
    </row>
    <row r="286">
      <c r="A286" s="5" t="s">
        <v>3198</v>
      </c>
      <c r="B286" s="91" t="str">
        <f> VLOOKUP($A286,datasets!$A:$B,2,0)</f>
        <v>Pętlicki et al. 2017, Remote Sensing (NDDTRXM9)</v>
      </c>
      <c r="C286" s="55" t="s">
        <v>3698</v>
      </c>
      <c r="D286" s="85" t="s">
        <v>3698</v>
      </c>
      <c r="E286" s="114" t="s">
        <v>3507</v>
      </c>
      <c r="F286" s="85" t="s">
        <v>21</v>
      </c>
      <c r="G286" s="115" t="s">
        <v>21</v>
      </c>
      <c r="H286" s="159" t="s">
        <v>21</v>
      </c>
      <c r="I286" s="115" t="s">
        <v>3526</v>
      </c>
      <c r="J286" s="117">
        <v>22.0</v>
      </c>
      <c r="K286" s="55">
        <v>2.43</v>
      </c>
      <c r="L286" s="55">
        <v>2.43</v>
      </c>
      <c r="M286" s="118">
        <v>2.43</v>
      </c>
      <c r="N286" s="85" t="s">
        <v>21</v>
      </c>
      <c r="O286" s="85" t="s">
        <v>21</v>
      </c>
      <c r="P286" s="85" t="s">
        <v>21</v>
      </c>
      <c r="Q286" s="119" t="s">
        <v>21</v>
      </c>
      <c r="R286" s="85" t="s">
        <v>21</v>
      </c>
      <c r="S286" s="119" t="s">
        <v>21</v>
      </c>
      <c r="T286" s="120" t="s">
        <v>21</v>
      </c>
      <c r="U286" s="121" t="s">
        <v>21</v>
      </c>
      <c r="V286" s="121" t="s">
        <v>21</v>
      </c>
      <c r="W286" s="122" t="s">
        <v>21</v>
      </c>
      <c r="X286" s="85" t="s">
        <v>21</v>
      </c>
      <c r="Y286" s="55" t="s">
        <v>21</v>
      </c>
      <c r="Z286" s="123" t="s">
        <v>21</v>
      </c>
      <c r="AA286" s="46" t="s">
        <v>3580</v>
      </c>
      <c r="AB286" s="85" t="s">
        <v>21</v>
      </c>
      <c r="AC286" s="58" t="str">
        <f t="array" ref="AC286"> index(publications!$A$1:$A$319, match($B286, publications!$B$1:$B$319, 0))</f>
        <v>Anette</v>
      </c>
      <c r="AD286" s="5" t="s">
        <v>21</v>
      </c>
    </row>
    <row r="287">
      <c r="A287" s="4" t="s">
        <v>3199</v>
      </c>
      <c r="B287" s="91" t="str">
        <f> VLOOKUP($A287,datasets!$A:$B,2,0)</f>
        <v>Galiatsatos et al. 2008, Photogrammetric Engineering and Remote Sensing (NP2PWBRU)</v>
      </c>
      <c r="C287" s="85" t="s">
        <v>21</v>
      </c>
      <c r="D287" s="85" t="s">
        <v>21</v>
      </c>
      <c r="E287" s="114" t="s">
        <v>21</v>
      </c>
      <c r="F287" s="85" t="s">
        <v>21</v>
      </c>
      <c r="G287" s="115" t="s">
        <v>21</v>
      </c>
      <c r="H287" s="159" t="s">
        <v>21</v>
      </c>
      <c r="I287" s="115" t="s">
        <v>3766</v>
      </c>
      <c r="J287" s="117">
        <v>35.0</v>
      </c>
      <c r="K287" s="55">
        <v>3.2</v>
      </c>
      <c r="L287" s="55">
        <v>2.095</v>
      </c>
      <c r="M287" s="118">
        <v>2.83</v>
      </c>
      <c r="N287" s="85" t="s">
        <v>21</v>
      </c>
      <c r="O287" s="85" t="s">
        <v>21</v>
      </c>
      <c r="P287" s="85" t="s">
        <v>21</v>
      </c>
      <c r="Q287" s="119" t="s">
        <v>21</v>
      </c>
      <c r="R287" s="5" t="s">
        <v>3767</v>
      </c>
      <c r="S287" s="119" t="s">
        <v>3617</v>
      </c>
      <c r="T287" s="123" t="s">
        <v>3507</v>
      </c>
      <c r="U287" s="121" t="s">
        <v>21</v>
      </c>
      <c r="V287" s="129" t="s">
        <v>21</v>
      </c>
      <c r="W287" s="130" t="s">
        <v>21</v>
      </c>
      <c r="X287" s="55">
        <v>3.89</v>
      </c>
      <c r="Y287" s="55">
        <v>3.89</v>
      </c>
      <c r="Z287" s="123">
        <v>3.89</v>
      </c>
      <c r="AA287" s="46" t="s">
        <v>3768</v>
      </c>
      <c r="AB287" s="85" t="s">
        <v>21</v>
      </c>
      <c r="AC287" s="58" t="str">
        <f t="array" ref="AC287"> index(publications!$A$1:$A$319, match($B287, publications!$B$1:$B$319, 0))</f>
        <v>Bob</v>
      </c>
      <c r="AD287" s="5" t="s">
        <v>3491</v>
      </c>
      <c r="AE287" s="55" t="s">
        <v>3769</v>
      </c>
    </row>
    <row r="288">
      <c r="A288" s="4" t="s">
        <v>3201</v>
      </c>
      <c r="B288" s="91" t="str">
        <f> VLOOKUP($A288,datasets!$A:$B,2,0)</f>
        <v>Peppa et al. 2018, ISPRS - International Archives of the Photogrammetry, Remote Sensing and Spatial Information Sciences (NSVSN55R)</v>
      </c>
      <c r="C288" s="55" t="s">
        <v>3518</v>
      </c>
      <c r="D288" s="55" t="s">
        <v>3518</v>
      </c>
      <c r="E288" s="114" t="s">
        <v>3488</v>
      </c>
      <c r="F288" s="85" t="s">
        <v>21</v>
      </c>
      <c r="G288" s="115" t="s">
        <v>21</v>
      </c>
      <c r="H288" s="159" t="s">
        <v>21</v>
      </c>
      <c r="I288" s="115" t="s">
        <v>3497</v>
      </c>
      <c r="J288" s="117">
        <v>14.0</v>
      </c>
      <c r="K288" s="55">
        <v>1.07</v>
      </c>
      <c r="L288" s="55">
        <v>1.92</v>
      </c>
      <c r="M288" s="118">
        <v>1.35</v>
      </c>
      <c r="N288" s="85" t="s">
        <v>21</v>
      </c>
      <c r="O288" s="85" t="s">
        <v>21</v>
      </c>
      <c r="P288" s="85" t="s">
        <v>21</v>
      </c>
      <c r="Q288" s="119" t="s">
        <v>21</v>
      </c>
      <c r="R288" s="46" t="s">
        <v>3770</v>
      </c>
      <c r="S288" s="126" t="s">
        <v>3530</v>
      </c>
      <c r="T288" s="123" t="s">
        <v>3507</v>
      </c>
      <c r="U288" s="129">
        <v>0.4</v>
      </c>
      <c r="V288" s="129">
        <v>0.1</v>
      </c>
      <c r="W288" s="130">
        <v>0.3</v>
      </c>
      <c r="X288" s="55">
        <v>0.08</v>
      </c>
      <c r="Y288" s="55">
        <v>0.08</v>
      </c>
      <c r="Z288" s="123">
        <v>0.08</v>
      </c>
      <c r="AA288" s="46" t="s">
        <v>3489</v>
      </c>
      <c r="AB288" s="55" t="s">
        <v>3771</v>
      </c>
      <c r="AC288" s="58" t="str">
        <f t="array" ref="AC288"> index(publications!$A$1:$A$319, match($B288, publications!$B$1:$B$319, 0))</f>
        <v>Melanie</v>
      </c>
      <c r="AD288" s="5" t="s">
        <v>21</v>
      </c>
    </row>
    <row r="289">
      <c r="A289" s="4" t="s">
        <v>3204</v>
      </c>
      <c r="B289" s="91" t="str">
        <f> VLOOKUP($A289,datasets!$A:$B,2,0)</f>
        <v>Peppa et al. 2018, ISPRS - International Archives of the Photogrammetry, Remote Sensing and Spatial Information Sciences (NSVSN55R)</v>
      </c>
      <c r="C289" s="55" t="s">
        <v>3518</v>
      </c>
      <c r="D289" s="55" t="s">
        <v>3518</v>
      </c>
      <c r="E289" s="114" t="s">
        <v>3488</v>
      </c>
      <c r="F289" s="85" t="s">
        <v>21</v>
      </c>
      <c r="G289" s="115" t="s">
        <v>21</v>
      </c>
      <c r="H289" s="159" t="s">
        <v>21</v>
      </c>
      <c r="I289" s="115" t="s">
        <v>3672</v>
      </c>
      <c r="J289" s="117">
        <v>25.0</v>
      </c>
      <c r="K289" s="55">
        <v>0.4</v>
      </c>
      <c r="L289" s="55">
        <v>0.14</v>
      </c>
      <c r="M289" s="118">
        <v>0.31</v>
      </c>
      <c r="N289" s="85" t="s">
        <v>21</v>
      </c>
      <c r="O289" s="85" t="s">
        <v>21</v>
      </c>
      <c r="P289" s="85" t="s">
        <v>21</v>
      </c>
      <c r="Q289" s="119" t="s">
        <v>21</v>
      </c>
      <c r="R289" s="46" t="s">
        <v>3770</v>
      </c>
      <c r="S289" s="126" t="s">
        <v>3530</v>
      </c>
      <c r="T289" s="123" t="s">
        <v>3507</v>
      </c>
      <c r="U289" s="129">
        <v>0.4</v>
      </c>
      <c r="V289" s="129">
        <v>0.1</v>
      </c>
      <c r="W289" s="130">
        <v>0.3</v>
      </c>
      <c r="X289" s="55">
        <v>0.2</v>
      </c>
      <c r="Y289" s="55">
        <v>0.2</v>
      </c>
      <c r="Z289" s="123">
        <v>0.2</v>
      </c>
      <c r="AA289" s="46" t="s">
        <v>3489</v>
      </c>
      <c r="AB289" s="55" t="s">
        <v>3771</v>
      </c>
      <c r="AC289" s="58" t="str">
        <f t="array" ref="AC289"> index(publications!$A$1:$A$319, match($B289, publications!$B$1:$B$319, 0))</f>
        <v>Melanie</v>
      </c>
      <c r="AD289" s="5" t="s">
        <v>21</v>
      </c>
    </row>
    <row r="290">
      <c r="A290" s="4" t="s">
        <v>3205</v>
      </c>
      <c r="B290" s="91" t="str">
        <f> VLOOKUP($A290,datasets!$A:$B,2,0)</f>
        <v>Rault et al. 2020, ISPRS Annals of Photogrammetry, Remote Sensing and Spatial Information Sciences (P6V87WN5)</v>
      </c>
      <c r="C290" s="127" t="s">
        <v>3772</v>
      </c>
      <c r="D290" s="127" t="s">
        <v>3772</v>
      </c>
      <c r="E290" s="114" t="s">
        <v>3507</v>
      </c>
      <c r="F290" s="55">
        <v>10.0</v>
      </c>
      <c r="G290" s="115">
        <v>10.0</v>
      </c>
      <c r="H290" s="116">
        <f>AVERAGE(F290,F290,G290)</f>
        <v>10</v>
      </c>
      <c r="I290" s="115" t="s">
        <v>3536</v>
      </c>
      <c r="J290" s="117">
        <v>11.0</v>
      </c>
      <c r="K290" s="55">
        <v>7.0</v>
      </c>
      <c r="L290" s="55">
        <v>7.0</v>
      </c>
      <c r="M290" s="118">
        <v>7.0</v>
      </c>
      <c r="N290" s="85">
        <v>9.0</v>
      </c>
      <c r="O290" s="55">
        <v>5.5</v>
      </c>
      <c r="P290" s="55">
        <v>5.5</v>
      </c>
      <c r="Q290" s="126">
        <v>5.5</v>
      </c>
      <c r="R290" s="46" t="s">
        <v>3512</v>
      </c>
      <c r="S290" s="126" t="s">
        <v>3513</v>
      </c>
      <c r="T290" s="120" t="s">
        <v>3507</v>
      </c>
      <c r="U290" s="129">
        <v>0.1</v>
      </c>
      <c r="V290" s="129">
        <v>0.1</v>
      </c>
      <c r="W290" s="130">
        <v>0.1</v>
      </c>
      <c r="X290" s="55">
        <v>3.34</v>
      </c>
      <c r="Y290" s="55">
        <v>3.34</v>
      </c>
      <c r="Z290" s="123">
        <v>3.34</v>
      </c>
      <c r="AA290" s="46" t="s">
        <v>3489</v>
      </c>
      <c r="AB290" s="85" t="s">
        <v>21</v>
      </c>
      <c r="AC290" s="128" t="str">
        <f t="array" ref="AC290"> index(publications!$A$1:$A$319, match($B290, publications!$B$1:$B$319, 0))</f>
        <v>Livia</v>
      </c>
      <c r="AD290" s="127" t="s">
        <v>3773</v>
      </c>
    </row>
    <row r="291">
      <c r="A291" s="4" t="s">
        <v>3210</v>
      </c>
      <c r="B291" s="91" t="str">
        <f> VLOOKUP($A291,datasets!$A:$B,2,0)</f>
        <v>King et al. 2020, One Earth (PB8P2UVG)</v>
      </c>
      <c r="C291" s="85" t="s">
        <v>21</v>
      </c>
      <c r="D291" s="85" t="s">
        <v>21</v>
      </c>
      <c r="E291" s="114" t="s">
        <v>21</v>
      </c>
      <c r="F291" s="85" t="s">
        <v>21</v>
      </c>
      <c r="G291" s="115" t="s">
        <v>21</v>
      </c>
      <c r="H291" s="159" t="s">
        <v>21</v>
      </c>
      <c r="I291" s="85" t="s">
        <v>21</v>
      </c>
      <c r="J291" s="124" t="s">
        <v>21</v>
      </c>
      <c r="K291" s="85" t="s">
        <v>21</v>
      </c>
      <c r="L291" s="115" t="s">
        <v>21</v>
      </c>
      <c r="M291" s="118" t="s">
        <v>21</v>
      </c>
      <c r="N291" s="85" t="s">
        <v>21</v>
      </c>
      <c r="O291" s="85" t="s">
        <v>21</v>
      </c>
      <c r="P291" s="85" t="s">
        <v>21</v>
      </c>
      <c r="Q291" s="119" t="s">
        <v>21</v>
      </c>
      <c r="R291" s="85" t="s">
        <v>21</v>
      </c>
      <c r="S291" s="119" t="s">
        <v>21</v>
      </c>
      <c r="T291" s="120" t="s">
        <v>21</v>
      </c>
      <c r="U291" s="121" t="s">
        <v>21</v>
      </c>
      <c r="V291" s="121" t="s">
        <v>21</v>
      </c>
      <c r="W291" s="122" t="s">
        <v>21</v>
      </c>
      <c r="X291" s="85" t="s">
        <v>21</v>
      </c>
      <c r="Y291" s="55" t="s">
        <v>21</v>
      </c>
      <c r="Z291" s="120" t="s">
        <v>21</v>
      </c>
      <c r="AA291" s="85" t="s">
        <v>21</v>
      </c>
      <c r="AB291" s="85" t="s">
        <v>21</v>
      </c>
      <c r="AC291" s="58" t="str">
        <f t="array" ref="AC291"> index(publications!$A$1:$A$319, match($B291, publications!$B$1:$B$319, 0))</f>
        <v>Melanie</v>
      </c>
      <c r="AD291" s="5" t="s">
        <v>21</v>
      </c>
    </row>
    <row r="292">
      <c r="A292" s="4" t="s">
        <v>3212</v>
      </c>
      <c r="B292" s="91" t="str">
        <f> VLOOKUP($A292,datasets!$A:$B,2,0)</f>
        <v>King et al. 2020, One Earth (PB8P2UVG)</v>
      </c>
      <c r="C292" s="85" t="s">
        <v>21</v>
      </c>
      <c r="D292" s="85" t="s">
        <v>21</v>
      </c>
      <c r="E292" s="114" t="s">
        <v>21</v>
      </c>
      <c r="F292" s="85" t="s">
        <v>21</v>
      </c>
      <c r="G292" s="115" t="s">
        <v>21</v>
      </c>
      <c r="H292" s="159" t="s">
        <v>21</v>
      </c>
      <c r="I292" s="85" t="s">
        <v>21</v>
      </c>
      <c r="J292" s="124" t="s">
        <v>21</v>
      </c>
      <c r="K292" s="85" t="s">
        <v>21</v>
      </c>
      <c r="L292" s="115" t="s">
        <v>21</v>
      </c>
      <c r="M292" s="118" t="s">
        <v>21</v>
      </c>
      <c r="N292" s="85" t="s">
        <v>21</v>
      </c>
      <c r="O292" s="85" t="s">
        <v>21</v>
      </c>
      <c r="P292" s="85" t="s">
        <v>21</v>
      </c>
      <c r="Q292" s="119" t="s">
        <v>21</v>
      </c>
      <c r="R292" s="85" t="s">
        <v>21</v>
      </c>
      <c r="S292" s="119" t="s">
        <v>21</v>
      </c>
      <c r="T292" s="120" t="s">
        <v>21</v>
      </c>
      <c r="U292" s="121" t="s">
        <v>21</v>
      </c>
      <c r="V292" s="121" t="s">
        <v>21</v>
      </c>
      <c r="W292" s="122" t="s">
        <v>21</v>
      </c>
      <c r="X292" s="85" t="s">
        <v>21</v>
      </c>
      <c r="Y292" s="55" t="s">
        <v>21</v>
      </c>
      <c r="Z292" s="120" t="s">
        <v>21</v>
      </c>
      <c r="AA292" s="85" t="s">
        <v>21</v>
      </c>
      <c r="AB292" s="85" t="s">
        <v>21</v>
      </c>
      <c r="AC292" s="58" t="str">
        <f t="array" ref="AC292"> index(publications!$A$1:$A$319, match($B292, publications!$B$1:$B$319, 0))</f>
        <v>Melanie</v>
      </c>
      <c r="AD292" s="5" t="s">
        <v>21</v>
      </c>
    </row>
    <row r="293">
      <c r="A293" s="4" t="s">
        <v>3213</v>
      </c>
      <c r="B293" s="91" t="str">
        <f> VLOOKUP($A293,datasets!$A:$B,2,0)</f>
        <v>King et al. 2020, One Earth (PB8P2UVG)</v>
      </c>
      <c r="C293" s="85" t="s">
        <v>21</v>
      </c>
      <c r="D293" s="85" t="s">
        <v>21</v>
      </c>
      <c r="E293" s="114" t="s">
        <v>21</v>
      </c>
      <c r="F293" s="85" t="s">
        <v>21</v>
      </c>
      <c r="G293" s="115" t="s">
        <v>21</v>
      </c>
      <c r="H293" s="159" t="s">
        <v>21</v>
      </c>
      <c r="I293" s="85" t="s">
        <v>21</v>
      </c>
      <c r="J293" s="124" t="s">
        <v>21</v>
      </c>
      <c r="K293" s="85" t="s">
        <v>21</v>
      </c>
      <c r="L293" s="115" t="s">
        <v>21</v>
      </c>
      <c r="M293" s="118" t="s">
        <v>21</v>
      </c>
      <c r="N293" s="85" t="s">
        <v>21</v>
      </c>
      <c r="O293" s="85" t="s">
        <v>21</v>
      </c>
      <c r="P293" s="85" t="s">
        <v>21</v>
      </c>
      <c r="Q293" s="119" t="s">
        <v>21</v>
      </c>
      <c r="R293" s="85" t="s">
        <v>21</v>
      </c>
      <c r="S293" s="119" t="s">
        <v>21</v>
      </c>
      <c r="T293" s="120" t="s">
        <v>21</v>
      </c>
      <c r="U293" s="121" t="s">
        <v>21</v>
      </c>
      <c r="V293" s="121" t="s">
        <v>21</v>
      </c>
      <c r="W293" s="122" t="s">
        <v>21</v>
      </c>
      <c r="X293" s="85" t="s">
        <v>21</v>
      </c>
      <c r="Y293" s="55" t="s">
        <v>21</v>
      </c>
      <c r="Z293" s="120" t="s">
        <v>21</v>
      </c>
      <c r="AA293" s="85" t="s">
        <v>21</v>
      </c>
      <c r="AB293" s="85" t="s">
        <v>21</v>
      </c>
      <c r="AC293" s="58" t="str">
        <f t="array" ref="AC293"> index(publications!$A$1:$A$319, match($B293, publications!$B$1:$B$319, 0))</f>
        <v>Melanie</v>
      </c>
      <c r="AD293" s="5" t="s">
        <v>21</v>
      </c>
    </row>
    <row r="294">
      <c r="A294" s="4" t="s">
        <v>3214</v>
      </c>
      <c r="B294" s="91" t="str">
        <f> VLOOKUP($A294,datasets!$A:$B,2,0)</f>
        <v>King et al. 2020, One Earth (PB8P2UVG)</v>
      </c>
      <c r="C294" s="85" t="s">
        <v>21</v>
      </c>
      <c r="D294" s="85" t="s">
        <v>21</v>
      </c>
      <c r="E294" s="114" t="s">
        <v>21</v>
      </c>
      <c r="F294" s="85" t="s">
        <v>21</v>
      </c>
      <c r="G294" s="115" t="s">
        <v>21</v>
      </c>
      <c r="H294" s="159" t="s">
        <v>21</v>
      </c>
      <c r="I294" s="85" t="s">
        <v>21</v>
      </c>
      <c r="J294" s="124" t="s">
        <v>21</v>
      </c>
      <c r="K294" s="85" t="s">
        <v>21</v>
      </c>
      <c r="L294" s="115" t="s">
        <v>21</v>
      </c>
      <c r="M294" s="118" t="s">
        <v>21</v>
      </c>
      <c r="N294" s="85" t="s">
        <v>21</v>
      </c>
      <c r="O294" s="85" t="s">
        <v>21</v>
      </c>
      <c r="P294" s="85" t="s">
        <v>21</v>
      </c>
      <c r="Q294" s="119" t="s">
        <v>21</v>
      </c>
      <c r="R294" s="85" t="s">
        <v>21</v>
      </c>
      <c r="S294" s="119" t="s">
        <v>21</v>
      </c>
      <c r="T294" s="120" t="s">
        <v>21</v>
      </c>
      <c r="U294" s="121" t="s">
        <v>21</v>
      </c>
      <c r="V294" s="121" t="s">
        <v>21</v>
      </c>
      <c r="W294" s="122" t="s">
        <v>21</v>
      </c>
      <c r="X294" s="85" t="s">
        <v>21</v>
      </c>
      <c r="Y294" s="55" t="s">
        <v>21</v>
      </c>
      <c r="Z294" s="120" t="s">
        <v>21</v>
      </c>
      <c r="AA294" s="85" t="s">
        <v>21</v>
      </c>
      <c r="AB294" s="85" t="s">
        <v>21</v>
      </c>
      <c r="AC294" s="58" t="str">
        <f t="array" ref="AC294"> index(publications!$A$1:$A$319, match($B294, publications!$B$1:$B$319, 0))</f>
        <v>Melanie</v>
      </c>
      <c r="AD294" s="5" t="s">
        <v>21</v>
      </c>
    </row>
    <row r="295">
      <c r="A295" s="4" t="s">
        <v>3215</v>
      </c>
      <c r="B295" s="91" t="str">
        <f> VLOOKUP($A295,datasets!$A:$B,2,0)</f>
        <v>King et al. 2020, One Earth (PB8P2UVG)</v>
      </c>
      <c r="C295" s="85" t="s">
        <v>21</v>
      </c>
      <c r="D295" s="85" t="s">
        <v>21</v>
      </c>
      <c r="E295" s="114" t="s">
        <v>21</v>
      </c>
      <c r="F295" s="85" t="s">
        <v>21</v>
      </c>
      <c r="G295" s="115" t="s">
        <v>21</v>
      </c>
      <c r="H295" s="159" t="s">
        <v>21</v>
      </c>
      <c r="I295" s="85" t="s">
        <v>21</v>
      </c>
      <c r="J295" s="124" t="s">
        <v>21</v>
      </c>
      <c r="K295" s="85" t="s">
        <v>21</v>
      </c>
      <c r="L295" s="115" t="s">
        <v>21</v>
      </c>
      <c r="M295" s="118" t="s">
        <v>21</v>
      </c>
      <c r="N295" s="85" t="s">
        <v>21</v>
      </c>
      <c r="O295" s="85" t="s">
        <v>21</v>
      </c>
      <c r="P295" s="85" t="s">
        <v>21</v>
      </c>
      <c r="Q295" s="119" t="s">
        <v>21</v>
      </c>
      <c r="R295" s="85" t="s">
        <v>21</v>
      </c>
      <c r="S295" s="119" t="s">
        <v>21</v>
      </c>
      <c r="T295" s="120" t="s">
        <v>21</v>
      </c>
      <c r="U295" s="121" t="s">
        <v>21</v>
      </c>
      <c r="V295" s="121" t="s">
        <v>21</v>
      </c>
      <c r="W295" s="122" t="s">
        <v>21</v>
      </c>
      <c r="X295" s="85" t="s">
        <v>21</v>
      </c>
      <c r="Y295" s="55" t="s">
        <v>21</v>
      </c>
      <c r="Z295" s="120" t="s">
        <v>21</v>
      </c>
      <c r="AA295" s="85" t="s">
        <v>21</v>
      </c>
      <c r="AB295" s="85" t="s">
        <v>21</v>
      </c>
      <c r="AC295" s="58" t="str">
        <f t="array" ref="AC295"> index(publications!$A$1:$A$319, match($B295, publications!$B$1:$B$319, 0))</f>
        <v>Melanie</v>
      </c>
      <c r="AD295" s="5" t="s">
        <v>21</v>
      </c>
    </row>
    <row r="296">
      <c r="A296" s="4" t="s">
        <v>3217</v>
      </c>
      <c r="B296" s="91" t="str">
        <f> VLOOKUP($A296,datasets!$A:$B,2,0)</f>
        <v>King et al. 2020, One Earth (PB8P2UVG)</v>
      </c>
      <c r="C296" s="85" t="s">
        <v>21</v>
      </c>
      <c r="D296" s="85" t="s">
        <v>21</v>
      </c>
      <c r="E296" s="114" t="s">
        <v>21</v>
      </c>
      <c r="F296" s="85" t="s">
        <v>21</v>
      </c>
      <c r="G296" s="115" t="s">
        <v>21</v>
      </c>
      <c r="H296" s="159" t="s">
        <v>21</v>
      </c>
      <c r="I296" s="85" t="s">
        <v>21</v>
      </c>
      <c r="J296" s="124" t="s">
        <v>21</v>
      </c>
      <c r="K296" s="85" t="s">
        <v>21</v>
      </c>
      <c r="L296" s="115" t="s">
        <v>21</v>
      </c>
      <c r="M296" s="118" t="s">
        <v>21</v>
      </c>
      <c r="N296" s="85" t="s">
        <v>21</v>
      </c>
      <c r="O296" s="85" t="s">
        <v>21</v>
      </c>
      <c r="P296" s="85" t="s">
        <v>21</v>
      </c>
      <c r="Q296" s="119" t="s">
        <v>21</v>
      </c>
      <c r="R296" s="85" t="s">
        <v>21</v>
      </c>
      <c r="S296" s="119" t="s">
        <v>21</v>
      </c>
      <c r="T296" s="120" t="s">
        <v>21</v>
      </c>
      <c r="U296" s="121" t="s">
        <v>21</v>
      </c>
      <c r="V296" s="121" t="s">
        <v>21</v>
      </c>
      <c r="W296" s="122" t="s">
        <v>21</v>
      </c>
      <c r="X296" s="85" t="s">
        <v>21</v>
      </c>
      <c r="Y296" s="55" t="s">
        <v>21</v>
      </c>
      <c r="Z296" s="120" t="s">
        <v>21</v>
      </c>
      <c r="AA296" s="85" t="s">
        <v>21</v>
      </c>
      <c r="AB296" s="85" t="s">
        <v>21</v>
      </c>
      <c r="AC296" s="58" t="str">
        <f t="array" ref="AC296"> index(publications!$A$1:$A$319, match($B296, publications!$B$1:$B$319, 0))</f>
        <v>Melanie</v>
      </c>
      <c r="AD296" s="5" t="s">
        <v>21</v>
      </c>
    </row>
    <row r="297">
      <c r="A297" s="4" t="s">
        <v>3218</v>
      </c>
      <c r="B297" s="91" t="str">
        <f> VLOOKUP($A297,datasets!$A:$B,2,0)</f>
        <v>Bolles and Forman 2018, Frontiers in Earth Science (PBSVU4ID)</v>
      </c>
      <c r="C297" s="85" t="s">
        <v>21</v>
      </c>
      <c r="D297" s="85" t="s">
        <v>21</v>
      </c>
      <c r="E297" s="114" t="s">
        <v>21</v>
      </c>
      <c r="F297" s="85" t="s">
        <v>21</v>
      </c>
      <c r="G297" s="115" t="s">
        <v>21</v>
      </c>
      <c r="H297" s="159" t="s">
        <v>21</v>
      </c>
      <c r="I297" s="115" t="s">
        <v>3774</v>
      </c>
      <c r="J297" s="124">
        <v>634.0</v>
      </c>
      <c r="K297" s="85" t="s">
        <v>21</v>
      </c>
      <c r="L297" s="115" t="s">
        <v>21</v>
      </c>
      <c r="M297" s="118" t="s">
        <v>21</v>
      </c>
      <c r="N297" s="85" t="s">
        <v>21</v>
      </c>
      <c r="O297" s="85" t="s">
        <v>21</v>
      </c>
      <c r="P297" s="85" t="s">
        <v>21</v>
      </c>
      <c r="Q297" s="119" t="s">
        <v>21</v>
      </c>
      <c r="R297" s="85" t="s">
        <v>21</v>
      </c>
      <c r="S297" s="119" t="s">
        <v>21</v>
      </c>
      <c r="T297" s="120" t="s">
        <v>21</v>
      </c>
      <c r="U297" s="121" t="s">
        <v>21</v>
      </c>
      <c r="V297" s="129" t="s">
        <v>21</v>
      </c>
      <c r="W297" s="130" t="s">
        <v>21</v>
      </c>
      <c r="X297" s="55" t="s">
        <v>3775</v>
      </c>
      <c r="Y297" s="55" t="s">
        <v>3775</v>
      </c>
      <c r="Z297" s="120">
        <v>5.0</v>
      </c>
      <c r="AA297" s="85" t="s">
        <v>21</v>
      </c>
      <c r="AB297" s="85" t="s">
        <v>21</v>
      </c>
      <c r="AC297" s="58" t="str">
        <f t="array" ref="AC297"> index(publications!$A$1:$A$319, match($B297, publications!$B$1:$B$319, 0))</f>
        <v>Anette</v>
      </c>
      <c r="AD297" s="5" t="s">
        <v>21</v>
      </c>
    </row>
    <row r="298">
      <c r="A298" s="4" t="s">
        <v>3222</v>
      </c>
      <c r="B298" s="91" t="str">
        <f> VLOOKUP($A298,datasets!$A:$B,2,0)</f>
        <v>Bolles and Forman 2018, Frontiers in Earth Science (PBSVU4ID)</v>
      </c>
      <c r="C298" s="85" t="s">
        <v>21</v>
      </c>
      <c r="D298" s="85" t="s">
        <v>21</v>
      </c>
      <c r="E298" s="114" t="s">
        <v>21</v>
      </c>
      <c r="F298" s="85" t="s">
        <v>21</v>
      </c>
      <c r="G298" s="115" t="s">
        <v>21</v>
      </c>
      <c r="H298" s="159" t="s">
        <v>21</v>
      </c>
      <c r="I298" s="115" t="s">
        <v>3776</v>
      </c>
      <c r="J298" s="124">
        <v>496.0</v>
      </c>
      <c r="K298" s="85" t="s">
        <v>21</v>
      </c>
      <c r="L298" s="115" t="s">
        <v>21</v>
      </c>
      <c r="M298" s="118" t="s">
        <v>21</v>
      </c>
      <c r="N298" s="85" t="s">
        <v>21</v>
      </c>
      <c r="O298" s="85" t="s">
        <v>21</v>
      </c>
      <c r="P298" s="85" t="s">
        <v>21</v>
      </c>
      <c r="Q298" s="119" t="s">
        <v>21</v>
      </c>
      <c r="R298" s="85" t="s">
        <v>21</v>
      </c>
      <c r="S298" s="119" t="s">
        <v>21</v>
      </c>
      <c r="T298" s="120" t="s">
        <v>21</v>
      </c>
      <c r="U298" s="121" t="s">
        <v>21</v>
      </c>
      <c r="V298" s="129" t="s">
        <v>21</v>
      </c>
      <c r="W298" s="130" t="s">
        <v>21</v>
      </c>
      <c r="X298" s="55" t="s">
        <v>3775</v>
      </c>
      <c r="Y298" s="55" t="s">
        <v>3775</v>
      </c>
      <c r="Z298" s="120">
        <v>5.0</v>
      </c>
      <c r="AA298" s="85" t="s">
        <v>21</v>
      </c>
      <c r="AB298" s="85" t="s">
        <v>21</v>
      </c>
      <c r="AC298" s="58" t="str">
        <f t="array" ref="AC298"> index(publications!$A$1:$A$319, match($B298, publications!$B$1:$B$319, 0))</f>
        <v>Anette</v>
      </c>
      <c r="AD298" s="5" t="s">
        <v>21</v>
      </c>
    </row>
    <row r="299">
      <c r="A299" s="4" t="s">
        <v>3223</v>
      </c>
      <c r="B299" s="91" t="str">
        <f> VLOOKUP($A299,datasets!$A:$B,2,0)</f>
        <v>Bolles and Forman 2018, Frontiers in Earth Science (PBSVU4ID)</v>
      </c>
      <c r="C299" s="85" t="s">
        <v>21</v>
      </c>
      <c r="D299" s="85" t="s">
        <v>21</v>
      </c>
      <c r="E299" s="114" t="s">
        <v>21</v>
      </c>
      <c r="F299" s="85" t="s">
        <v>21</v>
      </c>
      <c r="G299" s="115" t="s">
        <v>21</v>
      </c>
      <c r="H299" s="159" t="s">
        <v>21</v>
      </c>
      <c r="I299" s="115" t="s">
        <v>3777</v>
      </c>
      <c r="J299" s="124">
        <v>1384.0</v>
      </c>
      <c r="K299" s="85" t="s">
        <v>21</v>
      </c>
      <c r="L299" s="115" t="s">
        <v>21</v>
      </c>
      <c r="M299" s="118" t="s">
        <v>21</v>
      </c>
      <c r="N299" s="85" t="s">
        <v>21</v>
      </c>
      <c r="O299" s="85" t="s">
        <v>21</v>
      </c>
      <c r="P299" s="85" t="s">
        <v>21</v>
      </c>
      <c r="Q299" s="119" t="s">
        <v>21</v>
      </c>
      <c r="R299" s="85" t="s">
        <v>21</v>
      </c>
      <c r="S299" s="119" t="s">
        <v>21</v>
      </c>
      <c r="T299" s="120" t="s">
        <v>21</v>
      </c>
      <c r="U299" s="121" t="s">
        <v>21</v>
      </c>
      <c r="V299" s="129" t="s">
        <v>21</v>
      </c>
      <c r="W299" s="130" t="s">
        <v>21</v>
      </c>
      <c r="X299" s="55" t="s">
        <v>3775</v>
      </c>
      <c r="Y299" s="55" t="s">
        <v>3775</v>
      </c>
      <c r="Z299" s="120">
        <v>5.0</v>
      </c>
      <c r="AA299" s="85" t="s">
        <v>21</v>
      </c>
      <c r="AB299" s="85" t="s">
        <v>21</v>
      </c>
      <c r="AC299" s="155" t="str">
        <f t="array" ref="AC299"> index(publications!$A$1:$A$319, match($B299, publications!$B$1:$B$319, 0))</f>
        <v>Anette</v>
      </c>
      <c r="AD299" s="5" t="s">
        <v>21</v>
      </c>
    </row>
    <row r="300">
      <c r="A300" s="4" t="s">
        <v>3224</v>
      </c>
      <c r="B300" s="91" t="str">
        <f> VLOOKUP($A300,datasets!$A:$B,2,0)</f>
        <v>Bolles and Forman 2018, Frontiers in Earth Science (PBSVU4ID)</v>
      </c>
      <c r="C300" s="85" t="s">
        <v>21</v>
      </c>
      <c r="D300" s="85" t="s">
        <v>21</v>
      </c>
      <c r="E300" s="114" t="s">
        <v>21</v>
      </c>
      <c r="F300" s="85" t="s">
        <v>21</v>
      </c>
      <c r="G300" s="115" t="s">
        <v>21</v>
      </c>
      <c r="H300" s="159" t="s">
        <v>21</v>
      </c>
      <c r="I300" s="115" t="s">
        <v>3778</v>
      </c>
      <c r="J300" s="124">
        <v>556.0</v>
      </c>
      <c r="K300" s="85" t="s">
        <v>21</v>
      </c>
      <c r="L300" s="115" t="s">
        <v>21</v>
      </c>
      <c r="M300" s="118" t="s">
        <v>21</v>
      </c>
      <c r="N300" s="85" t="s">
        <v>21</v>
      </c>
      <c r="O300" s="85" t="s">
        <v>21</v>
      </c>
      <c r="P300" s="85" t="s">
        <v>21</v>
      </c>
      <c r="Q300" s="119" t="s">
        <v>21</v>
      </c>
      <c r="R300" s="85" t="s">
        <v>21</v>
      </c>
      <c r="S300" s="119" t="s">
        <v>21</v>
      </c>
      <c r="T300" s="120" t="s">
        <v>21</v>
      </c>
      <c r="U300" s="121" t="s">
        <v>21</v>
      </c>
      <c r="V300" s="129" t="s">
        <v>21</v>
      </c>
      <c r="W300" s="130" t="s">
        <v>21</v>
      </c>
      <c r="X300" s="55" t="s">
        <v>3775</v>
      </c>
      <c r="Y300" s="55" t="s">
        <v>3775</v>
      </c>
      <c r="Z300" s="120">
        <v>5.0</v>
      </c>
      <c r="AA300" s="85" t="s">
        <v>21</v>
      </c>
      <c r="AB300" s="85" t="s">
        <v>21</v>
      </c>
      <c r="AC300" s="58" t="str">
        <f t="array" ref="AC300"> index(publications!$A$1:$A$319, match($B300, publications!$B$1:$B$319, 0))</f>
        <v>Anette</v>
      </c>
      <c r="AD300" s="5" t="s">
        <v>21</v>
      </c>
    </row>
    <row r="301">
      <c r="A301" s="4" t="s">
        <v>3225</v>
      </c>
      <c r="B301" s="91" t="str">
        <f> VLOOKUP($A301,datasets!$A:$B,2,0)</f>
        <v>Bolles and Forman 2018, Frontiers in Earth Science (PBSVU4ID)</v>
      </c>
      <c r="C301" s="85" t="s">
        <v>21</v>
      </c>
      <c r="D301" s="85" t="s">
        <v>21</v>
      </c>
      <c r="E301" s="114" t="s">
        <v>21</v>
      </c>
      <c r="F301" s="85" t="s">
        <v>21</v>
      </c>
      <c r="G301" s="115" t="s">
        <v>21</v>
      </c>
      <c r="H301" s="159" t="s">
        <v>21</v>
      </c>
      <c r="I301" s="115" t="s">
        <v>3779</v>
      </c>
      <c r="J301" s="124">
        <v>435.0</v>
      </c>
      <c r="K301" s="85" t="s">
        <v>21</v>
      </c>
      <c r="L301" s="115" t="s">
        <v>21</v>
      </c>
      <c r="M301" s="118" t="s">
        <v>21</v>
      </c>
      <c r="N301" s="85" t="s">
        <v>21</v>
      </c>
      <c r="O301" s="85" t="s">
        <v>21</v>
      </c>
      <c r="P301" s="85" t="s">
        <v>21</v>
      </c>
      <c r="Q301" s="119" t="s">
        <v>21</v>
      </c>
      <c r="R301" s="85" t="s">
        <v>21</v>
      </c>
      <c r="S301" s="119" t="s">
        <v>21</v>
      </c>
      <c r="T301" s="120" t="s">
        <v>21</v>
      </c>
      <c r="U301" s="121" t="s">
        <v>21</v>
      </c>
      <c r="V301" s="129" t="s">
        <v>21</v>
      </c>
      <c r="W301" s="130" t="s">
        <v>21</v>
      </c>
      <c r="X301" s="55" t="s">
        <v>3775</v>
      </c>
      <c r="Y301" s="55" t="s">
        <v>3775</v>
      </c>
      <c r="Z301" s="120">
        <v>5.0</v>
      </c>
      <c r="AA301" s="85" t="s">
        <v>21</v>
      </c>
      <c r="AB301" s="85" t="s">
        <v>21</v>
      </c>
      <c r="AC301" s="58" t="str">
        <f t="array" ref="AC301"> index(publications!$A$1:$A$319, match($B301, publications!$B$1:$B$319, 0))</f>
        <v>Anette</v>
      </c>
      <c r="AD301" s="5" t="s">
        <v>21</v>
      </c>
    </row>
    <row r="302">
      <c r="A302" s="4" t="s">
        <v>3226</v>
      </c>
      <c r="B302" s="91" t="str">
        <f> VLOOKUP($A302,datasets!$A:$B,2,0)</f>
        <v>Bolles and Forman 2018, Frontiers in Earth Science (PBSVU4ID)</v>
      </c>
      <c r="C302" s="85" t="s">
        <v>21</v>
      </c>
      <c r="D302" s="85" t="s">
        <v>21</v>
      </c>
      <c r="E302" s="114" t="s">
        <v>21</v>
      </c>
      <c r="F302" s="85" t="s">
        <v>21</v>
      </c>
      <c r="G302" s="115" t="s">
        <v>21</v>
      </c>
      <c r="H302" s="159" t="s">
        <v>21</v>
      </c>
      <c r="I302" s="115" t="s">
        <v>3780</v>
      </c>
      <c r="J302" s="124">
        <v>540.0</v>
      </c>
      <c r="K302" s="85" t="s">
        <v>21</v>
      </c>
      <c r="L302" s="115" t="s">
        <v>21</v>
      </c>
      <c r="M302" s="118" t="s">
        <v>21</v>
      </c>
      <c r="N302" s="85" t="s">
        <v>21</v>
      </c>
      <c r="O302" s="85" t="s">
        <v>21</v>
      </c>
      <c r="P302" s="85" t="s">
        <v>21</v>
      </c>
      <c r="Q302" s="119" t="s">
        <v>21</v>
      </c>
      <c r="R302" s="85" t="s">
        <v>21</v>
      </c>
      <c r="S302" s="119" t="s">
        <v>21</v>
      </c>
      <c r="T302" s="120" t="s">
        <v>21</v>
      </c>
      <c r="U302" s="121" t="s">
        <v>21</v>
      </c>
      <c r="V302" s="129" t="s">
        <v>21</v>
      </c>
      <c r="W302" s="130" t="s">
        <v>21</v>
      </c>
      <c r="X302" s="55" t="s">
        <v>3775</v>
      </c>
      <c r="Y302" s="55" t="s">
        <v>3775</v>
      </c>
      <c r="Z302" s="120">
        <v>5.0</v>
      </c>
      <c r="AA302" s="85" t="s">
        <v>21</v>
      </c>
      <c r="AB302" s="85" t="s">
        <v>21</v>
      </c>
      <c r="AC302" s="58" t="str">
        <f t="array" ref="AC302"> index(publications!$A$1:$A$319, match($B302, publications!$B$1:$B$319, 0))</f>
        <v>Anette</v>
      </c>
      <c r="AD302" s="5" t="s">
        <v>21</v>
      </c>
    </row>
    <row r="303">
      <c r="A303" s="4" t="s">
        <v>3227</v>
      </c>
      <c r="B303" s="91" t="str">
        <f> VLOOKUP($A303,datasets!$A:$B,2,0)</f>
        <v>Holden and Smit 2019, South African Journal of Geomatics (PJ3SVQP3)</v>
      </c>
      <c r="C303" s="55" t="s">
        <v>3623</v>
      </c>
      <c r="D303" s="85" t="s">
        <v>3698</v>
      </c>
      <c r="E303" s="114" t="s">
        <v>3507</v>
      </c>
      <c r="F303" s="55">
        <v>2.0</v>
      </c>
      <c r="G303" s="115" t="s">
        <v>3501</v>
      </c>
      <c r="H303" s="116">
        <f t="shared" ref="H303:H306" si="10">AVERAGE(F303,F303,G303)</f>
        <v>2</v>
      </c>
      <c r="I303" s="115" t="s">
        <v>3629</v>
      </c>
      <c r="J303" s="124">
        <v>9.0</v>
      </c>
      <c r="K303" s="85" t="s">
        <v>21</v>
      </c>
      <c r="L303" s="115" t="s">
        <v>21</v>
      </c>
      <c r="M303" s="118" t="s">
        <v>21</v>
      </c>
      <c r="N303" s="85">
        <v>6.0</v>
      </c>
      <c r="O303" s="85" t="s">
        <v>21</v>
      </c>
      <c r="P303" s="85" t="s">
        <v>21</v>
      </c>
      <c r="Q303" s="119" t="s">
        <v>21</v>
      </c>
      <c r="R303" s="46" t="s">
        <v>3781</v>
      </c>
      <c r="S303" s="126" t="s">
        <v>3533</v>
      </c>
      <c r="T303" s="120" t="s">
        <v>3507</v>
      </c>
      <c r="U303" s="129" t="s">
        <v>3782</v>
      </c>
      <c r="V303" s="129" t="s">
        <v>3782</v>
      </c>
      <c r="W303" s="122">
        <v>3.75</v>
      </c>
      <c r="X303" s="85" t="s">
        <v>21</v>
      </c>
      <c r="Y303" s="55" t="s">
        <v>21</v>
      </c>
      <c r="Z303" s="120" t="s">
        <v>21</v>
      </c>
      <c r="AA303" s="85" t="s">
        <v>21</v>
      </c>
      <c r="AB303" s="85" t="s">
        <v>21</v>
      </c>
      <c r="AC303" s="58" t="str">
        <f t="array" ref="AC303"> index(publications!$A$1:$A$319, match($B303, publications!$B$1:$B$319, 0))</f>
        <v>Livia</v>
      </c>
      <c r="AD303" s="5" t="s">
        <v>21</v>
      </c>
    </row>
    <row r="304">
      <c r="A304" s="102" t="s">
        <v>3232</v>
      </c>
      <c r="B304" s="91" t="str">
        <f> VLOOKUP($A304,datasets!$A:$B,2,0)</f>
        <v>Holden and Smit 2019, South African Journal of Geomatics (PJ3SVQP3)</v>
      </c>
      <c r="C304" s="55" t="s">
        <v>3623</v>
      </c>
      <c r="D304" s="85" t="s">
        <v>3698</v>
      </c>
      <c r="E304" s="114" t="s">
        <v>3507</v>
      </c>
      <c r="F304" s="55">
        <v>2.0</v>
      </c>
      <c r="G304" s="115" t="s">
        <v>3501</v>
      </c>
      <c r="H304" s="116">
        <f t="shared" si="10"/>
        <v>2</v>
      </c>
      <c r="I304" s="115" t="s">
        <v>3589</v>
      </c>
      <c r="J304" s="124">
        <v>40.0</v>
      </c>
      <c r="K304" s="85" t="s">
        <v>21</v>
      </c>
      <c r="L304" s="115" t="s">
        <v>21</v>
      </c>
      <c r="M304" s="118" t="s">
        <v>21</v>
      </c>
      <c r="N304" s="85">
        <v>18.0</v>
      </c>
      <c r="O304" s="85" t="s">
        <v>21</v>
      </c>
      <c r="P304" s="85" t="s">
        <v>21</v>
      </c>
      <c r="Q304" s="119" t="s">
        <v>21</v>
      </c>
      <c r="R304" s="46" t="s">
        <v>3781</v>
      </c>
      <c r="S304" s="126" t="s">
        <v>3533</v>
      </c>
      <c r="T304" s="120" t="s">
        <v>3507</v>
      </c>
      <c r="U304" s="129" t="s">
        <v>3782</v>
      </c>
      <c r="V304" s="129" t="s">
        <v>3782</v>
      </c>
      <c r="W304" s="122">
        <v>3.75</v>
      </c>
      <c r="X304" s="85" t="s">
        <v>21</v>
      </c>
      <c r="Y304" s="55" t="s">
        <v>21</v>
      </c>
      <c r="Z304" s="120" t="s">
        <v>21</v>
      </c>
      <c r="AA304" s="85" t="s">
        <v>21</v>
      </c>
      <c r="AB304" s="85" t="s">
        <v>21</v>
      </c>
      <c r="AC304" s="58" t="str">
        <f t="array" ref="AC304"> index(publications!$A$1:$A$319, match($B304, publications!$B$1:$B$319, 0))</f>
        <v>Livia</v>
      </c>
      <c r="AD304" s="5" t="s">
        <v>21</v>
      </c>
    </row>
    <row r="305">
      <c r="A305" s="4" t="s">
        <v>3233</v>
      </c>
      <c r="B305" s="91" t="str">
        <f> VLOOKUP($A305,datasets!$A:$B,2,0)</f>
        <v>Holden and Smit 2019, South African Journal of Geomatics (PJ3SVQP3)</v>
      </c>
      <c r="C305" s="55" t="s">
        <v>3623</v>
      </c>
      <c r="D305" s="85" t="s">
        <v>3698</v>
      </c>
      <c r="E305" s="114" t="s">
        <v>3507</v>
      </c>
      <c r="F305" s="55">
        <v>2.0</v>
      </c>
      <c r="G305" s="115" t="s">
        <v>3501</v>
      </c>
      <c r="H305" s="116">
        <f t="shared" si="10"/>
        <v>2</v>
      </c>
      <c r="I305" s="115" t="s">
        <v>3671</v>
      </c>
      <c r="J305" s="124">
        <v>30.0</v>
      </c>
      <c r="K305" s="85" t="s">
        <v>21</v>
      </c>
      <c r="L305" s="115" t="s">
        <v>21</v>
      </c>
      <c r="M305" s="118" t="s">
        <v>21</v>
      </c>
      <c r="N305" s="85">
        <v>15.0</v>
      </c>
      <c r="O305" s="85" t="s">
        <v>21</v>
      </c>
      <c r="P305" s="85" t="s">
        <v>21</v>
      </c>
      <c r="Q305" s="119" t="s">
        <v>21</v>
      </c>
      <c r="R305" s="46" t="s">
        <v>3781</v>
      </c>
      <c r="S305" s="126" t="s">
        <v>3533</v>
      </c>
      <c r="T305" s="120" t="s">
        <v>3507</v>
      </c>
      <c r="U305" s="129" t="s">
        <v>3782</v>
      </c>
      <c r="V305" s="129" t="s">
        <v>3782</v>
      </c>
      <c r="W305" s="122">
        <v>3.75</v>
      </c>
      <c r="X305" s="85" t="s">
        <v>21</v>
      </c>
      <c r="Y305" s="55" t="s">
        <v>21</v>
      </c>
      <c r="Z305" s="120" t="s">
        <v>21</v>
      </c>
      <c r="AA305" s="85" t="s">
        <v>21</v>
      </c>
      <c r="AB305" s="85" t="s">
        <v>21</v>
      </c>
      <c r="AC305" s="58" t="str">
        <f t="array" ref="AC305"> index(publications!$A$1:$A$319, match($B305, publications!$B$1:$B$319, 0))</f>
        <v>Livia</v>
      </c>
      <c r="AD305" s="5" t="s">
        <v>21</v>
      </c>
    </row>
    <row r="306">
      <c r="A306" s="4" t="s">
        <v>3234</v>
      </c>
      <c r="B306" s="91" t="str">
        <f> VLOOKUP($A306,datasets!$A:$B,2,0)</f>
        <v>Holden and Smit 2019, South African Journal of Geomatics (PJ3SVQP3)</v>
      </c>
      <c r="C306" s="55" t="s">
        <v>3623</v>
      </c>
      <c r="D306" s="85" t="s">
        <v>3698</v>
      </c>
      <c r="E306" s="114" t="s">
        <v>3507</v>
      </c>
      <c r="F306" s="55">
        <v>2.0</v>
      </c>
      <c r="G306" s="115" t="s">
        <v>3501</v>
      </c>
      <c r="H306" s="116">
        <f t="shared" si="10"/>
        <v>2</v>
      </c>
      <c r="I306" s="115" t="s">
        <v>3670</v>
      </c>
      <c r="J306" s="124">
        <v>23.0</v>
      </c>
      <c r="K306" s="85" t="s">
        <v>21</v>
      </c>
      <c r="L306" s="115" t="s">
        <v>21</v>
      </c>
      <c r="M306" s="118" t="s">
        <v>21</v>
      </c>
      <c r="N306" s="85">
        <v>14.0</v>
      </c>
      <c r="O306" s="85" t="s">
        <v>21</v>
      </c>
      <c r="P306" s="85" t="s">
        <v>21</v>
      </c>
      <c r="Q306" s="119" t="s">
        <v>21</v>
      </c>
      <c r="R306" s="46" t="s">
        <v>3781</v>
      </c>
      <c r="S306" s="126" t="s">
        <v>3533</v>
      </c>
      <c r="T306" s="120" t="s">
        <v>3507</v>
      </c>
      <c r="U306" s="129" t="s">
        <v>3782</v>
      </c>
      <c r="V306" s="129" t="s">
        <v>3782</v>
      </c>
      <c r="W306" s="122">
        <v>3.75</v>
      </c>
      <c r="X306" s="85" t="s">
        <v>21</v>
      </c>
      <c r="Y306" s="55" t="s">
        <v>21</v>
      </c>
      <c r="Z306" s="120" t="s">
        <v>21</v>
      </c>
      <c r="AA306" s="85" t="s">
        <v>21</v>
      </c>
      <c r="AB306" s="85" t="s">
        <v>21</v>
      </c>
      <c r="AC306" s="58" t="str">
        <f t="array" ref="AC306"> index(publications!$A$1:$A$319, match($B306, publications!$B$1:$B$319, 0))</f>
        <v>Livia</v>
      </c>
      <c r="AD306" s="5" t="s">
        <v>21</v>
      </c>
    </row>
    <row r="307">
      <c r="A307" s="4" t="s">
        <v>3235</v>
      </c>
      <c r="B307" s="91" t="str">
        <f> VLOOKUP($A307,datasets!$A:$B,2,0)</f>
        <v>Andreassen et al. 2020, Journal of Glaciology (PQ3Q9H6A)</v>
      </c>
      <c r="C307" s="85" t="s">
        <v>21</v>
      </c>
      <c r="D307" s="85" t="s">
        <v>21</v>
      </c>
      <c r="E307" s="114" t="s">
        <v>21</v>
      </c>
      <c r="F307" s="85" t="s">
        <v>21</v>
      </c>
      <c r="G307" s="115" t="s">
        <v>21</v>
      </c>
      <c r="H307" s="159" t="s">
        <v>21</v>
      </c>
      <c r="I307" s="115" t="s">
        <v>3783</v>
      </c>
      <c r="J307" s="124">
        <v>31.0</v>
      </c>
      <c r="K307" s="85" t="s">
        <v>21</v>
      </c>
      <c r="L307" s="115" t="s">
        <v>21</v>
      </c>
      <c r="M307" s="118" t="s">
        <v>21</v>
      </c>
      <c r="N307" s="85" t="s">
        <v>21</v>
      </c>
      <c r="O307" s="85" t="s">
        <v>21</v>
      </c>
      <c r="P307" s="85" t="s">
        <v>21</v>
      </c>
      <c r="Q307" s="119" t="s">
        <v>21</v>
      </c>
      <c r="R307" s="46" t="s">
        <v>3527</v>
      </c>
      <c r="S307" s="126" t="s">
        <v>3513</v>
      </c>
      <c r="T307" s="123" t="s">
        <v>3507</v>
      </c>
      <c r="U307" s="129">
        <v>2.0</v>
      </c>
      <c r="V307" s="121">
        <v>2.0</v>
      </c>
      <c r="W307" s="122">
        <v>2.0</v>
      </c>
      <c r="X307" s="85" t="s">
        <v>21</v>
      </c>
      <c r="Y307" s="55" t="s">
        <v>21</v>
      </c>
      <c r="Z307" s="120" t="s">
        <v>21</v>
      </c>
      <c r="AA307" s="85" t="s">
        <v>21</v>
      </c>
      <c r="AB307" s="85" t="s">
        <v>21</v>
      </c>
      <c r="AC307" s="58" t="str">
        <f t="array" ref="AC307"> index(publications!$A$1:$A$319, match($B307, publications!$B$1:$B$319, 0))</f>
        <v>Melanie</v>
      </c>
      <c r="AD307" s="5" t="s">
        <v>21</v>
      </c>
    </row>
    <row r="308">
      <c r="A308" s="4" t="s">
        <v>3236</v>
      </c>
      <c r="B308" s="91" t="str">
        <f> VLOOKUP($A308,datasets!$A:$B,2,0)</f>
        <v>Óskarsson et al. 2020, Surtsey Research (PTTQ9VGB)</v>
      </c>
      <c r="C308" s="55" t="s">
        <v>3784</v>
      </c>
      <c r="D308" s="55" t="s">
        <v>3785</v>
      </c>
      <c r="E308" s="114" t="s">
        <v>3507</v>
      </c>
      <c r="F308" s="55">
        <v>0.2</v>
      </c>
      <c r="G308" s="85">
        <v>0.2</v>
      </c>
      <c r="H308" s="116">
        <f t="shared" ref="H308:H309" si="11">AVERAGE(F308,F308,G308)</f>
        <v>0.2</v>
      </c>
      <c r="I308" s="85" t="s">
        <v>21</v>
      </c>
      <c r="J308" s="124" t="s">
        <v>21</v>
      </c>
      <c r="K308" s="85" t="s">
        <v>21</v>
      </c>
      <c r="L308" s="115" t="s">
        <v>21</v>
      </c>
      <c r="M308" s="118" t="s">
        <v>21</v>
      </c>
      <c r="N308" s="85" t="s">
        <v>21</v>
      </c>
      <c r="O308" s="85" t="s">
        <v>21</v>
      </c>
      <c r="P308" s="85" t="s">
        <v>21</v>
      </c>
      <c r="Q308" s="119" t="s">
        <v>21</v>
      </c>
      <c r="R308" s="46" t="s">
        <v>3786</v>
      </c>
      <c r="S308" s="126" t="s">
        <v>3530</v>
      </c>
      <c r="T308" s="123" t="s">
        <v>3507</v>
      </c>
      <c r="U308" s="129">
        <v>0.2</v>
      </c>
      <c r="V308" s="129">
        <v>0.2</v>
      </c>
      <c r="W308" s="130">
        <v>0.2</v>
      </c>
      <c r="X308" s="55">
        <v>0.5</v>
      </c>
      <c r="Y308" s="55">
        <v>1.0</v>
      </c>
      <c r="Z308" s="123">
        <v>0.67</v>
      </c>
      <c r="AA308" s="46" t="s">
        <v>3768</v>
      </c>
      <c r="AB308" s="55" t="s">
        <v>3787</v>
      </c>
      <c r="AC308" s="58" t="str">
        <f t="array" ref="AC308"> index(publications!$A$1:$A$319, match($B308, publications!$B$1:$B$319, 0))</f>
        <v>Melanie</v>
      </c>
      <c r="AD308" s="55" t="s">
        <v>3788</v>
      </c>
    </row>
    <row r="309">
      <c r="A309" s="4" t="s">
        <v>3238</v>
      </c>
      <c r="B309" s="91" t="str">
        <f> VLOOKUP($A309,datasets!$A:$B,2,0)</f>
        <v>Óskarsson et al. 2020, Surtsey Research (PTTQ9VGB)</v>
      </c>
      <c r="C309" s="55" t="s">
        <v>3784</v>
      </c>
      <c r="D309" s="55" t="s">
        <v>3785</v>
      </c>
      <c r="E309" s="114" t="s">
        <v>3507</v>
      </c>
      <c r="F309" s="55">
        <v>0.2</v>
      </c>
      <c r="G309" s="85">
        <v>0.2</v>
      </c>
      <c r="H309" s="116">
        <f t="shared" si="11"/>
        <v>0.2</v>
      </c>
      <c r="I309" s="85" t="s">
        <v>21</v>
      </c>
      <c r="J309" s="124" t="s">
        <v>21</v>
      </c>
      <c r="K309" s="85" t="s">
        <v>21</v>
      </c>
      <c r="L309" s="115" t="s">
        <v>21</v>
      </c>
      <c r="M309" s="118" t="s">
        <v>21</v>
      </c>
      <c r="N309" s="85" t="s">
        <v>21</v>
      </c>
      <c r="O309" s="85" t="s">
        <v>21</v>
      </c>
      <c r="P309" s="85" t="s">
        <v>21</v>
      </c>
      <c r="Q309" s="119" t="s">
        <v>21</v>
      </c>
      <c r="R309" s="46" t="s">
        <v>3786</v>
      </c>
      <c r="S309" s="126" t="s">
        <v>3530</v>
      </c>
      <c r="T309" s="123" t="s">
        <v>3507</v>
      </c>
      <c r="U309" s="129">
        <v>0.2</v>
      </c>
      <c r="V309" s="129">
        <v>0.2</v>
      </c>
      <c r="W309" s="130">
        <v>0.2</v>
      </c>
      <c r="X309" s="55">
        <v>0.5</v>
      </c>
      <c r="Y309" s="55">
        <v>1.0</v>
      </c>
      <c r="Z309" s="123">
        <v>0.67</v>
      </c>
      <c r="AA309" s="46" t="s">
        <v>3768</v>
      </c>
      <c r="AB309" s="55" t="s">
        <v>3787</v>
      </c>
      <c r="AC309" s="58" t="str">
        <f t="array" ref="AC309"> index(publications!$A$1:$A$319, match($B309, publications!$B$1:$B$319, 0))</f>
        <v>Melanie</v>
      </c>
      <c r="AD309" s="55" t="s">
        <v>3788</v>
      </c>
    </row>
    <row r="310">
      <c r="A310" s="4" t="s">
        <v>3240</v>
      </c>
      <c r="B310" s="91" t="str">
        <f> VLOOKUP($A310,datasets!$A:$B,2,0)</f>
        <v>Geyman et al. 2022, Nature (PXC5ENIG)</v>
      </c>
      <c r="C310" s="55" t="s">
        <v>3623</v>
      </c>
      <c r="D310" s="85" t="s">
        <v>3533</v>
      </c>
      <c r="E310" s="114" t="s">
        <v>3507</v>
      </c>
      <c r="F310" s="85" t="s">
        <v>21</v>
      </c>
      <c r="G310" s="115" t="s">
        <v>21</v>
      </c>
      <c r="H310" s="159" t="s">
        <v>21</v>
      </c>
      <c r="I310" s="115" t="s">
        <v>3789</v>
      </c>
      <c r="J310" s="124">
        <v>4784.0</v>
      </c>
      <c r="K310" s="85" t="s">
        <v>21</v>
      </c>
      <c r="L310" s="115" t="s">
        <v>21</v>
      </c>
      <c r="M310" s="118" t="s">
        <v>21</v>
      </c>
      <c r="N310" s="85" t="s">
        <v>21</v>
      </c>
      <c r="O310" s="85" t="s">
        <v>21</v>
      </c>
      <c r="P310" s="85" t="s">
        <v>21</v>
      </c>
      <c r="Q310" s="119" t="s">
        <v>21</v>
      </c>
      <c r="R310" s="46" t="s">
        <v>3790</v>
      </c>
      <c r="S310" s="135" t="s">
        <v>3533</v>
      </c>
      <c r="T310" s="120" t="s">
        <v>3507</v>
      </c>
      <c r="U310" s="136" t="s">
        <v>21</v>
      </c>
      <c r="V310" s="121" t="s">
        <v>21</v>
      </c>
      <c r="W310" s="130" t="s">
        <v>21</v>
      </c>
      <c r="X310" s="55">
        <v>5.4</v>
      </c>
      <c r="Y310" s="55">
        <v>5.4</v>
      </c>
      <c r="Z310" s="123">
        <v>5.4</v>
      </c>
      <c r="AA310" s="46" t="s">
        <v>3580</v>
      </c>
      <c r="AB310" s="55" t="s">
        <v>3791</v>
      </c>
      <c r="AC310" s="58" t="str">
        <f t="array" ref="AC310"> index(publications!$A$1:$A$319, match($B310, publications!$B$1:$B$319, 0))</f>
        <v>Luc</v>
      </c>
      <c r="AD310" s="55" t="s">
        <v>3792</v>
      </c>
    </row>
    <row r="311">
      <c r="A311" s="4" t="s">
        <v>3246</v>
      </c>
      <c r="B311" s="91" t="str">
        <f> VLOOKUP($A311,datasets!$A:$B,2,0)</f>
        <v>Aguilar et al. 2013, The Photogrammetric Record (Q3DHRVLE)</v>
      </c>
      <c r="C311" s="139" t="s">
        <v>3563</v>
      </c>
      <c r="D311" s="139" t="s">
        <v>3563</v>
      </c>
      <c r="E311" s="140" t="s">
        <v>3563</v>
      </c>
      <c r="F311" s="85" t="s">
        <v>21</v>
      </c>
      <c r="G311" s="115" t="s">
        <v>21</v>
      </c>
      <c r="H311" s="159" t="s">
        <v>21</v>
      </c>
      <c r="I311" s="115" t="s">
        <v>3793</v>
      </c>
      <c r="J311" s="117">
        <v>86.0</v>
      </c>
      <c r="K311" s="55" t="s">
        <v>3794</v>
      </c>
      <c r="L311" s="55" t="s">
        <v>3794</v>
      </c>
      <c r="M311" s="118">
        <v>2.2</v>
      </c>
      <c r="N311" s="85" t="s">
        <v>21</v>
      </c>
      <c r="O311" s="85" t="s">
        <v>21</v>
      </c>
      <c r="P311" s="85" t="s">
        <v>21</v>
      </c>
      <c r="Q311" s="119" t="s">
        <v>21</v>
      </c>
      <c r="R311" s="46" t="s">
        <v>3795</v>
      </c>
      <c r="S311" s="126" t="s">
        <v>3550</v>
      </c>
      <c r="T311" s="120" t="s">
        <v>3488</v>
      </c>
      <c r="U311" s="129">
        <v>0.25</v>
      </c>
      <c r="V311" s="129">
        <v>0.25</v>
      </c>
      <c r="W311" s="130">
        <v>0.25</v>
      </c>
      <c r="X311" s="55" t="s">
        <v>3796</v>
      </c>
      <c r="Y311" s="55" t="s">
        <v>3796</v>
      </c>
      <c r="Z311" s="123">
        <v>2.27</v>
      </c>
      <c r="AA311" s="46" t="s">
        <v>21</v>
      </c>
      <c r="AB311" s="85" t="s">
        <v>21</v>
      </c>
      <c r="AC311" s="156" t="str">
        <f t="array" ref="AC311"> index(publications!$A$1:$A$319, match($B311, publications!$B$1:$B$319, 0))</f>
        <v>Livia</v>
      </c>
      <c r="AD311" s="125" t="s">
        <v>3797</v>
      </c>
    </row>
    <row r="312">
      <c r="A312" s="4" t="s">
        <v>3251</v>
      </c>
      <c r="B312" s="91" t="str">
        <f> VLOOKUP($A312,datasets!$A:$B,2,0)</f>
        <v>Aguilar et al. 2013, The Photogrammetric Record (Q3DHRVLE)</v>
      </c>
      <c r="C312" s="139" t="s">
        <v>3563</v>
      </c>
      <c r="D312" s="139" t="s">
        <v>3563</v>
      </c>
      <c r="E312" s="140" t="s">
        <v>3563</v>
      </c>
      <c r="F312" s="85" t="s">
        <v>21</v>
      </c>
      <c r="G312" s="115" t="s">
        <v>21</v>
      </c>
      <c r="H312" s="159" t="s">
        <v>21</v>
      </c>
      <c r="I312" s="115" t="s">
        <v>3798</v>
      </c>
      <c r="J312" s="117">
        <v>89.0</v>
      </c>
      <c r="K312" s="55">
        <v>0.46</v>
      </c>
      <c r="L312" s="55">
        <v>0.79</v>
      </c>
      <c r="M312" s="118">
        <v>0.57</v>
      </c>
      <c r="N312" s="85" t="s">
        <v>21</v>
      </c>
      <c r="O312" s="85" t="s">
        <v>21</v>
      </c>
      <c r="P312" s="85" t="s">
        <v>21</v>
      </c>
      <c r="Q312" s="119" t="s">
        <v>21</v>
      </c>
      <c r="R312" s="46" t="s">
        <v>3795</v>
      </c>
      <c r="S312" s="126" t="s">
        <v>3550</v>
      </c>
      <c r="T312" s="120" t="s">
        <v>3488</v>
      </c>
      <c r="U312" s="129">
        <v>0.25</v>
      </c>
      <c r="V312" s="129">
        <v>0.25</v>
      </c>
      <c r="W312" s="130">
        <v>0.25</v>
      </c>
      <c r="X312" s="55" t="s">
        <v>3799</v>
      </c>
      <c r="Y312" s="55" t="s">
        <v>3799</v>
      </c>
      <c r="Z312" s="123">
        <v>0.64</v>
      </c>
      <c r="AA312" s="46" t="s">
        <v>21</v>
      </c>
      <c r="AB312" s="85" t="s">
        <v>21</v>
      </c>
      <c r="AC312" s="156" t="str">
        <f t="array" ref="AC312"> index(publications!$A$1:$A$319, match($B312, publications!$B$1:$B$319, 0))</f>
        <v>Livia</v>
      </c>
      <c r="AD312" s="125" t="s">
        <v>3797</v>
      </c>
    </row>
    <row r="313">
      <c r="A313" s="4" t="s">
        <v>3252</v>
      </c>
      <c r="B313" s="91" t="str">
        <f> VLOOKUP($A313,datasets!$A:$B,2,0)</f>
        <v>Nagarajan and Schenk 2016, ISPRS Journal of Photogrammetry and Remote Sensing (Q45H8ZC2)</v>
      </c>
      <c r="C313" s="55" t="s">
        <v>3543</v>
      </c>
      <c r="D313" s="55" t="s">
        <v>3543</v>
      </c>
      <c r="E313" s="114" t="s">
        <v>3507</v>
      </c>
      <c r="F313" s="55" t="s">
        <v>21</v>
      </c>
      <c r="G313" s="115" t="s">
        <v>21</v>
      </c>
      <c r="H313" s="159" t="s">
        <v>21</v>
      </c>
      <c r="I313" s="115" t="s">
        <v>3549</v>
      </c>
      <c r="J313" s="117">
        <v>8.0</v>
      </c>
      <c r="K313" s="55">
        <v>1.14</v>
      </c>
      <c r="L313" s="55">
        <v>1.65</v>
      </c>
      <c r="M313" s="118">
        <v>1.31</v>
      </c>
      <c r="N313" s="85">
        <v>10.0</v>
      </c>
      <c r="O313" s="85" t="s">
        <v>21</v>
      </c>
      <c r="P313" s="85" t="s">
        <v>21</v>
      </c>
      <c r="Q313" s="119" t="s">
        <v>21</v>
      </c>
      <c r="R313" s="46" t="s">
        <v>3800</v>
      </c>
      <c r="S313" s="119" t="s">
        <v>3550</v>
      </c>
      <c r="T313" s="120" t="s">
        <v>3488</v>
      </c>
      <c r="U313" s="121" t="s">
        <v>21</v>
      </c>
      <c r="V313" s="121" t="s">
        <v>21</v>
      </c>
      <c r="W313" s="130" t="s">
        <v>21</v>
      </c>
      <c r="X313" s="55">
        <v>2.36</v>
      </c>
      <c r="Y313" s="55">
        <v>2.36</v>
      </c>
      <c r="Z313" s="123">
        <v>2.36</v>
      </c>
      <c r="AA313" s="46" t="s">
        <v>3489</v>
      </c>
      <c r="AB313" s="55" t="s">
        <v>21</v>
      </c>
      <c r="AC313" s="58" t="str">
        <f t="array" ref="AC313"> index(publications!$A$1:$A$319, match($B313, publications!$B$1:$B$319, 0))</f>
        <v>Thomas</v>
      </c>
      <c r="AD313" s="5" t="s">
        <v>3801</v>
      </c>
    </row>
    <row r="314">
      <c r="A314" s="4" t="s">
        <v>3257</v>
      </c>
      <c r="B314" s="91" t="str">
        <f> VLOOKUP($A314,datasets!$A:$B,2,0)</f>
        <v>Pérez et al. 2014, The Photogrammetric Record (QI38W8V2)</v>
      </c>
      <c r="C314" s="85" t="s">
        <v>21</v>
      </c>
      <c r="D314" s="85" t="s">
        <v>21</v>
      </c>
      <c r="E314" s="114" t="s">
        <v>21</v>
      </c>
      <c r="F314" s="85" t="s">
        <v>21</v>
      </c>
      <c r="G314" s="115" t="s">
        <v>21</v>
      </c>
      <c r="H314" s="159" t="s">
        <v>21</v>
      </c>
      <c r="I314" s="115" t="s">
        <v>3710</v>
      </c>
      <c r="J314" s="117">
        <v>6.0</v>
      </c>
      <c r="K314" s="55">
        <v>1.09</v>
      </c>
      <c r="L314" s="55">
        <v>1.337</v>
      </c>
      <c r="M314" s="118">
        <v>1.17</v>
      </c>
      <c r="N314" s="85" t="s">
        <v>21</v>
      </c>
      <c r="O314" s="85" t="s">
        <v>21</v>
      </c>
      <c r="P314" s="85" t="s">
        <v>21</v>
      </c>
      <c r="Q314" s="119" t="s">
        <v>21</v>
      </c>
      <c r="R314" s="85" t="s">
        <v>21</v>
      </c>
      <c r="S314" s="119" t="s">
        <v>21</v>
      </c>
      <c r="T314" s="120" t="s">
        <v>21</v>
      </c>
      <c r="U314" s="121" t="s">
        <v>21</v>
      </c>
      <c r="V314" s="121" t="s">
        <v>21</v>
      </c>
      <c r="W314" s="122" t="s">
        <v>21</v>
      </c>
      <c r="X314" s="85" t="s">
        <v>21</v>
      </c>
      <c r="Y314" s="55" t="s">
        <v>21</v>
      </c>
      <c r="Z314" s="123" t="s">
        <v>21</v>
      </c>
      <c r="AA314" s="46" t="s">
        <v>3489</v>
      </c>
      <c r="AB314" s="85" t="s">
        <v>21</v>
      </c>
      <c r="AC314" s="58" t="str">
        <f t="array" ref="AC314"> index(publications!$A$1:$A$319, match($B314, publications!$B$1:$B$319, 0))</f>
        <v>Livia</v>
      </c>
      <c r="AD314" s="5" t="s">
        <v>3491</v>
      </c>
      <c r="AE314" s="5" t="s">
        <v>3802</v>
      </c>
    </row>
    <row r="315">
      <c r="A315" s="4" t="s">
        <v>3261</v>
      </c>
      <c r="B315" s="91" t="str">
        <f> VLOOKUP($A315,datasets!$A:$B,2,0)</f>
        <v>Jao et al. 2014, Environments (QQMI8N9T)</v>
      </c>
      <c r="C315" s="55" t="s">
        <v>3803</v>
      </c>
      <c r="D315" s="85" t="s">
        <v>21</v>
      </c>
      <c r="E315" s="114" t="s">
        <v>3507</v>
      </c>
      <c r="F315" s="85" t="s">
        <v>21</v>
      </c>
      <c r="G315" s="115" t="s">
        <v>21</v>
      </c>
      <c r="H315" s="159" t="s">
        <v>21</v>
      </c>
      <c r="I315" s="115" t="s">
        <v>3629</v>
      </c>
      <c r="J315" s="117">
        <v>9.0</v>
      </c>
      <c r="K315" s="55">
        <v>7.25</v>
      </c>
      <c r="L315" s="55" t="s">
        <v>21</v>
      </c>
      <c r="M315" s="118" t="s">
        <v>21</v>
      </c>
      <c r="N315" s="85">
        <v>9.0</v>
      </c>
      <c r="O315" s="55">
        <v>17.62</v>
      </c>
      <c r="P315" s="55" t="s">
        <v>21</v>
      </c>
      <c r="Q315" s="126">
        <v>17.62</v>
      </c>
      <c r="R315" s="46" t="s">
        <v>3550</v>
      </c>
      <c r="S315" s="135" t="s">
        <v>3550</v>
      </c>
      <c r="T315" s="120" t="s">
        <v>3488</v>
      </c>
      <c r="U315" s="136" t="s">
        <v>21</v>
      </c>
      <c r="V315" s="121" t="s">
        <v>21</v>
      </c>
      <c r="W315" s="122" t="s">
        <v>21</v>
      </c>
      <c r="X315" s="85" t="s">
        <v>21</v>
      </c>
      <c r="Y315" s="55" t="s">
        <v>21</v>
      </c>
      <c r="Z315" s="123" t="s">
        <v>21</v>
      </c>
      <c r="AA315" s="46" t="s">
        <v>21</v>
      </c>
      <c r="AB315" s="85" t="s">
        <v>21</v>
      </c>
      <c r="AC315" s="58" t="str">
        <f t="array" ref="AC315"> index(publications!$A$1:$A$319, match($B315, publications!$B$1:$B$319, 0))</f>
        <v>Livia</v>
      </c>
      <c r="AD315" s="55" t="s">
        <v>3804</v>
      </c>
    </row>
    <row r="316">
      <c r="A316" s="4" t="s">
        <v>3263</v>
      </c>
      <c r="B316" s="91" t="str">
        <f> VLOOKUP($A316,datasets!$A:$B,2,0)</f>
        <v>Jao et al. 2014, Environments (QQMI8N9T)</v>
      </c>
      <c r="C316" s="55" t="s">
        <v>3803</v>
      </c>
      <c r="D316" s="85" t="s">
        <v>21</v>
      </c>
      <c r="E316" s="114" t="s">
        <v>3507</v>
      </c>
      <c r="F316" s="85" t="s">
        <v>21</v>
      </c>
      <c r="G316" s="115" t="s">
        <v>21</v>
      </c>
      <c r="H316" s="159" t="s">
        <v>21</v>
      </c>
      <c r="I316" s="115" t="s">
        <v>3629</v>
      </c>
      <c r="J316" s="117">
        <v>9.0</v>
      </c>
      <c r="K316" s="55">
        <v>7.25</v>
      </c>
      <c r="L316" s="55" t="s">
        <v>21</v>
      </c>
      <c r="M316" s="118" t="s">
        <v>21</v>
      </c>
      <c r="N316" s="85">
        <v>9.0</v>
      </c>
      <c r="O316" s="55">
        <v>17.62</v>
      </c>
      <c r="P316" s="55" t="s">
        <v>21</v>
      </c>
      <c r="Q316" s="126">
        <v>17.62</v>
      </c>
      <c r="R316" s="46" t="s">
        <v>3550</v>
      </c>
      <c r="S316" s="135" t="s">
        <v>3550</v>
      </c>
      <c r="T316" s="120" t="s">
        <v>3488</v>
      </c>
      <c r="U316" s="136" t="s">
        <v>21</v>
      </c>
      <c r="V316" s="121" t="s">
        <v>21</v>
      </c>
      <c r="W316" s="122" t="s">
        <v>21</v>
      </c>
      <c r="X316" s="85" t="s">
        <v>21</v>
      </c>
      <c r="Y316" s="55" t="s">
        <v>21</v>
      </c>
      <c r="Z316" s="123" t="s">
        <v>21</v>
      </c>
      <c r="AA316" s="46" t="s">
        <v>21</v>
      </c>
      <c r="AB316" s="85" t="s">
        <v>21</v>
      </c>
      <c r="AC316" s="58" t="str">
        <f t="array" ref="AC316"> index(publications!$A$1:$A$319, match($B316, publications!$B$1:$B$319, 0))</f>
        <v>Livia</v>
      </c>
      <c r="AD316" s="55" t="s">
        <v>3805</v>
      </c>
    </row>
    <row r="317">
      <c r="A317" s="4" t="s">
        <v>3264</v>
      </c>
      <c r="B317" s="91" t="str">
        <f> VLOOKUP($A317,datasets!$A:$B,2,0)</f>
        <v>Surazakov and Aizen 2010, Photogrammetric Engineering &amp; Remote Sensing (QUZPQPWA)</v>
      </c>
      <c r="C317" s="55" t="s">
        <v>3806</v>
      </c>
      <c r="D317" s="85" t="s">
        <v>3807</v>
      </c>
      <c r="E317" s="114" t="s">
        <v>3507</v>
      </c>
      <c r="F317" s="85" t="s">
        <v>21</v>
      </c>
      <c r="G317" s="115" t="s">
        <v>21</v>
      </c>
      <c r="H317" s="159" t="s">
        <v>21</v>
      </c>
      <c r="I317" s="115" t="s">
        <v>3706</v>
      </c>
      <c r="J317" s="117">
        <v>33.0</v>
      </c>
      <c r="K317" s="55">
        <v>4.04</v>
      </c>
      <c r="L317" s="55">
        <v>5.76</v>
      </c>
      <c r="M317" s="118">
        <v>4.61</v>
      </c>
      <c r="N317" s="85" t="s">
        <v>21</v>
      </c>
      <c r="O317" s="85" t="s">
        <v>21</v>
      </c>
      <c r="P317" s="85" t="s">
        <v>21</v>
      </c>
      <c r="Q317" s="119" t="s">
        <v>21</v>
      </c>
      <c r="R317" s="46" t="s">
        <v>3808</v>
      </c>
      <c r="S317" s="126" t="s">
        <v>3809</v>
      </c>
      <c r="T317" s="123" t="s">
        <v>3507</v>
      </c>
      <c r="U317" s="129" t="s">
        <v>3810</v>
      </c>
      <c r="V317" s="121">
        <v>0.34</v>
      </c>
      <c r="W317" s="158">
        <v>7.18</v>
      </c>
      <c r="X317" s="85" t="s">
        <v>3811</v>
      </c>
      <c r="Y317" s="85" t="s">
        <v>3811</v>
      </c>
      <c r="Z317" s="123">
        <v>6.18</v>
      </c>
      <c r="AA317" s="46" t="s">
        <v>3489</v>
      </c>
      <c r="AB317" s="85" t="s">
        <v>21</v>
      </c>
      <c r="AC317" s="58" t="str">
        <f t="array" ref="AC317"> index(publications!$A$1:$A$319, match($B317, publications!$B$1:$B$319, 0))</f>
        <v>Melanie</v>
      </c>
      <c r="AD317" s="5" t="s">
        <v>3812</v>
      </c>
    </row>
    <row r="318">
      <c r="A318" s="4" t="s">
        <v>3270</v>
      </c>
      <c r="B318" s="91" t="str">
        <f> VLOOKUP($A318,datasets!$A:$B,2,0)</f>
        <v>Surazakov and Aizen 2010, Photogrammetric Engineering &amp; Remote Sensing (QUZPQPWA)</v>
      </c>
      <c r="C318" s="55" t="s">
        <v>3806</v>
      </c>
      <c r="D318" s="85" t="s">
        <v>3807</v>
      </c>
      <c r="E318" s="114" t="s">
        <v>3507</v>
      </c>
      <c r="F318" s="85" t="s">
        <v>21</v>
      </c>
      <c r="G318" s="115" t="s">
        <v>21</v>
      </c>
      <c r="H318" s="159" t="s">
        <v>21</v>
      </c>
      <c r="I318" s="115" t="s">
        <v>3490</v>
      </c>
      <c r="J318" s="117">
        <v>13.0</v>
      </c>
      <c r="K318" s="55">
        <v>8.18</v>
      </c>
      <c r="L318" s="55">
        <v>11.41</v>
      </c>
      <c r="M318" s="118">
        <v>9.26</v>
      </c>
      <c r="N318" s="85" t="s">
        <v>21</v>
      </c>
      <c r="O318" s="85" t="s">
        <v>21</v>
      </c>
      <c r="P318" s="85" t="s">
        <v>21</v>
      </c>
      <c r="Q318" s="119" t="s">
        <v>21</v>
      </c>
      <c r="R318" s="46" t="s">
        <v>3813</v>
      </c>
      <c r="S318" s="119" t="s">
        <v>3607</v>
      </c>
      <c r="T318" s="123" t="s">
        <v>3507</v>
      </c>
      <c r="U318" s="121" t="s">
        <v>21</v>
      </c>
      <c r="V318" s="129" t="s">
        <v>21</v>
      </c>
      <c r="W318" s="130" t="s">
        <v>21</v>
      </c>
      <c r="X318" s="55" t="s">
        <v>3814</v>
      </c>
      <c r="Y318" s="55" t="s">
        <v>3814</v>
      </c>
      <c r="Z318" s="123">
        <v>20.0</v>
      </c>
      <c r="AA318" s="46" t="s">
        <v>3489</v>
      </c>
      <c r="AB318" s="85" t="s">
        <v>21</v>
      </c>
      <c r="AC318" s="58" t="str">
        <f t="array" ref="AC318"> index(publications!$A$1:$A$319, match($B318, publications!$B$1:$B$319, 0))</f>
        <v>Melanie</v>
      </c>
      <c r="AD318" s="5" t="s">
        <v>3815</v>
      </c>
      <c r="AF318" s="5" t="s">
        <v>3491</v>
      </c>
      <c r="AG318" s="5" t="s">
        <v>3816</v>
      </c>
    </row>
    <row r="319">
      <c r="A319" s="4" t="s">
        <v>3271</v>
      </c>
      <c r="B319" s="91" t="str">
        <f> VLOOKUP($A319,datasets!$A:$B,2,0)</f>
        <v>Kääb et al. 2021, The Cryosphere (RBYR4QG6)</v>
      </c>
      <c r="C319" s="85" t="s">
        <v>21</v>
      </c>
      <c r="D319" s="85" t="s">
        <v>21</v>
      </c>
      <c r="E319" s="114" t="s">
        <v>21</v>
      </c>
      <c r="F319" s="85" t="s">
        <v>21</v>
      </c>
      <c r="G319" s="115" t="s">
        <v>21</v>
      </c>
      <c r="H319" s="159" t="s">
        <v>21</v>
      </c>
      <c r="I319" s="85" t="s">
        <v>21</v>
      </c>
      <c r="J319" s="124" t="s">
        <v>21</v>
      </c>
      <c r="K319" s="85" t="s">
        <v>21</v>
      </c>
      <c r="L319" s="115" t="s">
        <v>21</v>
      </c>
      <c r="M319" s="118" t="s">
        <v>21</v>
      </c>
      <c r="N319" s="85" t="s">
        <v>21</v>
      </c>
      <c r="O319" s="85" t="s">
        <v>21</v>
      </c>
      <c r="P319" s="85" t="s">
        <v>21</v>
      </c>
      <c r="Q319" s="119" t="s">
        <v>21</v>
      </c>
      <c r="R319" s="85" t="s">
        <v>21</v>
      </c>
      <c r="S319" s="119" t="s">
        <v>21</v>
      </c>
      <c r="T319" s="120" t="s">
        <v>21</v>
      </c>
      <c r="U319" s="121" t="s">
        <v>21</v>
      </c>
      <c r="V319" s="121" t="s">
        <v>21</v>
      </c>
      <c r="W319" s="122" t="s">
        <v>21</v>
      </c>
      <c r="X319" s="85" t="s">
        <v>21</v>
      </c>
      <c r="Y319" s="55" t="s">
        <v>21</v>
      </c>
      <c r="Z319" s="120" t="s">
        <v>21</v>
      </c>
      <c r="AA319" s="85" t="s">
        <v>21</v>
      </c>
      <c r="AB319" s="85" t="s">
        <v>21</v>
      </c>
      <c r="AC319" s="58" t="str">
        <f t="array" ref="AC319"> index(publications!$A$1:$A$319, match($B319, publications!$B$1:$B$319, 0))</f>
        <v>Melanie</v>
      </c>
      <c r="AD319" s="5" t="s">
        <v>21</v>
      </c>
    </row>
    <row r="320">
      <c r="A320" s="4" t="s">
        <v>3275</v>
      </c>
      <c r="B320" s="91" t="str">
        <f> VLOOKUP($A320,datasets!$A:$B,2,0)</f>
        <v>Kääb et al. 2021, The Cryosphere (RBYR4QG6)</v>
      </c>
      <c r="C320" s="85" t="s">
        <v>21</v>
      </c>
      <c r="D320" s="85" t="s">
        <v>21</v>
      </c>
      <c r="E320" s="114" t="s">
        <v>21</v>
      </c>
      <c r="F320" s="85" t="s">
        <v>21</v>
      </c>
      <c r="G320" s="115" t="s">
        <v>21</v>
      </c>
      <c r="H320" s="159" t="s">
        <v>21</v>
      </c>
      <c r="I320" s="85" t="s">
        <v>21</v>
      </c>
      <c r="J320" s="124" t="s">
        <v>21</v>
      </c>
      <c r="K320" s="85" t="s">
        <v>21</v>
      </c>
      <c r="L320" s="115" t="s">
        <v>21</v>
      </c>
      <c r="M320" s="118" t="s">
        <v>21</v>
      </c>
      <c r="N320" s="85" t="s">
        <v>21</v>
      </c>
      <c r="O320" s="85" t="s">
        <v>21</v>
      </c>
      <c r="P320" s="85" t="s">
        <v>21</v>
      </c>
      <c r="Q320" s="119" t="s">
        <v>21</v>
      </c>
      <c r="R320" s="85" t="s">
        <v>21</v>
      </c>
      <c r="S320" s="119" t="s">
        <v>21</v>
      </c>
      <c r="T320" s="120" t="s">
        <v>21</v>
      </c>
      <c r="U320" s="121" t="s">
        <v>21</v>
      </c>
      <c r="V320" s="121" t="s">
        <v>21</v>
      </c>
      <c r="W320" s="122" t="s">
        <v>21</v>
      </c>
      <c r="X320" s="85" t="s">
        <v>21</v>
      </c>
      <c r="Y320" s="55" t="s">
        <v>21</v>
      </c>
      <c r="Z320" s="120" t="s">
        <v>21</v>
      </c>
      <c r="AA320" s="85" t="s">
        <v>21</v>
      </c>
      <c r="AB320" s="85" t="s">
        <v>21</v>
      </c>
      <c r="AC320" s="58" t="str">
        <f t="array" ref="AC320"> index(publications!$A$1:$A$319, match($B320, publications!$B$1:$B$319, 0))</f>
        <v>Melanie</v>
      </c>
      <c r="AD320" s="5" t="s">
        <v>21</v>
      </c>
    </row>
    <row r="321">
      <c r="A321" s="4" t="s">
        <v>3276</v>
      </c>
      <c r="B321" s="91" t="str">
        <f> VLOOKUP($A321,datasets!$A:$B,2,0)</f>
        <v>Kääb et al. 2021, The Cryosphere (RBYR4QG6)</v>
      </c>
      <c r="C321" s="85" t="s">
        <v>21</v>
      </c>
      <c r="D321" s="85" t="s">
        <v>21</v>
      </c>
      <c r="E321" s="114" t="s">
        <v>21</v>
      </c>
      <c r="F321" s="85" t="s">
        <v>21</v>
      </c>
      <c r="G321" s="115" t="s">
        <v>21</v>
      </c>
      <c r="H321" s="159" t="s">
        <v>21</v>
      </c>
      <c r="I321" s="85" t="s">
        <v>21</v>
      </c>
      <c r="J321" s="124" t="s">
        <v>21</v>
      </c>
      <c r="K321" s="85" t="s">
        <v>21</v>
      </c>
      <c r="L321" s="115" t="s">
        <v>21</v>
      </c>
      <c r="M321" s="118" t="s">
        <v>21</v>
      </c>
      <c r="N321" s="85" t="s">
        <v>21</v>
      </c>
      <c r="O321" s="85" t="s">
        <v>21</v>
      </c>
      <c r="P321" s="85" t="s">
        <v>21</v>
      </c>
      <c r="Q321" s="119" t="s">
        <v>21</v>
      </c>
      <c r="R321" s="85" t="s">
        <v>21</v>
      </c>
      <c r="S321" s="119" t="s">
        <v>21</v>
      </c>
      <c r="T321" s="120" t="s">
        <v>21</v>
      </c>
      <c r="U321" s="121" t="s">
        <v>21</v>
      </c>
      <c r="V321" s="121" t="s">
        <v>21</v>
      </c>
      <c r="W321" s="122" t="s">
        <v>21</v>
      </c>
      <c r="X321" s="85" t="s">
        <v>21</v>
      </c>
      <c r="Y321" s="55" t="s">
        <v>21</v>
      </c>
      <c r="Z321" s="120" t="s">
        <v>21</v>
      </c>
      <c r="AA321" s="85" t="s">
        <v>21</v>
      </c>
      <c r="AB321" s="85" t="s">
        <v>21</v>
      </c>
      <c r="AC321" s="58" t="str">
        <f t="array" ref="AC321"> index(publications!$A$1:$A$319, match($B321, publications!$B$1:$B$319, 0))</f>
        <v>Melanie</v>
      </c>
      <c r="AD321" s="5" t="s">
        <v>21</v>
      </c>
    </row>
    <row r="322">
      <c r="A322" s="4" t="s">
        <v>3277</v>
      </c>
      <c r="B322" s="91" t="str">
        <f> VLOOKUP($A322,datasets!$A:$B,2,0)</f>
        <v>Kääb et al. 2021, The Cryosphere (RBYR4QG6)</v>
      </c>
      <c r="C322" s="85" t="s">
        <v>21</v>
      </c>
      <c r="D322" s="85" t="s">
        <v>21</v>
      </c>
      <c r="E322" s="114" t="s">
        <v>21</v>
      </c>
      <c r="F322" s="85" t="s">
        <v>21</v>
      </c>
      <c r="G322" s="115" t="s">
        <v>21</v>
      </c>
      <c r="H322" s="159" t="s">
        <v>21</v>
      </c>
      <c r="I322" s="85" t="s">
        <v>21</v>
      </c>
      <c r="J322" s="124" t="s">
        <v>21</v>
      </c>
      <c r="K322" s="85" t="s">
        <v>21</v>
      </c>
      <c r="L322" s="115" t="s">
        <v>21</v>
      </c>
      <c r="M322" s="118" t="s">
        <v>21</v>
      </c>
      <c r="N322" s="85" t="s">
        <v>21</v>
      </c>
      <c r="O322" s="85" t="s">
        <v>21</v>
      </c>
      <c r="P322" s="85" t="s">
        <v>21</v>
      </c>
      <c r="Q322" s="119" t="s">
        <v>21</v>
      </c>
      <c r="R322" s="85" t="s">
        <v>21</v>
      </c>
      <c r="S322" s="119" t="s">
        <v>21</v>
      </c>
      <c r="T322" s="120" t="s">
        <v>21</v>
      </c>
      <c r="U322" s="121" t="s">
        <v>21</v>
      </c>
      <c r="V322" s="121" t="s">
        <v>21</v>
      </c>
      <c r="W322" s="122" t="s">
        <v>21</v>
      </c>
      <c r="X322" s="85" t="s">
        <v>21</v>
      </c>
      <c r="Y322" s="55" t="s">
        <v>21</v>
      </c>
      <c r="Z322" s="120" t="s">
        <v>21</v>
      </c>
      <c r="AA322" s="85" t="s">
        <v>21</v>
      </c>
      <c r="AB322" s="85" t="s">
        <v>21</v>
      </c>
      <c r="AC322" s="58" t="str">
        <f t="array" ref="AC322"> index(publications!$A$1:$A$319, match($B322, publications!$B$1:$B$319, 0))</f>
        <v>Melanie</v>
      </c>
      <c r="AD322" s="5" t="s">
        <v>21</v>
      </c>
    </row>
    <row r="323">
      <c r="A323" s="4" t="s">
        <v>3278</v>
      </c>
      <c r="B323" s="91" t="str">
        <f> VLOOKUP($A323,datasets!$A:$B,2,0)</f>
        <v>Kääb et al. 2021, The Cryosphere (RBYR4QG6)</v>
      </c>
      <c r="C323" s="85" t="s">
        <v>21</v>
      </c>
      <c r="D323" s="85" t="s">
        <v>21</v>
      </c>
      <c r="E323" s="114" t="s">
        <v>21</v>
      </c>
      <c r="F323" s="85" t="s">
        <v>21</v>
      </c>
      <c r="G323" s="115" t="s">
        <v>21</v>
      </c>
      <c r="H323" s="159" t="s">
        <v>21</v>
      </c>
      <c r="I323" s="85" t="s">
        <v>21</v>
      </c>
      <c r="J323" s="124" t="s">
        <v>21</v>
      </c>
      <c r="K323" s="85" t="s">
        <v>21</v>
      </c>
      <c r="L323" s="115" t="s">
        <v>21</v>
      </c>
      <c r="M323" s="118" t="s">
        <v>21</v>
      </c>
      <c r="N323" s="85" t="s">
        <v>21</v>
      </c>
      <c r="O323" s="85" t="s">
        <v>21</v>
      </c>
      <c r="P323" s="85" t="s">
        <v>21</v>
      </c>
      <c r="Q323" s="119" t="s">
        <v>21</v>
      </c>
      <c r="R323" s="85" t="s">
        <v>21</v>
      </c>
      <c r="S323" s="119" t="s">
        <v>21</v>
      </c>
      <c r="T323" s="120" t="s">
        <v>21</v>
      </c>
      <c r="U323" s="121" t="s">
        <v>21</v>
      </c>
      <c r="V323" s="121" t="s">
        <v>21</v>
      </c>
      <c r="W323" s="122" t="s">
        <v>21</v>
      </c>
      <c r="X323" s="85" t="s">
        <v>21</v>
      </c>
      <c r="Y323" s="55" t="s">
        <v>21</v>
      </c>
      <c r="Z323" s="120" t="s">
        <v>21</v>
      </c>
      <c r="AA323" s="85" t="s">
        <v>21</v>
      </c>
      <c r="AB323" s="85" t="s">
        <v>21</v>
      </c>
      <c r="AC323" s="58" t="str">
        <f t="array" ref="AC323"> index(publications!$A$1:$A$319, match($B323, publications!$B$1:$B$319, 0))</f>
        <v>Melanie</v>
      </c>
      <c r="AD323" s="5" t="s">
        <v>21</v>
      </c>
    </row>
    <row r="324">
      <c r="A324" s="4" t="s">
        <v>3279</v>
      </c>
      <c r="B324" s="91" t="str">
        <f> VLOOKUP($A324,datasets!$A:$B,2,0)</f>
        <v>Kääb et al. 2021, The Cryosphere (RBYR4QG6)</v>
      </c>
      <c r="C324" s="85" t="s">
        <v>21</v>
      </c>
      <c r="D324" s="85" t="s">
        <v>21</v>
      </c>
      <c r="E324" s="114" t="s">
        <v>21</v>
      </c>
      <c r="F324" s="85" t="s">
        <v>21</v>
      </c>
      <c r="G324" s="115" t="s">
        <v>21</v>
      </c>
      <c r="H324" s="159" t="s">
        <v>21</v>
      </c>
      <c r="I324" s="85" t="s">
        <v>21</v>
      </c>
      <c r="J324" s="124" t="s">
        <v>21</v>
      </c>
      <c r="K324" s="85" t="s">
        <v>21</v>
      </c>
      <c r="L324" s="115" t="s">
        <v>21</v>
      </c>
      <c r="M324" s="118" t="s">
        <v>21</v>
      </c>
      <c r="N324" s="85" t="s">
        <v>21</v>
      </c>
      <c r="O324" s="85" t="s">
        <v>21</v>
      </c>
      <c r="P324" s="85" t="s">
        <v>21</v>
      </c>
      <c r="Q324" s="119" t="s">
        <v>21</v>
      </c>
      <c r="R324" s="85" t="s">
        <v>21</v>
      </c>
      <c r="S324" s="119" t="s">
        <v>21</v>
      </c>
      <c r="T324" s="120" t="s">
        <v>21</v>
      </c>
      <c r="U324" s="121" t="s">
        <v>21</v>
      </c>
      <c r="V324" s="121" t="s">
        <v>21</v>
      </c>
      <c r="W324" s="122" t="s">
        <v>21</v>
      </c>
      <c r="X324" s="85" t="s">
        <v>21</v>
      </c>
      <c r="Y324" s="55" t="s">
        <v>21</v>
      </c>
      <c r="Z324" s="120" t="s">
        <v>21</v>
      </c>
      <c r="AA324" s="85" t="s">
        <v>21</v>
      </c>
      <c r="AB324" s="85" t="s">
        <v>21</v>
      </c>
      <c r="AC324" s="58" t="str">
        <f t="array" ref="AC324"> index(publications!$A$1:$A$319, match($B324, publications!$B$1:$B$319, 0))</f>
        <v>Melanie</v>
      </c>
      <c r="AD324" s="5" t="s">
        <v>21</v>
      </c>
    </row>
    <row r="325">
      <c r="A325" s="4" t="s">
        <v>3280</v>
      </c>
      <c r="B325" s="91" t="str">
        <f> VLOOKUP($A325,datasets!$A:$B,2,0)</f>
        <v>Kääb et al. 2021, The Cryosphere (RBYR4QG6)</v>
      </c>
      <c r="C325" s="85" t="s">
        <v>21</v>
      </c>
      <c r="D325" s="85" t="s">
        <v>21</v>
      </c>
      <c r="E325" s="114" t="s">
        <v>21</v>
      </c>
      <c r="F325" s="85" t="s">
        <v>21</v>
      </c>
      <c r="G325" s="115" t="s">
        <v>21</v>
      </c>
      <c r="H325" s="159" t="s">
        <v>21</v>
      </c>
      <c r="I325" s="85" t="s">
        <v>21</v>
      </c>
      <c r="J325" s="124" t="s">
        <v>21</v>
      </c>
      <c r="K325" s="85" t="s">
        <v>21</v>
      </c>
      <c r="L325" s="115" t="s">
        <v>21</v>
      </c>
      <c r="M325" s="118" t="s">
        <v>21</v>
      </c>
      <c r="N325" s="85" t="s">
        <v>21</v>
      </c>
      <c r="O325" s="85" t="s">
        <v>21</v>
      </c>
      <c r="P325" s="85" t="s">
        <v>21</v>
      </c>
      <c r="Q325" s="119" t="s">
        <v>21</v>
      </c>
      <c r="R325" s="85" t="s">
        <v>21</v>
      </c>
      <c r="S325" s="119" t="s">
        <v>21</v>
      </c>
      <c r="T325" s="120" t="s">
        <v>21</v>
      </c>
      <c r="U325" s="121" t="s">
        <v>21</v>
      </c>
      <c r="V325" s="121" t="s">
        <v>21</v>
      </c>
      <c r="W325" s="122" t="s">
        <v>21</v>
      </c>
      <c r="X325" s="85" t="s">
        <v>21</v>
      </c>
      <c r="Y325" s="55" t="s">
        <v>21</v>
      </c>
      <c r="Z325" s="120" t="s">
        <v>21</v>
      </c>
      <c r="AA325" s="85" t="s">
        <v>21</v>
      </c>
      <c r="AB325" s="85" t="s">
        <v>21</v>
      </c>
      <c r="AC325" s="58" t="str">
        <f t="array" ref="AC325"> index(publications!$A$1:$A$319, match($B325, publications!$B$1:$B$319, 0))</f>
        <v>Melanie</v>
      </c>
      <c r="AD325" s="5" t="s">
        <v>21</v>
      </c>
    </row>
    <row r="326">
      <c r="A326" s="4" t="s">
        <v>3281</v>
      </c>
      <c r="B326" s="91" t="str">
        <f> VLOOKUP($A326,datasets!$A:$B,2,0)</f>
        <v>Kääb et al. 2021, The Cryosphere (RBYR4QG6)</v>
      </c>
      <c r="C326" s="85" t="s">
        <v>21</v>
      </c>
      <c r="D326" s="85" t="s">
        <v>21</v>
      </c>
      <c r="E326" s="114" t="s">
        <v>21</v>
      </c>
      <c r="F326" s="85" t="s">
        <v>21</v>
      </c>
      <c r="G326" s="115" t="s">
        <v>21</v>
      </c>
      <c r="H326" s="159" t="s">
        <v>21</v>
      </c>
      <c r="I326" s="85" t="s">
        <v>21</v>
      </c>
      <c r="J326" s="124" t="s">
        <v>21</v>
      </c>
      <c r="K326" s="85" t="s">
        <v>21</v>
      </c>
      <c r="L326" s="115" t="s">
        <v>21</v>
      </c>
      <c r="M326" s="118" t="s">
        <v>21</v>
      </c>
      <c r="N326" s="85" t="s">
        <v>21</v>
      </c>
      <c r="O326" s="85" t="s">
        <v>21</v>
      </c>
      <c r="P326" s="85" t="s">
        <v>21</v>
      </c>
      <c r="Q326" s="119" t="s">
        <v>21</v>
      </c>
      <c r="R326" s="85" t="s">
        <v>21</v>
      </c>
      <c r="S326" s="119" t="s">
        <v>21</v>
      </c>
      <c r="T326" s="120" t="s">
        <v>21</v>
      </c>
      <c r="U326" s="121" t="s">
        <v>21</v>
      </c>
      <c r="V326" s="121" t="s">
        <v>21</v>
      </c>
      <c r="W326" s="122" t="s">
        <v>21</v>
      </c>
      <c r="X326" s="85" t="s">
        <v>21</v>
      </c>
      <c r="Y326" s="55" t="s">
        <v>21</v>
      </c>
      <c r="Z326" s="120" t="s">
        <v>21</v>
      </c>
      <c r="AA326" s="85" t="s">
        <v>21</v>
      </c>
      <c r="AB326" s="85" t="s">
        <v>21</v>
      </c>
      <c r="AC326" s="58" t="str">
        <f t="array" ref="AC326"> index(publications!$A$1:$A$319, match($B326, publications!$B$1:$B$319, 0))</f>
        <v>Melanie</v>
      </c>
      <c r="AD326" s="5" t="s">
        <v>21</v>
      </c>
    </row>
    <row r="327">
      <c r="A327" s="4" t="s">
        <v>3282</v>
      </c>
      <c r="B327" s="91" t="str">
        <f> VLOOKUP($A327,datasets!$A:$B,2,0)</f>
        <v>Kääb et al. 2021, The Cryosphere (RBYR4QG6)</v>
      </c>
      <c r="C327" s="85" t="s">
        <v>21</v>
      </c>
      <c r="D327" s="85" t="s">
        <v>21</v>
      </c>
      <c r="E327" s="114" t="s">
        <v>21</v>
      </c>
      <c r="F327" s="85" t="s">
        <v>21</v>
      </c>
      <c r="G327" s="115" t="s">
        <v>21</v>
      </c>
      <c r="H327" s="159" t="s">
        <v>21</v>
      </c>
      <c r="I327" s="85" t="s">
        <v>21</v>
      </c>
      <c r="J327" s="124" t="s">
        <v>21</v>
      </c>
      <c r="K327" s="85" t="s">
        <v>21</v>
      </c>
      <c r="L327" s="115" t="s">
        <v>21</v>
      </c>
      <c r="M327" s="118" t="s">
        <v>21</v>
      </c>
      <c r="N327" s="85" t="s">
        <v>21</v>
      </c>
      <c r="O327" s="85" t="s">
        <v>21</v>
      </c>
      <c r="P327" s="85" t="s">
        <v>21</v>
      </c>
      <c r="Q327" s="119" t="s">
        <v>21</v>
      </c>
      <c r="R327" s="85" t="s">
        <v>21</v>
      </c>
      <c r="S327" s="119" t="s">
        <v>21</v>
      </c>
      <c r="T327" s="120" t="s">
        <v>21</v>
      </c>
      <c r="U327" s="121" t="s">
        <v>21</v>
      </c>
      <c r="V327" s="121" t="s">
        <v>21</v>
      </c>
      <c r="W327" s="122" t="s">
        <v>21</v>
      </c>
      <c r="X327" s="85" t="s">
        <v>21</v>
      </c>
      <c r="Y327" s="55" t="s">
        <v>21</v>
      </c>
      <c r="Z327" s="120" t="s">
        <v>21</v>
      </c>
      <c r="AA327" s="85" t="s">
        <v>21</v>
      </c>
      <c r="AB327" s="85" t="s">
        <v>21</v>
      </c>
      <c r="AC327" s="58" t="str">
        <f t="array" ref="AC327"> index(publications!$A$1:$A$319, match($B327, publications!$B$1:$B$319, 0))</f>
        <v>Melanie</v>
      </c>
      <c r="AD327" s="5" t="s">
        <v>21</v>
      </c>
    </row>
    <row r="328">
      <c r="A328" s="4" t="s">
        <v>3283</v>
      </c>
      <c r="B328" s="91" t="str">
        <f> VLOOKUP($A328,datasets!$A:$B,2,0)</f>
        <v>Kääb et al. 2021, The Cryosphere (RBYR4QG6)</v>
      </c>
      <c r="C328" s="85" t="s">
        <v>21</v>
      </c>
      <c r="D328" s="85" t="s">
        <v>21</v>
      </c>
      <c r="E328" s="114" t="s">
        <v>21</v>
      </c>
      <c r="F328" s="85" t="s">
        <v>21</v>
      </c>
      <c r="G328" s="115" t="s">
        <v>21</v>
      </c>
      <c r="H328" s="159" t="s">
        <v>21</v>
      </c>
      <c r="I328" s="85" t="s">
        <v>21</v>
      </c>
      <c r="J328" s="124" t="s">
        <v>21</v>
      </c>
      <c r="K328" s="85" t="s">
        <v>21</v>
      </c>
      <c r="L328" s="115" t="s">
        <v>21</v>
      </c>
      <c r="M328" s="118" t="s">
        <v>21</v>
      </c>
      <c r="N328" s="85" t="s">
        <v>21</v>
      </c>
      <c r="O328" s="85" t="s">
        <v>21</v>
      </c>
      <c r="P328" s="85" t="s">
        <v>21</v>
      </c>
      <c r="Q328" s="119" t="s">
        <v>21</v>
      </c>
      <c r="R328" s="85" t="s">
        <v>21</v>
      </c>
      <c r="S328" s="119" t="s">
        <v>21</v>
      </c>
      <c r="T328" s="120" t="s">
        <v>21</v>
      </c>
      <c r="U328" s="121" t="s">
        <v>21</v>
      </c>
      <c r="V328" s="121" t="s">
        <v>21</v>
      </c>
      <c r="W328" s="122" t="s">
        <v>21</v>
      </c>
      <c r="X328" s="85" t="s">
        <v>21</v>
      </c>
      <c r="Y328" s="55" t="s">
        <v>21</v>
      </c>
      <c r="Z328" s="120" t="s">
        <v>21</v>
      </c>
      <c r="AA328" s="85" t="s">
        <v>21</v>
      </c>
      <c r="AB328" s="85" t="s">
        <v>21</v>
      </c>
      <c r="AC328" s="58" t="str">
        <f t="array" ref="AC328"> index(publications!$A$1:$A$319, match($B328, publications!$B$1:$B$319, 0))</f>
        <v>Melanie</v>
      </c>
      <c r="AD328" s="5" t="s">
        <v>21</v>
      </c>
    </row>
    <row r="329">
      <c r="A329" s="4" t="s">
        <v>3284</v>
      </c>
      <c r="B329" s="91" t="str">
        <f> VLOOKUP($A329,datasets!$A:$B,2,0)</f>
        <v>Kääb et al. 2021, The Cryosphere (RBYR4QG6)</v>
      </c>
      <c r="C329" s="85" t="s">
        <v>21</v>
      </c>
      <c r="D329" s="85" t="s">
        <v>21</v>
      </c>
      <c r="E329" s="114" t="s">
        <v>21</v>
      </c>
      <c r="F329" s="85" t="s">
        <v>21</v>
      </c>
      <c r="G329" s="115" t="s">
        <v>21</v>
      </c>
      <c r="H329" s="159" t="s">
        <v>21</v>
      </c>
      <c r="I329" s="85" t="s">
        <v>21</v>
      </c>
      <c r="J329" s="124" t="s">
        <v>21</v>
      </c>
      <c r="K329" s="85" t="s">
        <v>21</v>
      </c>
      <c r="L329" s="115" t="s">
        <v>21</v>
      </c>
      <c r="M329" s="118" t="s">
        <v>21</v>
      </c>
      <c r="N329" s="85" t="s">
        <v>21</v>
      </c>
      <c r="O329" s="85" t="s">
        <v>21</v>
      </c>
      <c r="P329" s="85" t="s">
        <v>21</v>
      </c>
      <c r="Q329" s="119" t="s">
        <v>21</v>
      </c>
      <c r="R329" s="85" t="s">
        <v>21</v>
      </c>
      <c r="S329" s="119" t="s">
        <v>21</v>
      </c>
      <c r="T329" s="120" t="s">
        <v>21</v>
      </c>
      <c r="U329" s="121" t="s">
        <v>21</v>
      </c>
      <c r="V329" s="121" t="s">
        <v>21</v>
      </c>
      <c r="W329" s="122" t="s">
        <v>21</v>
      </c>
      <c r="X329" s="85" t="s">
        <v>21</v>
      </c>
      <c r="Y329" s="55" t="s">
        <v>21</v>
      </c>
      <c r="Z329" s="120" t="s">
        <v>21</v>
      </c>
      <c r="AA329" s="85" t="s">
        <v>21</v>
      </c>
      <c r="AB329" s="85" t="s">
        <v>21</v>
      </c>
      <c r="AC329" s="58" t="str">
        <f t="array" ref="AC329"> index(publications!$A$1:$A$319, match($B329, publications!$B$1:$B$319, 0))</f>
        <v>Melanie</v>
      </c>
      <c r="AD329" s="5" t="s">
        <v>21</v>
      </c>
    </row>
    <row r="330">
      <c r="A330" s="4" t="s">
        <v>3285</v>
      </c>
      <c r="B330" s="91" t="str">
        <f> VLOOKUP($A330,datasets!$A:$B,2,0)</f>
        <v>Kääb et al. 2021, The Cryosphere (RBYR4QG6)</v>
      </c>
      <c r="C330" s="85" t="s">
        <v>21</v>
      </c>
      <c r="D330" s="85" t="s">
        <v>21</v>
      </c>
      <c r="E330" s="114" t="s">
        <v>21</v>
      </c>
      <c r="F330" s="85" t="s">
        <v>21</v>
      </c>
      <c r="G330" s="115" t="s">
        <v>21</v>
      </c>
      <c r="H330" s="159" t="s">
        <v>21</v>
      </c>
      <c r="I330" s="85" t="s">
        <v>21</v>
      </c>
      <c r="J330" s="124" t="s">
        <v>21</v>
      </c>
      <c r="K330" s="85" t="s">
        <v>21</v>
      </c>
      <c r="L330" s="115" t="s">
        <v>21</v>
      </c>
      <c r="M330" s="118" t="s">
        <v>21</v>
      </c>
      <c r="N330" s="85" t="s">
        <v>21</v>
      </c>
      <c r="O330" s="85" t="s">
        <v>21</v>
      </c>
      <c r="P330" s="85" t="s">
        <v>21</v>
      </c>
      <c r="Q330" s="119" t="s">
        <v>21</v>
      </c>
      <c r="R330" s="85" t="s">
        <v>21</v>
      </c>
      <c r="S330" s="119" t="s">
        <v>21</v>
      </c>
      <c r="T330" s="120" t="s">
        <v>21</v>
      </c>
      <c r="U330" s="121" t="s">
        <v>21</v>
      </c>
      <c r="V330" s="121" t="s">
        <v>21</v>
      </c>
      <c r="W330" s="122" t="s">
        <v>21</v>
      </c>
      <c r="X330" s="85" t="s">
        <v>21</v>
      </c>
      <c r="Y330" s="55" t="s">
        <v>21</v>
      </c>
      <c r="Z330" s="120" t="s">
        <v>21</v>
      </c>
      <c r="AA330" s="85" t="s">
        <v>21</v>
      </c>
      <c r="AB330" s="85" t="s">
        <v>21</v>
      </c>
      <c r="AC330" s="58" t="str">
        <f t="array" ref="AC330"> index(publications!$A$1:$A$319, match($B330, publications!$B$1:$B$319, 0))</f>
        <v>Melanie</v>
      </c>
      <c r="AD330" s="5" t="s">
        <v>21</v>
      </c>
    </row>
    <row r="331">
      <c r="A331" s="4" t="s">
        <v>3286</v>
      </c>
      <c r="B331" s="91" t="str">
        <f> VLOOKUP($A331,datasets!$A:$B,2,0)</f>
        <v>Kääb et al. 2021, The Cryosphere (RBYR4QG6)</v>
      </c>
      <c r="C331" s="85" t="s">
        <v>21</v>
      </c>
      <c r="D331" s="85" t="s">
        <v>21</v>
      </c>
      <c r="E331" s="114" t="s">
        <v>21</v>
      </c>
      <c r="F331" s="85" t="s">
        <v>21</v>
      </c>
      <c r="G331" s="115" t="s">
        <v>21</v>
      </c>
      <c r="H331" s="159" t="s">
        <v>21</v>
      </c>
      <c r="I331" s="85" t="s">
        <v>21</v>
      </c>
      <c r="J331" s="124" t="s">
        <v>21</v>
      </c>
      <c r="K331" s="85" t="s">
        <v>21</v>
      </c>
      <c r="L331" s="115" t="s">
        <v>21</v>
      </c>
      <c r="M331" s="118" t="s">
        <v>21</v>
      </c>
      <c r="N331" s="85" t="s">
        <v>21</v>
      </c>
      <c r="O331" s="85" t="s">
        <v>21</v>
      </c>
      <c r="P331" s="85" t="s">
        <v>21</v>
      </c>
      <c r="Q331" s="119" t="s">
        <v>21</v>
      </c>
      <c r="R331" s="85" t="s">
        <v>21</v>
      </c>
      <c r="S331" s="119" t="s">
        <v>21</v>
      </c>
      <c r="T331" s="120" t="s">
        <v>21</v>
      </c>
      <c r="U331" s="121" t="s">
        <v>21</v>
      </c>
      <c r="V331" s="121" t="s">
        <v>21</v>
      </c>
      <c r="W331" s="122" t="s">
        <v>21</v>
      </c>
      <c r="X331" s="85" t="s">
        <v>21</v>
      </c>
      <c r="Y331" s="55" t="s">
        <v>21</v>
      </c>
      <c r="Z331" s="120" t="s">
        <v>21</v>
      </c>
      <c r="AA331" s="85" t="s">
        <v>21</v>
      </c>
      <c r="AB331" s="85" t="s">
        <v>21</v>
      </c>
      <c r="AC331" s="58" t="str">
        <f t="array" ref="AC331"> index(publications!$A$1:$A$319, match($B331, publications!$B$1:$B$319, 0))</f>
        <v>Melanie</v>
      </c>
      <c r="AD331" s="5" t="s">
        <v>21</v>
      </c>
    </row>
    <row r="332">
      <c r="A332" s="4" t="s">
        <v>3287</v>
      </c>
      <c r="B332" s="91" t="str">
        <f> VLOOKUP($A332,datasets!$A:$B,2,0)</f>
        <v>Sevara et al. 2018, Journal of Archaeological Method and Theory (RCSSD3W5)</v>
      </c>
      <c r="C332" s="85" t="s">
        <v>21</v>
      </c>
      <c r="D332" s="85" t="s">
        <v>21</v>
      </c>
      <c r="E332" s="114" t="s">
        <v>21</v>
      </c>
      <c r="F332" s="85" t="s">
        <v>21</v>
      </c>
      <c r="G332" s="115" t="s">
        <v>21</v>
      </c>
      <c r="H332" s="159" t="s">
        <v>21</v>
      </c>
      <c r="I332" s="115" t="s">
        <v>3710</v>
      </c>
      <c r="J332" s="124">
        <v>6.0</v>
      </c>
      <c r="K332" s="85" t="s">
        <v>21</v>
      </c>
      <c r="L332" s="115" t="s">
        <v>21</v>
      </c>
      <c r="M332" s="118" t="s">
        <v>21</v>
      </c>
      <c r="N332" s="85" t="s">
        <v>21</v>
      </c>
      <c r="O332" s="85" t="s">
        <v>21</v>
      </c>
      <c r="P332" s="85" t="s">
        <v>21</v>
      </c>
      <c r="Q332" s="119" t="s">
        <v>21</v>
      </c>
      <c r="R332" s="46" t="s">
        <v>3512</v>
      </c>
      <c r="S332" s="119" t="s">
        <v>3513</v>
      </c>
      <c r="T332" s="120" t="s">
        <v>3507</v>
      </c>
      <c r="U332" s="121" t="s">
        <v>21</v>
      </c>
      <c r="V332" s="121" t="s">
        <v>21</v>
      </c>
      <c r="W332" s="130" t="s">
        <v>21</v>
      </c>
      <c r="X332" s="55">
        <v>0.27</v>
      </c>
      <c r="Y332" s="85">
        <v>0.27</v>
      </c>
      <c r="Z332" s="120">
        <v>0.27</v>
      </c>
      <c r="AA332" s="85" t="s">
        <v>21</v>
      </c>
      <c r="AB332" s="55" t="s">
        <v>3724</v>
      </c>
      <c r="AC332" s="58" t="str">
        <f t="array" ref="AC332"> index(publications!$A$1:$A$319, match($B332, publications!$B$1:$B$319, 0))</f>
        <v>Amaury</v>
      </c>
      <c r="AD332" s="5" t="s">
        <v>21</v>
      </c>
    </row>
    <row r="333">
      <c r="A333" s="5" t="s">
        <v>3291</v>
      </c>
      <c r="B333" s="91" t="str">
        <f> VLOOKUP($A333,datasets!$A:$B,2,0)</f>
        <v>Sevara et al. 2018, Journal of Archaeological Method and Theory (RCSSD3W5)</v>
      </c>
      <c r="C333" s="85" t="s">
        <v>21</v>
      </c>
      <c r="D333" s="85" t="s">
        <v>21</v>
      </c>
      <c r="E333" s="114" t="s">
        <v>21</v>
      </c>
      <c r="F333" s="85" t="s">
        <v>21</v>
      </c>
      <c r="G333" s="115" t="s">
        <v>21</v>
      </c>
      <c r="H333" s="159" t="s">
        <v>21</v>
      </c>
      <c r="I333" s="115" t="s">
        <v>3519</v>
      </c>
      <c r="J333" s="124">
        <v>10.0</v>
      </c>
      <c r="K333" s="85" t="s">
        <v>21</v>
      </c>
      <c r="L333" s="115" t="s">
        <v>21</v>
      </c>
      <c r="M333" s="118" t="s">
        <v>21</v>
      </c>
      <c r="N333" s="85" t="s">
        <v>21</v>
      </c>
      <c r="O333" s="85" t="s">
        <v>21</v>
      </c>
      <c r="P333" s="85" t="s">
        <v>21</v>
      </c>
      <c r="Q333" s="119" t="s">
        <v>21</v>
      </c>
      <c r="R333" s="46" t="s">
        <v>3512</v>
      </c>
      <c r="S333" s="119" t="s">
        <v>3513</v>
      </c>
      <c r="T333" s="120" t="s">
        <v>3507</v>
      </c>
      <c r="U333" s="121" t="s">
        <v>21</v>
      </c>
      <c r="V333" s="121" t="s">
        <v>21</v>
      </c>
      <c r="W333" s="130" t="s">
        <v>21</v>
      </c>
      <c r="X333" s="55">
        <v>1.07</v>
      </c>
      <c r="Y333" s="85">
        <v>1.07</v>
      </c>
      <c r="Z333" s="120">
        <v>1.07</v>
      </c>
      <c r="AA333" s="85" t="s">
        <v>21</v>
      </c>
      <c r="AB333" s="55" t="s">
        <v>3724</v>
      </c>
      <c r="AC333" s="58" t="str">
        <f t="array" ref="AC333"> index(publications!$A$1:$A$319, match($B333, publications!$B$1:$B$319, 0))</f>
        <v>Amaury</v>
      </c>
      <c r="AD333" s="5" t="s">
        <v>21</v>
      </c>
    </row>
    <row r="334">
      <c r="A334" s="5" t="s">
        <v>3292</v>
      </c>
      <c r="B334" s="91" t="str">
        <f> VLOOKUP($A334,datasets!$A:$B,2,0)</f>
        <v>Sevara et al. 2018, Journal of Archaeological Method and Theory (RCSSD3W5)</v>
      </c>
      <c r="C334" s="85" t="s">
        <v>21</v>
      </c>
      <c r="D334" s="85" t="s">
        <v>21</v>
      </c>
      <c r="E334" s="114" t="s">
        <v>21</v>
      </c>
      <c r="F334" s="85" t="s">
        <v>21</v>
      </c>
      <c r="G334" s="115" t="s">
        <v>21</v>
      </c>
      <c r="H334" s="159" t="s">
        <v>21</v>
      </c>
      <c r="I334" s="115" t="s">
        <v>3526</v>
      </c>
      <c r="J334" s="124">
        <v>22.0</v>
      </c>
      <c r="K334" s="85" t="s">
        <v>21</v>
      </c>
      <c r="L334" s="115" t="s">
        <v>21</v>
      </c>
      <c r="M334" s="118" t="s">
        <v>21</v>
      </c>
      <c r="N334" s="85" t="s">
        <v>21</v>
      </c>
      <c r="O334" s="85" t="s">
        <v>21</v>
      </c>
      <c r="P334" s="85" t="s">
        <v>21</v>
      </c>
      <c r="Q334" s="119" t="s">
        <v>21</v>
      </c>
      <c r="R334" s="46" t="s">
        <v>3512</v>
      </c>
      <c r="S334" s="119" t="s">
        <v>3513</v>
      </c>
      <c r="T334" s="120" t="s">
        <v>3507</v>
      </c>
      <c r="U334" s="121" t="s">
        <v>21</v>
      </c>
      <c r="V334" s="121" t="s">
        <v>21</v>
      </c>
      <c r="W334" s="130" t="s">
        <v>21</v>
      </c>
      <c r="X334" s="55">
        <v>0.67</v>
      </c>
      <c r="Y334" s="85">
        <v>0.67</v>
      </c>
      <c r="Z334" s="120">
        <v>0.67</v>
      </c>
      <c r="AA334" s="85" t="s">
        <v>21</v>
      </c>
      <c r="AB334" s="55" t="s">
        <v>3724</v>
      </c>
      <c r="AC334" s="58" t="str">
        <f t="array" ref="AC334"> index(publications!$A$1:$A$319, match($B334, publications!$B$1:$B$319, 0))</f>
        <v>Amaury</v>
      </c>
      <c r="AD334" s="5" t="s">
        <v>21</v>
      </c>
    </row>
    <row r="335">
      <c r="A335" s="5" t="s">
        <v>3293</v>
      </c>
      <c r="B335" s="91" t="str">
        <f> VLOOKUP($A335,datasets!$A:$B,2,0)</f>
        <v>Sevara et al. 2018, Journal of Archaeological Method and Theory (RCSSD3W5)</v>
      </c>
      <c r="C335" s="85" t="s">
        <v>21</v>
      </c>
      <c r="D335" s="85" t="s">
        <v>21</v>
      </c>
      <c r="E335" s="114" t="s">
        <v>21</v>
      </c>
      <c r="F335" s="85" t="s">
        <v>21</v>
      </c>
      <c r="G335" s="115" t="s">
        <v>21</v>
      </c>
      <c r="H335" s="159" t="s">
        <v>21</v>
      </c>
      <c r="I335" s="115" t="s">
        <v>3783</v>
      </c>
      <c r="J335" s="124">
        <v>31.0</v>
      </c>
      <c r="K335" s="85" t="s">
        <v>21</v>
      </c>
      <c r="L335" s="115" t="s">
        <v>21</v>
      </c>
      <c r="M335" s="118" t="s">
        <v>21</v>
      </c>
      <c r="N335" s="85" t="s">
        <v>21</v>
      </c>
      <c r="O335" s="85" t="s">
        <v>21</v>
      </c>
      <c r="P335" s="85" t="s">
        <v>21</v>
      </c>
      <c r="Q335" s="119" t="s">
        <v>21</v>
      </c>
      <c r="R335" s="46" t="s">
        <v>3512</v>
      </c>
      <c r="S335" s="119" t="s">
        <v>3513</v>
      </c>
      <c r="T335" s="120" t="s">
        <v>3507</v>
      </c>
      <c r="U335" s="121" t="s">
        <v>21</v>
      </c>
      <c r="V335" s="121" t="s">
        <v>21</v>
      </c>
      <c r="W335" s="130" t="s">
        <v>21</v>
      </c>
      <c r="X335" s="55">
        <v>0.89</v>
      </c>
      <c r="Y335" s="85">
        <v>0.89</v>
      </c>
      <c r="Z335" s="120">
        <v>0.89</v>
      </c>
      <c r="AA335" s="85" t="s">
        <v>21</v>
      </c>
      <c r="AB335" s="55" t="s">
        <v>3724</v>
      </c>
      <c r="AC335" s="58" t="str">
        <f t="array" ref="AC335"> index(publications!$A$1:$A$319, match($B335, publications!$B$1:$B$319, 0))</f>
        <v>Amaury</v>
      </c>
      <c r="AD335" s="5" t="s">
        <v>21</v>
      </c>
    </row>
    <row r="336">
      <c r="A336" s="4" t="s">
        <v>3294</v>
      </c>
      <c r="B336" s="91" t="str">
        <f> VLOOKUP($A336,datasets!$A:$B,2,0)</f>
        <v>Wang et al. 2021, Natural Hazards and Earth System Sciences Discussions (RCZYWWZJ)</v>
      </c>
      <c r="C336" s="85" t="s">
        <v>21</v>
      </c>
      <c r="D336" s="85" t="s">
        <v>21</v>
      </c>
      <c r="E336" s="114" t="s">
        <v>21</v>
      </c>
      <c r="F336" s="85" t="s">
        <v>21</v>
      </c>
      <c r="G336" s="115" t="s">
        <v>21</v>
      </c>
      <c r="H336" s="159" t="s">
        <v>21</v>
      </c>
      <c r="I336" s="85" t="s">
        <v>21</v>
      </c>
      <c r="J336" s="124" t="s">
        <v>21</v>
      </c>
      <c r="K336" s="85" t="s">
        <v>21</v>
      </c>
      <c r="L336" s="115" t="s">
        <v>21</v>
      </c>
      <c r="M336" s="118" t="s">
        <v>21</v>
      </c>
      <c r="N336" s="85" t="s">
        <v>21</v>
      </c>
      <c r="O336" s="85" t="s">
        <v>21</v>
      </c>
      <c r="P336" s="85" t="s">
        <v>21</v>
      </c>
      <c r="Q336" s="119" t="s">
        <v>21</v>
      </c>
      <c r="R336" s="46" t="s">
        <v>3578</v>
      </c>
      <c r="S336" s="119" t="s">
        <v>3579</v>
      </c>
      <c r="T336" s="123" t="s">
        <v>3507</v>
      </c>
      <c r="U336" s="121" t="s">
        <v>21</v>
      </c>
      <c r="V336" s="121" t="s">
        <v>21</v>
      </c>
      <c r="W336" s="130" t="s">
        <v>21</v>
      </c>
      <c r="X336" s="55">
        <v>286.0</v>
      </c>
      <c r="Y336" s="55">
        <v>286.0</v>
      </c>
      <c r="Z336" s="123" t="s">
        <v>21</v>
      </c>
      <c r="AA336" s="46" t="s">
        <v>3817</v>
      </c>
      <c r="AB336" s="55" t="s">
        <v>3818</v>
      </c>
      <c r="AC336" s="58" t="str">
        <f t="array" ref="AC336"> index(publications!$A$1:$A$319, match($B336, publications!$B$1:$B$319, 0))</f>
        <v>Melanie</v>
      </c>
      <c r="AD336" s="5" t="s">
        <v>21</v>
      </c>
    </row>
    <row r="337">
      <c r="A337" s="4" t="s">
        <v>3299</v>
      </c>
      <c r="B337" s="91" t="str">
        <f> VLOOKUP($A337,datasets!$A:$B,2,0)</f>
        <v>Maurer et al. 2016, The Cryosphere (RDFY8VGI)</v>
      </c>
      <c r="C337" s="85" t="s">
        <v>21</v>
      </c>
      <c r="D337" s="85" t="s">
        <v>21</v>
      </c>
      <c r="E337" s="114" t="s">
        <v>21</v>
      </c>
      <c r="F337" s="85" t="s">
        <v>21</v>
      </c>
      <c r="G337" s="115" t="s">
        <v>21</v>
      </c>
      <c r="H337" s="159" t="s">
        <v>21</v>
      </c>
      <c r="I337" s="85" t="s">
        <v>21</v>
      </c>
      <c r="J337" s="124" t="s">
        <v>21</v>
      </c>
      <c r="K337" s="85" t="s">
        <v>21</v>
      </c>
      <c r="L337" s="115" t="s">
        <v>21</v>
      </c>
      <c r="M337" s="118" t="s">
        <v>21</v>
      </c>
      <c r="N337" s="85" t="s">
        <v>21</v>
      </c>
      <c r="O337" s="85" t="s">
        <v>21</v>
      </c>
      <c r="P337" s="85" t="s">
        <v>21</v>
      </c>
      <c r="Q337" s="119" t="s">
        <v>21</v>
      </c>
      <c r="R337" s="85" t="s">
        <v>21</v>
      </c>
      <c r="S337" s="119" t="s">
        <v>21</v>
      </c>
      <c r="T337" s="120" t="s">
        <v>21</v>
      </c>
      <c r="U337" s="121" t="s">
        <v>21</v>
      </c>
      <c r="V337" s="121" t="s">
        <v>21</v>
      </c>
      <c r="W337" s="122" t="s">
        <v>21</v>
      </c>
      <c r="X337" s="85" t="s">
        <v>21</v>
      </c>
      <c r="Y337" s="55" t="s">
        <v>21</v>
      </c>
      <c r="Z337" s="120" t="s">
        <v>21</v>
      </c>
      <c r="AA337" s="85" t="s">
        <v>21</v>
      </c>
      <c r="AB337" s="85" t="s">
        <v>21</v>
      </c>
      <c r="AC337" s="58" t="str">
        <f t="array" ref="AC337"> index(publications!$A$1:$A$319, match($B337, publications!$B$1:$B$319, 0))</f>
        <v>Melanie</v>
      </c>
      <c r="AD337" s="5" t="s">
        <v>21</v>
      </c>
    </row>
    <row r="338">
      <c r="A338" s="4" t="s">
        <v>3301</v>
      </c>
      <c r="B338" s="91" t="str">
        <f> VLOOKUP($A338,datasets!$A:$B,2,0)</f>
        <v>Stăncioiu et al. 2021, Science of The Total Environment (RENZSNMD)</v>
      </c>
      <c r="C338" s="55" t="s">
        <v>3576</v>
      </c>
      <c r="D338" s="85" t="s">
        <v>21</v>
      </c>
      <c r="E338" s="114" t="s">
        <v>21</v>
      </c>
      <c r="F338" s="85" t="s">
        <v>21</v>
      </c>
      <c r="G338" s="115" t="s">
        <v>21</v>
      </c>
      <c r="H338" s="159" t="s">
        <v>21</v>
      </c>
      <c r="I338" s="115" t="s">
        <v>3577</v>
      </c>
      <c r="J338" s="124">
        <v>941.0</v>
      </c>
      <c r="K338" s="85" t="s">
        <v>21</v>
      </c>
      <c r="L338" s="115" t="s">
        <v>21</v>
      </c>
      <c r="M338" s="118" t="s">
        <v>21</v>
      </c>
      <c r="N338" s="85" t="s">
        <v>21</v>
      </c>
      <c r="O338" s="85" t="s">
        <v>21</v>
      </c>
      <c r="P338" s="85" t="s">
        <v>21</v>
      </c>
      <c r="Q338" s="119" t="s">
        <v>21</v>
      </c>
      <c r="R338" s="46" t="s">
        <v>3578</v>
      </c>
      <c r="S338" s="119" t="s">
        <v>3579</v>
      </c>
      <c r="T338" s="123" t="s">
        <v>3507</v>
      </c>
      <c r="U338" s="121" t="s">
        <v>21</v>
      </c>
      <c r="V338" s="121" t="s">
        <v>21</v>
      </c>
      <c r="W338" s="130" t="s">
        <v>21</v>
      </c>
      <c r="X338" s="56">
        <v>14.3</v>
      </c>
      <c r="Y338" s="55">
        <v>14.3</v>
      </c>
      <c r="Z338" s="123">
        <v>14.3</v>
      </c>
      <c r="AA338" s="46" t="s">
        <v>3580</v>
      </c>
      <c r="AB338" s="55" t="s">
        <v>21</v>
      </c>
      <c r="AC338" s="58" t="str">
        <f t="array" ref="AC338"> index(publications!$A$1:$A$319, match($B338, publications!$B$1:$B$319, 0))</f>
        <v>Bob</v>
      </c>
      <c r="AD338" s="5" t="s">
        <v>21</v>
      </c>
    </row>
    <row r="339">
      <c r="A339" s="4" t="s">
        <v>3303</v>
      </c>
      <c r="B339" s="91" t="str">
        <f> VLOOKUP($A339,datasets!$A:$B,2,0)</f>
        <v>Carvalho et al. 2020, Earth Surface Processes and Landforms (RFLJ9CDM)</v>
      </c>
      <c r="C339" s="55" t="s">
        <v>21</v>
      </c>
      <c r="D339" s="55" t="s">
        <v>21</v>
      </c>
      <c r="E339" s="114" t="s">
        <v>21</v>
      </c>
      <c r="F339" s="55">
        <v>0.5</v>
      </c>
      <c r="G339" s="115">
        <v>0.5</v>
      </c>
      <c r="H339" s="116">
        <f t="shared" ref="H339:H341" si="12">AVERAGE(F339,F339,G339)</f>
        <v>0.5</v>
      </c>
      <c r="I339" s="115" t="s">
        <v>3670</v>
      </c>
      <c r="J339" s="124">
        <v>23.0</v>
      </c>
      <c r="K339" s="85" t="s">
        <v>21</v>
      </c>
      <c r="L339" s="115" t="s">
        <v>21</v>
      </c>
      <c r="M339" s="118" t="s">
        <v>21</v>
      </c>
      <c r="N339" s="85">
        <v>141.0</v>
      </c>
      <c r="O339" s="85" t="s">
        <v>21</v>
      </c>
      <c r="P339" s="85" t="s">
        <v>21</v>
      </c>
      <c r="Q339" s="119" t="s">
        <v>21</v>
      </c>
      <c r="R339" s="46" t="s">
        <v>3513</v>
      </c>
      <c r="S339" s="126" t="s">
        <v>3513</v>
      </c>
      <c r="T339" s="123" t="s">
        <v>3507</v>
      </c>
      <c r="U339" s="129" t="s">
        <v>21</v>
      </c>
      <c r="V339" s="129" t="s">
        <v>21</v>
      </c>
      <c r="W339" s="130" t="s">
        <v>21</v>
      </c>
      <c r="X339" s="55">
        <v>0.63</v>
      </c>
      <c r="Y339" s="55">
        <v>0.63</v>
      </c>
      <c r="Z339" s="123">
        <v>0.63</v>
      </c>
      <c r="AA339" s="46" t="s">
        <v>3489</v>
      </c>
      <c r="AB339" s="55" t="s">
        <v>3819</v>
      </c>
      <c r="AC339" s="58" t="str">
        <f t="array" ref="AC339"> index(publications!$A$1:$A$319, match($B339, publications!$B$1:$B$319, 0))</f>
        <v>Livia</v>
      </c>
      <c r="AD339" s="5" t="s">
        <v>21</v>
      </c>
    </row>
    <row r="340">
      <c r="A340" s="4" t="s">
        <v>3306</v>
      </c>
      <c r="B340" s="91" t="str">
        <f> VLOOKUP($A340,datasets!$A:$B,2,0)</f>
        <v>Carvalho et al. 2020, Earth Surface Processes and Landforms (RFLJ9CDM)</v>
      </c>
      <c r="C340" s="55" t="s">
        <v>21</v>
      </c>
      <c r="D340" s="55" t="s">
        <v>21</v>
      </c>
      <c r="E340" s="114" t="s">
        <v>21</v>
      </c>
      <c r="F340" s="55">
        <v>0.5</v>
      </c>
      <c r="G340" s="115">
        <v>0.5</v>
      </c>
      <c r="H340" s="116">
        <f t="shared" si="12"/>
        <v>0.5</v>
      </c>
      <c r="I340" s="115" t="s">
        <v>3708</v>
      </c>
      <c r="J340" s="124">
        <v>21.0</v>
      </c>
      <c r="K340" s="85" t="s">
        <v>21</v>
      </c>
      <c r="L340" s="115" t="s">
        <v>21</v>
      </c>
      <c r="M340" s="118" t="s">
        <v>21</v>
      </c>
      <c r="N340" s="85">
        <v>94.0</v>
      </c>
      <c r="O340" s="85" t="s">
        <v>21</v>
      </c>
      <c r="P340" s="85" t="s">
        <v>21</v>
      </c>
      <c r="Q340" s="119" t="s">
        <v>21</v>
      </c>
      <c r="R340" s="46" t="s">
        <v>3513</v>
      </c>
      <c r="S340" s="126" t="s">
        <v>3513</v>
      </c>
      <c r="T340" s="123" t="s">
        <v>3507</v>
      </c>
      <c r="U340" s="129" t="s">
        <v>21</v>
      </c>
      <c r="V340" s="129" t="s">
        <v>21</v>
      </c>
      <c r="W340" s="130" t="s">
        <v>21</v>
      </c>
      <c r="X340" s="55">
        <v>0.5</v>
      </c>
      <c r="Y340" s="55">
        <v>0.5</v>
      </c>
      <c r="Z340" s="123">
        <v>0.5</v>
      </c>
      <c r="AA340" s="46" t="s">
        <v>3489</v>
      </c>
      <c r="AB340" s="55" t="s">
        <v>3819</v>
      </c>
      <c r="AC340" s="58" t="str">
        <f t="array" ref="AC340"> index(publications!$A$1:$A$319, match($B340, publications!$B$1:$B$319, 0))</f>
        <v>Livia</v>
      </c>
      <c r="AD340" s="5" t="s">
        <v>21</v>
      </c>
    </row>
    <row r="341">
      <c r="A341" s="4" t="s">
        <v>3307</v>
      </c>
      <c r="B341" s="91" t="str">
        <f> VLOOKUP($A341,datasets!$A:$B,2,0)</f>
        <v>Carvalho et al. 2020, Earth Surface Processes and Landforms (RFLJ9CDM)</v>
      </c>
      <c r="C341" s="55" t="s">
        <v>21</v>
      </c>
      <c r="D341" s="55" t="s">
        <v>21</v>
      </c>
      <c r="E341" s="114" t="s">
        <v>21</v>
      </c>
      <c r="F341" s="55">
        <v>0.5</v>
      </c>
      <c r="G341" s="115">
        <v>0.5</v>
      </c>
      <c r="H341" s="116">
        <f t="shared" si="12"/>
        <v>0.5</v>
      </c>
      <c r="I341" s="115" t="s">
        <v>3611</v>
      </c>
      <c r="J341" s="124">
        <v>15.0</v>
      </c>
      <c r="K341" s="85" t="s">
        <v>21</v>
      </c>
      <c r="L341" s="115" t="s">
        <v>21</v>
      </c>
      <c r="M341" s="118" t="s">
        <v>21</v>
      </c>
      <c r="N341" s="85">
        <v>81.0</v>
      </c>
      <c r="O341" s="85" t="s">
        <v>21</v>
      </c>
      <c r="P341" s="85" t="s">
        <v>21</v>
      </c>
      <c r="Q341" s="119" t="s">
        <v>21</v>
      </c>
      <c r="R341" s="46" t="s">
        <v>3513</v>
      </c>
      <c r="S341" s="126" t="s">
        <v>3513</v>
      </c>
      <c r="T341" s="123" t="s">
        <v>3507</v>
      </c>
      <c r="U341" s="129" t="s">
        <v>21</v>
      </c>
      <c r="V341" s="129" t="s">
        <v>21</v>
      </c>
      <c r="W341" s="130" t="s">
        <v>21</v>
      </c>
      <c r="X341" s="55">
        <v>0.58</v>
      </c>
      <c r="Y341" s="55">
        <v>0.58</v>
      </c>
      <c r="Z341" s="123">
        <v>0.58</v>
      </c>
      <c r="AA341" s="46" t="s">
        <v>3489</v>
      </c>
      <c r="AB341" s="55" t="s">
        <v>3819</v>
      </c>
      <c r="AC341" s="58" t="str">
        <f t="array" ref="AC341"> index(publications!$A$1:$A$319, match($B341, publications!$B$1:$B$319, 0))</f>
        <v>Livia</v>
      </c>
      <c r="AD341" s="5" t="s">
        <v>21</v>
      </c>
    </row>
    <row r="342">
      <c r="A342" s="4" t="s">
        <v>3308</v>
      </c>
      <c r="B342" s="91" t="str">
        <f> VLOOKUP($A342,datasets!$A:$B,2,0)</f>
        <v>Casado et al. 2018, International Journal of Geographical Information Science (RWU3ALN9)</v>
      </c>
      <c r="C342" s="85" t="s">
        <v>21</v>
      </c>
      <c r="D342" s="85" t="s">
        <v>21</v>
      </c>
      <c r="E342" s="114" t="s">
        <v>21</v>
      </c>
      <c r="F342" s="85" t="s">
        <v>21</v>
      </c>
      <c r="G342" s="115" t="s">
        <v>21</v>
      </c>
      <c r="H342" s="116" t="s">
        <v>21</v>
      </c>
      <c r="I342" s="115" t="s">
        <v>3766</v>
      </c>
      <c r="J342" s="124">
        <v>35.0</v>
      </c>
      <c r="K342" s="85" t="s">
        <v>21</v>
      </c>
      <c r="L342" s="115" t="s">
        <v>21</v>
      </c>
      <c r="M342" s="118" t="s">
        <v>21</v>
      </c>
      <c r="N342" s="85" t="s">
        <v>21</v>
      </c>
      <c r="O342" s="85" t="s">
        <v>21</v>
      </c>
      <c r="P342" s="85" t="s">
        <v>21</v>
      </c>
      <c r="Q342" s="119" t="s">
        <v>21</v>
      </c>
      <c r="R342" s="85" t="s">
        <v>21</v>
      </c>
      <c r="S342" s="119" t="s">
        <v>21</v>
      </c>
      <c r="T342" s="120" t="s">
        <v>21</v>
      </c>
      <c r="U342" s="121" t="s">
        <v>21</v>
      </c>
      <c r="V342" s="121" t="s">
        <v>21</v>
      </c>
      <c r="W342" s="122" t="s">
        <v>21</v>
      </c>
      <c r="X342" s="85" t="s">
        <v>21</v>
      </c>
      <c r="Y342" s="55" t="s">
        <v>21</v>
      </c>
      <c r="Z342" s="120" t="s">
        <v>21</v>
      </c>
      <c r="AA342" s="85" t="s">
        <v>21</v>
      </c>
      <c r="AB342" s="85" t="s">
        <v>21</v>
      </c>
      <c r="AC342" s="58" t="str">
        <f t="array" ref="AC342"> index(publications!$A$1:$A$319, match($B342, publications!$B$1:$B$319, 0))</f>
        <v>Livia</v>
      </c>
      <c r="AD342" s="5" t="s">
        <v>21</v>
      </c>
    </row>
    <row r="343">
      <c r="A343" s="4" t="s">
        <v>3313</v>
      </c>
      <c r="B343" s="91" t="str">
        <f> VLOOKUP($A343,datasets!$A:$B,2,0)</f>
        <v>Nuimura et al. 2017, Quaternary International (SPYHCGR7)</v>
      </c>
      <c r="C343" s="85" t="s">
        <v>21</v>
      </c>
      <c r="D343" s="85" t="s">
        <v>21</v>
      </c>
      <c r="E343" s="114" t="s">
        <v>21</v>
      </c>
      <c r="F343" s="85" t="s">
        <v>21</v>
      </c>
      <c r="G343" s="115" t="s">
        <v>21</v>
      </c>
      <c r="H343" s="116" t="s">
        <v>21</v>
      </c>
      <c r="I343" s="85" t="s">
        <v>21</v>
      </c>
      <c r="J343" s="124" t="s">
        <v>21</v>
      </c>
      <c r="K343" s="85" t="s">
        <v>21</v>
      </c>
      <c r="L343" s="115" t="s">
        <v>21</v>
      </c>
      <c r="M343" s="118" t="s">
        <v>21</v>
      </c>
      <c r="N343" s="85" t="s">
        <v>21</v>
      </c>
      <c r="O343" s="85" t="s">
        <v>21</v>
      </c>
      <c r="P343" s="85" t="s">
        <v>21</v>
      </c>
      <c r="Q343" s="119" t="s">
        <v>21</v>
      </c>
      <c r="R343" s="46" t="s">
        <v>3603</v>
      </c>
      <c r="S343" s="119" t="s">
        <v>3530</v>
      </c>
      <c r="T343" s="123" t="s">
        <v>3507</v>
      </c>
      <c r="U343" s="121" t="s">
        <v>21</v>
      </c>
      <c r="V343" s="121" t="s">
        <v>21</v>
      </c>
      <c r="W343" s="130" t="s">
        <v>21</v>
      </c>
      <c r="X343" s="55">
        <v>8.9</v>
      </c>
      <c r="Y343" s="55">
        <v>8.9</v>
      </c>
      <c r="Z343" s="123">
        <v>8.9</v>
      </c>
      <c r="AA343" s="46" t="s">
        <v>3820</v>
      </c>
      <c r="AB343" s="55" t="s">
        <v>3821</v>
      </c>
      <c r="AC343" s="58" t="str">
        <f t="array" ref="AC343"> index(publications!$A$1:$A$319, match($B343, publications!$B$1:$B$319, 0))</f>
        <v>Amaury</v>
      </c>
      <c r="AD343" s="5" t="s">
        <v>21</v>
      </c>
    </row>
    <row r="344">
      <c r="A344" s="4" t="s">
        <v>3316</v>
      </c>
      <c r="B344" s="91" t="str">
        <f> VLOOKUP($A344,datasets!$A:$B,2,0)</f>
        <v>Ewertowski et al. 2019, Geomorphology (T9UHGZVR)</v>
      </c>
      <c r="C344" s="55" t="s">
        <v>3487</v>
      </c>
      <c r="D344" s="85" t="s">
        <v>3487</v>
      </c>
      <c r="E344" s="114" t="s">
        <v>3488</v>
      </c>
      <c r="F344" s="85" t="s">
        <v>21</v>
      </c>
      <c r="G344" s="115" t="s">
        <v>21</v>
      </c>
      <c r="H344" s="116" t="s">
        <v>21</v>
      </c>
      <c r="I344" s="115" t="s">
        <v>3656</v>
      </c>
      <c r="J344" s="124">
        <v>16.0</v>
      </c>
      <c r="K344" s="85" t="s">
        <v>21</v>
      </c>
      <c r="L344" s="115" t="s">
        <v>21</v>
      </c>
      <c r="M344" s="118" t="s">
        <v>21</v>
      </c>
      <c r="N344" s="85">
        <v>9.0</v>
      </c>
      <c r="O344" s="85" t="s">
        <v>21</v>
      </c>
      <c r="P344" s="85" t="s">
        <v>21</v>
      </c>
      <c r="Q344" s="119" t="s">
        <v>21</v>
      </c>
      <c r="R344" s="85" t="s">
        <v>21</v>
      </c>
      <c r="S344" s="119" t="s">
        <v>21</v>
      </c>
      <c r="T344" s="120" t="s">
        <v>21</v>
      </c>
      <c r="U344" s="121" t="s">
        <v>21</v>
      </c>
      <c r="V344" s="121" t="s">
        <v>21</v>
      </c>
      <c r="W344" s="122" t="s">
        <v>21</v>
      </c>
      <c r="X344" s="85" t="s">
        <v>21</v>
      </c>
      <c r="Y344" s="55" t="s">
        <v>21</v>
      </c>
      <c r="Z344" s="120" t="s">
        <v>21</v>
      </c>
      <c r="AA344" s="85" t="s">
        <v>21</v>
      </c>
      <c r="AB344" s="85" t="s">
        <v>21</v>
      </c>
      <c r="AC344" s="58" t="str">
        <f t="array" ref="AC344"> index(publications!$A$1:$A$319, match($B344, publications!$B$1:$B$319, 0))</f>
        <v>Livia</v>
      </c>
      <c r="AD344" s="5" t="s">
        <v>21</v>
      </c>
    </row>
    <row r="345">
      <c r="A345" s="4" t="s">
        <v>3319</v>
      </c>
      <c r="B345" s="91" t="str">
        <f> VLOOKUP($A345,datasets!$A:$B,2,0)</f>
        <v>Ewertowski et al. 2019, Geomorphology (T9UHGZVR)</v>
      </c>
      <c r="C345" s="55" t="s">
        <v>3487</v>
      </c>
      <c r="D345" s="85" t="s">
        <v>3487</v>
      </c>
      <c r="E345" s="114" t="s">
        <v>3488</v>
      </c>
      <c r="F345" s="85" t="s">
        <v>21</v>
      </c>
      <c r="G345" s="115" t="s">
        <v>21</v>
      </c>
      <c r="H345" s="116" t="s">
        <v>21</v>
      </c>
      <c r="I345" s="115" t="s">
        <v>3656</v>
      </c>
      <c r="J345" s="124">
        <v>16.0</v>
      </c>
      <c r="K345" s="85" t="s">
        <v>21</v>
      </c>
      <c r="L345" s="115" t="s">
        <v>21</v>
      </c>
      <c r="M345" s="118" t="s">
        <v>21</v>
      </c>
      <c r="N345" s="85">
        <v>9.0</v>
      </c>
      <c r="O345" s="55">
        <v>3.18</v>
      </c>
      <c r="P345" s="55">
        <v>3.18</v>
      </c>
      <c r="Q345" s="126">
        <v>3.18</v>
      </c>
      <c r="R345" s="85" t="s">
        <v>21</v>
      </c>
      <c r="S345" s="119" t="s">
        <v>21</v>
      </c>
      <c r="T345" s="120" t="s">
        <v>21</v>
      </c>
      <c r="U345" s="121" t="s">
        <v>21</v>
      </c>
      <c r="V345" s="121" t="s">
        <v>21</v>
      </c>
      <c r="W345" s="122" t="s">
        <v>21</v>
      </c>
      <c r="X345" s="85" t="s">
        <v>21</v>
      </c>
      <c r="Y345" s="55" t="s">
        <v>21</v>
      </c>
      <c r="Z345" s="120" t="s">
        <v>21</v>
      </c>
      <c r="AA345" s="85" t="s">
        <v>21</v>
      </c>
      <c r="AB345" s="85" t="s">
        <v>21</v>
      </c>
      <c r="AC345" s="58" t="str">
        <f t="array" ref="AC345"> index(publications!$A$1:$A$319, match($B345, publications!$B$1:$B$319, 0))</f>
        <v>Livia</v>
      </c>
      <c r="AD345" s="5" t="s">
        <v>21</v>
      </c>
    </row>
    <row r="346">
      <c r="A346" s="4" t="s">
        <v>3321</v>
      </c>
      <c r="B346" s="91" t="str">
        <f> VLOOKUP($A346,datasets!$A:$B,2,0)</f>
        <v>Ewertowski et al. 2019, Geomorphology (T9UHGZVR)</v>
      </c>
      <c r="C346" s="55" t="s">
        <v>3487</v>
      </c>
      <c r="D346" s="85" t="s">
        <v>3487</v>
      </c>
      <c r="E346" s="114" t="s">
        <v>3488</v>
      </c>
      <c r="F346" s="85" t="s">
        <v>21</v>
      </c>
      <c r="G346" s="115" t="s">
        <v>21</v>
      </c>
      <c r="H346" s="116" t="s">
        <v>21</v>
      </c>
      <c r="I346" s="115" t="s">
        <v>3656</v>
      </c>
      <c r="J346" s="124">
        <v>16.0</v>
      </c>
      <c r="K346" s="85" t="s">
        <v>21</v>
      </c>
      <c r="L346" s="115" t="s">
        <v>21</v>
      </c>
      <c r="M346" s="118" t="s">
        <v>21</v>
      </c>
      <c r="N346" s="85">
        <v>9.0</v>
      </c>
      <c r="O346" s="85" t="s">
        <v>21</v>
      </c>
      <c r="P346" s="85" t="s">
        <v>21</v>
      </c>
      <c r="Q346" s="119" t="s">
        <v>21</v>
      </c>
      <c r="R346" s="85" t="s">
        <v>21</v>
      </c>
      <c r="S346" s="119" t="s">
        <v>21</v>
      </c>
      <c r="T346" s="120" t="s">
        <v>21</v>
      </c>
      <c r="U346" s="121" t="s">
        <v>21</v>
      </c>
      <c r="V346" s="121" t="s">
        <v>21</v>
      </c>
      <c r="W346" s="122" t="s">
        <v>21</v>
      </c>
      <c r="X346" s="85" t="s">
        <v>21</v>
      </c>
      <c r="Y346" s="55" t="s">
        <v>21</v>
      </c>
      <c r="Z346" s="120" t="s">
        <v>21</v>
      </c>
      <c r="AA346" s="85" t="s">
        <v>21</v>
      </c>
      <c r="AB346" s="85" t="s">
        <v>21</v>
      </c>
      <c r="AC346" s="58" t="str">
        <f t="array" ref="AC346"> index(publications!$A$1:$A$319, match($B346, publications!$B$1:$B$319, 0))</f>
        <v>Livia</v>
      </c>
      <c r="AD346" s="5" t="s">
        <v>21</v>
      </c>
    </row>
    <row r="347">
      <c r="A347" s="4" t="s">
        <v>3322</v>
      </c>
      <c r="B347" s="91" t="str">
        <f> VLOOKUP($A347,datasets!$A:$B,2,0)</f>
        <v>Ewertowski et al. 2019, Geomorphology (T9UHGZVR)</v>
      </c>
      <c r="C347" s="55" t="s">
        <v>3487</v>
      </c>
      <c r="D347" s="85" t="s">
        <v>3487</v>
      </c>
      <c r="E347" s="114" t="s">
        <v>3488</v>
      </c>
      <c r="F347" s="85" t="s">
        <v>21</v>
      </c>
      <c r="G347" s="115" t="s">
        <v>21</v>
      </c>
      <c r="H347" s="116" t="s">
        <v>21</v>
      </c>
      <c r="I347" s="115" t="s">
        <v>3656</v>
      </c>
      <c r="J347" s="124">
        <v>16.0</v>
      </c>
      <c r="K347" s="85" t="s">
        <v>21</v>
      </c>
      <c r="L347" s="115" t="s">
        <v>21</v>
      </c>
      <c r="M347" s="118" t="s">
        <v>21</v>
      </c>
      <c r="N347" s="85">
        <v>9.0</v>
      </c>
      <c r="O347" s="55">
        <v>3.4</v>
      </c>
      <c r="P347" s="55">
        <v>3.4</v>
      </c>
      <c r="Q347" s="126">
        <v>3.4</v>
      </c>
      <c r="R347" s="85" t="s">
        <v>21</v>
      </c>
      <c r="S347" s="119" t="s">
        <v>21</v>
      </c>
      <c r="T347" s="120" t="s">
        <v>21</v>
      </c>
      <c r="U347" s="121" t="s">
        <v>21</v>
      </c>
      <c r="V347" s="121" t="s">
        <v>21</v>
      </c>
      <c r="W347" s="122" t="s">
        <v>21</v>
      </c>
      <c r="X347" s="85" t="s">
        <v>21</v>
      </c>
      <c r="Y347" s="55" t="s">
        <v>21</v>
      </c>
      <c r="Z347" s="120" t="s">
        <v>21</v>
      </c>
      <c r="AA347" s="85" t="s">
        <v>21</v>
      </c>
      <c r="AB347" s="85" t="s">
        <v>21</v>
      </c>
      <c r="AC347" s="58" t="str">
        <f t="array" ref="AC347"> index(publications!$A$1:$A$319, match($B347, publications!$B$1:$B$319, 0))</f>
        <v>Livia</v>
      </c>
      <c r="AD347" s="5" t="s">
        <v>21</v>
      </c>
    </row>
    <row r="348">
      <c r="A348" s="4" t="s">
        <v>3323</v>
      </c>
      <c r="B348" s="91" t="str">
        <f> VLOOKUP($A348,datasets!$A:$B,2,0)</f>
        <v>Zawieska et al. 2017, Int. Arch. Photogramm. Remote Sens. Spatial Inf. Sci., XLII-2/W3 (TBSJTSKM)</v>
      </c>
      <c r="C348" s="85" t="s">
        <v>21</v>
      </c>
      <c r="D348" s="85" t="s">
        <v>21</v>
      </c>
      <c r="E348" s="114" t="s">
        <v>21</v>
      </c>
      <c r="F348" s="85" t="s">
        <v>21</v>
      </c>
      <c r="G348" s="115" t="s">
        <v>21</v>
      </c>
      <c r="H348" s="116" t="s">
        <v>21</v>
      </c>
      <c r="I348" s="115" t="s">
        <v>21</v>
      </c>
      <c r="J348" s="124" t="s">
        <v>21</v>
      </c>
      <c r="K348" s="85" t="s">
        <v>21</v>
      </c>
      <c r="L348" s="115" t="s">
        <v>21</v>
      </c>
      <c r="M348" s="118" t="s">
        <v>21</v>
      </c>
      <c r="N348" s="85" t="s">
        <v>21</v>
      </c>
      <c r="O348" s="85" t="s">
        <v>21</v>
      </c>
      <c r="P348" s="85" t="s">
        <v>21</v>
      </c>
      <c r="Q348" s="119" t="s">
        <v>21</v>
      </c>
      <c r="R348" s="85" t="s">
        <v>21</v>
      </c>
      <c r="S348" s="119" t="s">
        <v>21</v>
      </c>
      <c r="T348" s="120" t="s">
        <v>21</v>
      </c>
      <c r="U348" s="121" t="s">
        <v>21</v>
      </c>
      <c r="V348" s="121" t="s">
        <v>21</v>
      </c>
      <c r="W348" s="122" t="s">
        <v>21</v>
      </c>
      <c r="X348" s="85" t="s">
        <v>21</v>
      </c>
      <c r="Y348" s="55" t="s">
        <v>21</v>
      </c>
      <c r="Z348" s="120" t="s">
        <v>21</v>
      </c>
      <c r="AA348" s="85" t="s">
        <v>21</v>
      </c>
      <c r="AB348" s="85" t="s">
        <v>21</v>
      </c>
      <c r="AC348" s="58" t="str">
        <f t="array" ref="AC348"> index(publications!$A$1:$A$319, match($B348, publications!$B$1:$B$319, 0))</f>
        <v>Bob</v>
      </c>
      <c r="AD348" s="5" t="s">
        <v>21</v>
      </c>
    </row>
    <row r="349">
      <c r="A349" s="4" t="s">
        <v>3324</v>
      </c>
      <c r="B349" s="91" t="str">
        <f> VLOOKUP($A349,datasets!$A:$B,2,0)</f>
        <v>Goossens et al. 2006, Journal of Archaeological Science (TH6B9CR4)</v>
      </c>
      <c r="C349" s="55" t="s">
        <v>3600</v>
      </c>
      <c r="D349" s="55" t="s">
        <v>3600</v>
      </c>
      <c r="E349" s="114" t="s">
        <v>3488</v>
      </c>
      <c r="F349" s="55">
        <v>0.4</v>
      </c>
      <c r="G349" s="115" t="s">
        <v>3822</v>
      </c>
      <c r="H349" s="116">
        <f>AVERAGE(F349,F349,G349)</f>
        <v>0.4</v>
      </c>
      <c r="I349" s="115" t="s">
        <v>3823</v>
      </c>
      <c r="J349" s="124">
        <v>91.0</v>
      </c>
      <c r="K349" s="85" t="s">
        <v>21</v>
      </c>
      <c r="L349" s="115" t="s">
        <v>21</v>
      </c>
      <c r="M349" s="118" t="s">
        <v>21</v>
      </c>
      <c r="N349" s="85" t="s">
        <v>21</v>
      </c>
      <c r="O349" s="85" t="s">
        <v>21</v>
      </c>
      <c r="P349" s="85" t="s">
        <v>21</v>
      </c>
      <c r="Q349" s="119" t="s">
        <v>21</v>
      </c>
      <c r="R349" s="85" t="s">
        <v>21</v>
      </c>
      <c r="S349" s="119" t="s">
        <v>21</v>
      </c>
      <c r="T349" s="120" t="s">
        <v>21</v>
      </c>
      <c r="U349" s="121" t="s">
        <v>21</v>
      </c>
      <c r="V349" s="121" t="s">
        <v>21</v>
      </c>
      <c r="W349" s="122" t="s">
        <v>21</v>
      </c>
      <c r="X349" s="85" t="s">
        <v>21</v>
      </c>
      <c r="Y349" s="55" t="s">
        <v>21</v>
      </c>
      <c r="Z349" s="120" t="s">
        <v>21</v>
      </c>
      <c r="AA349" s="85" t="s">
        <v>21</v>
      </c>
      <c r="AB349" s="85" t="s">
        <v>21</v>
      </c>
      <c r="AC349" s="58" t="str">
        <f t="array" ref="AC349"> index(publications!$A$1:$A$319, match($B349, publications!$B$1:$B$319, 0))</f>
        <v>Melanie</v>
      </c>
      <c r="AD349" s="5" t="s">
        <v>3824</v>
      </c>
    </row>
    <row r="350">
      <c r="A350" s="4" t="s">
        <v>3330</v>
      </c>
      <c r="B350" s="91" t="str">
        <f> VLOOKUP($A350,datasets!$A:$B,2,0)</f>
        <v>Goerlich et al. 2017, Remote Sensing (TPNA7T79)</v>
      </c>
      <c r="C350" s="85" t="s">
        <v>21</v>
      </c>
      <c r="D350" s="85" t="s">
        <v>21</v>
      </c>
      <c r="E350" s="114" t="s">
        <v>21</v>
      </c>
      <c r="F350" s="85" t="s">
        <v>21</v>
      </c>
      <c r="G350" s="115" t="s">
        <v>21</v>
      </c>
      <c r="H350" s="116" t="s">
        <v>21</v>
      </c>
      <c r="I350" s="115" t="s">
        <v>3825</v>
      </c>
      <c r="J350" s="124">
        <v>179.0</v>
      </c>
      <c r="K350" s="85" t="s">
        <v>21</v>
      </c>
      <c r="L350" s="115" t="s">
        <v>21</v>
      </c>
      <c r="M350" s="118" t="s">
        <v>21</v>
      </c>
      <c r="N350" s="85" t="s">
        <v>21</v>
      </c>
      <c r="O350" s="85" t="s">
        <v>21</v>
      </c>
      <c r="P350" s="85" t="s">
        <v>21</v>
      </c>
      <c r="Q350" s="119" t="s">
        <v>21</v>
      </c>
      <c r="R350" s="46" t="s">
        <v>3578</v>
      </c>
      <c r="S350" s="126" t="s">
        <v>3579</v>
      </c>
      <c r="T350" s="123" t="s">
        <v>3507</v>
      </c>
      <c r="U350" s="129">
        <v>20.0</v>
      </c>
      <c r="V350" s="129">
        <v>20.0</v>
      </c>
      <c r="W350" s="130">
        <v>20.0</v>
      </c>
      <c r="X350" s="55">
        <v>8.3</v>
      </c>
      <c r="Y350" s="55">
        <v>8.3</v>
      </c>
      <c r="Z350" s="123">
        <v>8.3</v>
      </c>
      <c r="AA350" s="46" t="s">
        <v>3571</v>
      </c>
      <c r="AB350" s="55" t="s">
        <v>3826</v>
      </c>
      <c r="AC350" s="58" t="str">
        <f t="array" ref="AC350"> index(publications!$A$1:$A$319, match($B350, publications!$B$1:$B$319, 0))</f>
        <v>Amaury</v>
      </c>
      <c r="AD350" s="5" t="s">
        <v>21</v>
      </c>
    </row>
    <row r="351">
      <c r="A351" s="5" t="s">
        <v>3332</v>
      </c>
      <c r="B351" s="91" t="str">
        <f> VLOOKUP($A351,datasets!$A:$B,2,0)</f>
        <v>Goerlich et al. 2017, Remote Sensing (TPNA7T79)</v>
      </c>
      <c r="C351" s="85" t="s">
        <v>21</v>
      </c>
      <c r="D351" s="85" t="s">
        <v>21</v>
      </c>
      <c r="E351" s="114" t="s">
        <v>21</v>
      </c>
      <c r="F351" s="85" t="s">
        <v>21</v>
      </c>
      <c r="G351" s="115" t="s">
        <v>21</v>
      </c>
      <c r="H351" s="116" t="s">
        <v>21</v>
      </c>
      <c r="I351" s="115" t="s">
        <v>3720</v>
      </c>
      <c r="J351" s="124">
        <v>29.0</v>
      </c>
      <c r="K351" s="85" t="s">
        <v>21</v>
      </c>
      <c r="L351" s="115" t="s">
        <v>21</v>
      </c>
      <c r="M351" s="118" t="s">
        <v>21</v>
      </c>
      <c r="N351" s="85" t="s">
        <v>21</v>
      </c>
      <c r="O351" s="85" t="s">
        <v>21</v>
      </c>
      <c r="P351" s="85" t="s">
        <v>21</v>
      </c>
      <c r="Q351" s="119" t="s">
        <v>21</v>
      </c>
      <c r="R351" s="46" t="s">
        <v>3578</v>
      </c>
      <c r="S351" s="119" t="s">
        <v>3579</v>
      </c>
      <c r="T351" s="123" t="s">
        <v>3507</v>
      </c>
      <c r="U351" s="121" t="s">
        <v>21</v>
      </c>
      <c r="V351" s="121" t="s">
        <v>21</v>
      </c>
      <c r="W351" s="130" t="s">
        <v>21</v>
      </c>
      <c r="X351" s="55">
        <v>8.3</v>
      </c>
      <c r="Y351" s="55">
        <v>8.3</v>
      </c>
      <c r="Z351" s="123">
        <v>8.3</v>
      </c>
      <c r="AA351" s="46" t="s">
        <v>3571</v>
      </c>
      <c r="AB351" s="99" t="s">
        <v>3826</v>
      </c>
      <c r="AC351" s="58" t="str">
        <f t="array" ref="AC351"> index(publications!$A$1:$A$319, match($B351, publications!$B$1:$B$319, 0))</f>
        <v>Amaury</v>
      </c>
      <c r="AD351" s="5" t="s">
        <v>21</v>
      </c>
    </row>
    <row r="352">
      <c r="A352" s="4" t="s">
        <v>3334</v>
      </c>
      <c r="B352" s="91" t="str">
        <f> VLOOKUP($A352,datasets!$A:$B,2,0)</f>
        <v>Nebiker et al. 2014, Remote Sensing (TTUA98S8)</v>
      </c>
      <c r="C352" s="85" t="s">
        <v>21</v>
      </c>
      <c r="D352" s="85" t="s">
        <v>21</v>
      </c>
      <c r="E352" s="114" t="s">
        <v>21</v>
      </c>
      <c r="F352" s="85" t="s">
        <v>21</v>
      </c>
      <c r="G352" s="115" t="s">
        <v>21</v>
      </c>
      <c r="H352" s="116" t="s">
        <v>21</v>
      </c>
      <c r="I352" s="115" t="s">
        <v>3519</v>
      </c>
      <c r="J352" s="124">
        <v>10.0</v>
      </c>
      <c r="K352" s="85" t="s">
        <v>21</v>
      </c>
      <c r="L352" s="115" t="s">
        <v>21</v>
      </c>
      <c r="M352" s="118" t="s">
        <v>21</v>
      </c>
      <c r="N352" s="85" t="s">
        <v>21</v>
      </c>
      <c r="O352" s="85" t="s">
        <v>21</v>
      </c>
      <c r="P352" s="85" t="s">
        <v>21</v>
      </c>
      <c r="Q352" s="119" t="s">
        <v>21</v>
      </c>
      <c r="R352" s="46" t="s">
        <v>3827</v>
      </c>
      <c r="S352" s="126" t="s">
        <v>3587</v>
      </c>
      <c r="T352" s="123" t="s">
        <v>3507</v>
      </c>
      <c r="U352" s="129" t="s">
        <v>3828</v>
      </c>
      <c r="V352" s="129" t="s">
        <v>3828</v>
      </c>
      <c r="W352" s="122">
        <v>0.75</v>
      </c>
      <c r="X352" s="85" t="s">
        <v>21</v>
      </c>
      <c r="Y352" s="55" t="s">
        <v>21</v>
      </c>
      <c r="Z352" s="123" t="s">
        <v>21</v>
      </c>
      <c r="AA352" s="46" t="s">
        <v>3489</v>
      </c>
      <c r="AB352" s="55" t="s">
        <v>3829</v>
      </c>
      <c r="AC352" s="58" t="str">
        <f t="array" ref="AC352"> index(publications!$A$1:$A$319, match($B352, publications!$B$1:$B$319, 0))</f>
        <v>Camillo</v>
      </c>
      <c r="AD352" s="5" t="s">
        <v>21</v>
      </c>
    </row>
    <row r="353">
      <c r="A353" s="4" t="s">
        <v>3338</v>
      </c>
      <c r="B353" s="91" t="str">
        <f> VLOOKUP($A353,datasets!$A:$B,2,0)</f>
        <v>Zhang et al. 2020, ISPRS Annals of Photogrammetry, Remote Sensing and Spatial Information Sciences (U33K22B3)</v>
      </c>
      <c r="C353" s="85" t="s">
        <v>21</v>
      </c>
      <c r="D353" s="85" t="s">
        <v>21</v>
      </c>
      <c r="E353" s="114" t="s">
        <v>21</v>
      </c>
      <c r="F353" s="85" t="s">
        <v>21</v>
      </c>
      <c r="G353" s="115" t="s">
        <v>21</v>
      </c>
      <c r="H353" s="116" t="s">
        <v>21</v>
      </c>
      <c r="I353" s="115" t="s">
        <v>21</v>
      </c>
      <c r="J353" s="124" t="s">
        <v>21</v>
      </c>
      <c r="K353" s="85" t="s">
        <v>21</v>
      </c>
      <c r="L353" s="115" t="s">
        <v>21</v>
      </c>
      <c r="M353" s="118" t="s">
        <v>21</v>
      </c>
      <c r="N353" s="85" t="s">
        <v>21</v>
      </c>
      <c r="O353" s="85" t="s">
        <v>21</v>
      </c>
      <c r="P353" s="85" t="s">
        <v>21</v>
      </c>
      <c r="Q353" s="119" t="s">
        <v>21</v>
      </c>
      <c r="R353" s="46" t="s">
        <v>3830</v>
      </c>
      <c r="S353" s="119" t="s">
        <v>3533</v>
      </c>
      <c r="T353" s="120" t="s">
        <v>3507</v>
      </c>
      <c r="U353" s="121" t="s">
        <v>21</v>
      </c>
      <c r="V353" s="121" t="s">
        <v>21</v>
      </c>
      <c r="W353" s="122" t="s">
        <v>21</v>
      </c>
      <c r="X353" s="85" t="s">
        <v>3831</v>
      </c>
      <c r="Y353" s="85" t="s">
        <v>3831</v>
      </c>
      <c r="Z353" s="123">
        <v>1.6</v>
      </c>
      <c r="AA353" s="46" t="s">
        <v>3832</v>
      </c>
      <c r="AB353" s="85" t="s">
        <v>21</v>
      </c>
      <c r="AC353" s="58" t="str">
        <f t="array" ref="AC353"> index(publications!$A$1:$A$319, match($B353, publications!$B$1:$B$319, 0))</f>
        <v>Anette</v>
      </c>
      <c r="AD353" s="21" t="s">
        <v>3833</v>
      </c>
    </row>
    <row r="354">
      <c r="A354" s="5" t="s">
        <v>3341</v>
      </c>
      <c r="B354" s="91" t="str">
        <f> VLOOKUP($A354,datasets!$A:$B,2,0)</f>
        <v>Zhang et al. 2020, ISPRS Annals of Photogrammetry, Remote Sensing and Spatial Information Sciences (U33K22B3)</v>
      </c>
      <c r="C354" s="85" t="s">
        <v>21</v>
      </c>
      <c r="D354" s="85" t="s">
        <v>21</v>
      </c>
      <c r="E354" s="114" t="s">
        <v>21</v>
      </c>
      <c r="F354" s="85" t="s">
        <v>21</v>
      </c>
      <c r="G354" s="115" t="s">
        <v>21</v>
      </c>
      <c r="H354" s="116" t="s">
        <v>21</v>
      </c>
      <c r="I354" s="115" t="s">
        <v>21</v>
      </c>
      <c r="J354" s="124" t="s">
        <v>21</v>
      </c>
      <c r="K354" s="85" t="s">
        <v>21</v>
      </c>
      <c r="L354" s="115" t="s">
        <v>21</v>
      </c>
      <c r="M354" s="118" t="s">
        <v>21</v>
      </c>
      <c r="N354" s="85" t="s">
        <v>21</v>
      </c>
      <c r="O354" s="85" t="s">
        <v>21</v>
      </c>
      <c r="P354" s="85" t="s">
        <v>21</v>
      </c>
      <c r="Q354" s="119" t="s">
        <v>21</v>
      </c>
      <c r="R354" s="46" t="s">
        <v>3830</v>
      </c>
      <c r="S354" s="119" t="s">
        <v>3533</v>
      </c>
      <c r="T354" s="120" t="s">
        <v>3507</v>
      </c>
      <c r="U354" s="121" t="s">
        <v>21</v>
      </c>
      <c r="V354" s="121" t="s">
        <v>21</v>
      </c>
      <c r="W354" s="122" t="s">
        <v>21</v>
      </c>
      <c r="X354" s="85" t="s">
        <v>3834</v>
      </c>
      <c r="Y354" s="85" t="s">
        <v>3834</v>
      </c>
      <c r="Z354" s="123">
        <v>1.73</v>
      </c>
      <c r="AA354" s="46" t="s">
        <v>3832</v>
      </c>
      <c r="AB354" s="85" t="s">
        <v>21</v>
      </c>
      <c r="AC354" s="58" t="str">
        <f t="array" ref="AC354"> index(publications!$A$1:$A$319, match($B354, publications!$B$1:$B$319, 0))</f>
        <v>Anette</v>
      </c>
      <c r="AD354" s="5" t="s">
        <v>3833</v>
      </c>
    </row>
    <row r="355">
      <c r="A355" s="4" t="s">
        <v>3342</v>
      </c>
      <c r="B355" s="91" t="str">
        <f> VLOOKUP($A355,datasets!$A:$B,2,0)</f>
        <v>Casana and Cothren 2008, Antiquity (U3Q4U35X)</v>
      </c>
      <c r="C355" s="55" t="s">
        <v>3835</v>
      </c>
      <c r="D355" s="85" t="s">
        <v>21</v>
      </c>
      <c r="E355" s="114" t="s">
        <v>3507</v>
      </c>
      <c r="F355" s="85" t="s">
        <v>21</v>
      </c>
      <c r="G355" s="115" t="s">
        <v>21</v>
      </c>
      <c r="H355" s="116" t="s">
        <v>21</v>
      </c>
      <c r="I355" s="115" t="s">
        <v>3836</v>
      </c>
      <c r="J355" s="124">
        <v>20.0</v>
      </c>
      <c r="K355" s="85" t="s">
        <v>21</v>
      </c>
      <c r="L355" s="115" t="s">
        <v>21</v>
      </c>
      <c r="M355" s="118" t="s">
        <v>21</v>
      </c>
      <c r="N355" s="85" t="s">
        <v>21</v>
      </c>
      <c r="O355" s="85" t="s">
        <v>21</v>
      </c>
      <c r="P355" s="85" t="s">
        <v>21</v>
      </c>
      <c r="Q355" s="119" t="s">
        <v>21</v>
      </c>
      <c r="R355" s="46" t="s">
        <v>3837</v>
      </c>
      <c r="S355" s="119" t="s">
        <v>3579</v>
      </c>
      <c r="T355" s="123" t="s">
        <v>3507</v>
      </c>
      <c r="U355" s="121" t="s">
        <v>21</v>
      </c>
      <c r="V355" s="121" t="s">
        <v>21</v>
      </c>
      <c r="W355" s="122" t="s">
        <v>21</v>
      </c>
      <c r="X355" s="85" t="s">
        <v>21</v>
      </c>
      <c r="Y355" s="55" t="s">
        <v>21</v>
      </c>
      <c r="Z355" s="120" t="s">
        <v>21</v>
      </c>
      <c r="AA355" s="85" t="s">
        <v>21</v>
      </c>
      <c r="AB355" s="85" t="s">
        <v>21</v>
      </c>
      <c r="AC355" s="58" t="str">
        <f t="array" ref="AC355"> index(publications!$A$1:$A$319, match($B355, publications!$B$1:$B$319, 0))</f>
        <v>Bob</v>
      </c>
      <c r="AD355" s="5" t="s">
        <v>21</v>
      </c>
    </row>
    <row r="356">
      <c r="A356" s="4" t="s">
        <v>3344</v>
      </c>
      <c r="B356" s="91" t="str">
        <f> VLOOKUP($A356,datasets!$A:$B,2,0)</f>
        <v>Casana and Cothren 2008, Antiquity (U3Q4U35X)</v>
      </c>
      <c r="C356" s="55" t="s">
        <v>3835</v>
      </c>
      <c r="D356" s="85" t="s">
        <v>21</v>
      </c>
      <c r="E356" s="114" t="s">
        <v>3507</v>
      </c>
      <c r="F356" s="85" t="s">
        <v>21</v>
      </c>
      <c r="G356" s="115" t="s">
        <v>21</v>
      </c>
      <c r="H356" s="116" t="s">
        <v>21</v>
      </c>
      <c r="I356" s="115" t="s">
        <v>3836</v>
      </c>
      <c r="J356" s="124">
        <v>20.0</v>
      </c>
      <c r="K356" s="85" t="s">
        <v>21</v>
      </c>
      <c r="L356" s="115" t="s">
        <v>21</v>
      </c>
      <c r="M356" s="118" t="s">
        <v>21</v>
      </c>
      <c r="N356" s="85" t="s">
        <v>21</v>
      </c>
      <c r="O356" s="85" t="s">
        <v>21</v>
      </c>
      <c r="P356" s="85" t="s">
        <v>21</v>
      </c>
      <c r="Q356" s="119" t="s">
        <v>21</v>
      </c>
      <c r="R356" s="46" t="s">
        <v>3837</v>
      </c>
      <c r="S356" s="119" t="s">
        <v>3579</v>
      </c>
      <c r="T356" s="123" t="s">
        <v>3507</v>
      </c>
      <c r="U356" s="121" t="s">
        <v>21</v>
      </c>
      <c r="V356" s="121" t="s">
        <v>21</v>
      </c>
      <c r="W356" s="122" t="s">
        <v>21</v>
      </c>
      <c r="X356" s="85" t="s">
        <v>21</v>
      </c>
      <c r="Y356" s="55" t="s">
        <v>21</v>
      </c>
      <c r="Z356" s="120" t="s">
        <v>21</v>
      </c>
      <c r="AA356" s="85" t="s">
        <v>21</v>
      </c>
      <c r="AB356" s="85" t="s">
        <v>21</v>
      </c>
      <c r="AC356" s="58" t="str">
        <f t="array" ref="AC356"> index(publications!$A$1:$A$319, match($B356, publications!$B$1:$B$319, 0))</f>
        <v>Bob</v>
      </c>
      <c r="AD356" s="5" t="s">
        <v>21</v>
      </c>
    </row>
    <row r="357">
      <c r="A357" s="5" t="s">
        <v>3345</v>
      </c>
      <c r="B357" s="91" t="str">
        <f> VLOOKUP($A357,datasets!$A:$B,2,0)</f>
        <v>Casana and Cothren 2008, Antiquity (U3Q4U35X)</v>
      </c>
      <c r="C357" s="55" t="s">
        <v>3835</v>
      </c>
      <c r="D357" s="85" t="s">
        <v>21</v>
      </c>
      <c r="E357" s="114" t="s">
        <v>3507</v>
      </c>
      <c r="F357" s="85" t="s">
        <v>21</v>
      </c>
      <c r="G357" s="115" t="s">
        <v>21</v>
      </c>
      <c r="H357" s="116" t="s">
        <v>21</v>
      </c>
      <c r="I357" s="115" t="s">
        <v>3836</v>
      </c>
      <c r="J357" s="124">
        <v>20.0</v>
      </c>
      <c r="K357" s="85" t="s">
        <v>21</v>
      </c>
      <c r="L357" s="115" t="s">
        <v>21</v>
      </c>
      <c r="M357" s="118" t="s">
        <v>21</v>
      </c>
      <c r="N357" s="85" t="s">
        <v>21</v>
      </c>
      <c r="O357" s="85" t="s">
        <v>21</v>
      </c>
      <c r="P357" s="85" t="s">
        <v>21</v>
      </c>
      <c r="Q357" s="119" t="s">
        <v>21</v>
      </c>
      <c r="R357" s="46" t="s">
        <v>3837</v>
      </c>
      <c r="S357" s="119" t="s">
        <v>3579</v>
      </c>
      <c r="T357" s="123" t="s">
        <v>3507</v>
      </c>
      <c r="U357" s="121" t="s">
        <v>21</v>
      </c>
      <c r="V357" s="121" t="s">
        <v>21</v>
      </c>
      <c r="W357" s="122" t="s">
        <v>21</v>
      </c>
      <c r="X357" s="85" t="s">
        <v>21</v>
      </c>
      <c r="Y357" s="55" t="s">
        <v>21</v>
      </c>
      <c r="Z357" s="120" t="s">
        <v>21</v>
      </c>
      <c r="AA357" s="85" t="s">
        <v>21</v>
      </c>
      <c r="AB357" s="85" t="s">
        <v>21</v>
      </c>
      <c r="AC357" s="58" t="str">
        <f t="array" ref="AC357"> index(publications!$A$1:$A$319, match($B357, publications!$B$1:$B$319, 0))</f>
        <v>Bob</v>
      </c>
      <c r="AD357" s="5" t="s">
        <v>21</v>
      </c>
    </row>
    <row r="358">
      <c r="A358" s="4" t="s">
        <v>3346</v>
      </c>
      <c r="B358" s="91" t="str">
        <f> VLOOKUP($A358,datasets!$A:$B,2,0)</f>
        <v>Bitelli and Girelli 2009, Journal of Cultural Heritage (U5IZQNWE)</v>
      </c>
      <c r="C358" s="85" t="s">
        <v>21</v>
      </c>
      <c r="D358" s="85" t="s">
        <v>21</v>
      </c>
      <c r="E358" s="114" t="s">
        <v>21</v>
      </c>
      <c r="F358" s="85" t="s">
        <v>21</v>
      </c>
      <c r="G358" s="115" t="s">
        <v>21</v>
      </c>
      <c r="H358" s="116" t="s">
        <v>21</v>
      </c>
      <c r="I358" s="115" t="s">
        <v>3670</v>
      </c>
      <c r="J358" s="117">
        <v>23.0</v>
      </c>
      <c r="K358" s="55">
        <v>5.0</v>
      </c>
      <c r="L358" s="55">
        <v>5.0</v>
      </c>
      <c r="M358" s="118">
        <v>5.0</v>
      </c>
      <c r="N358" s="85" t="s">
        <v>21</v>
      </c>
      <c r="O358" s="85" t="s">
        <v>21</v>
      </c>
      <c r="P358" s="85" t="s">
        <v>21</v>
      </c>
      <c r="Q358" s="119" t="s">
        <v>21</v>
      </c>
      <c r="R358" s="46" t="s">
        <v>3838</v>
      </c>
      <c r="S358" s="119" t="s">
        <v>3506</v>
      </c>
      <c r="T358" s="123" t="s">
        <v>3507</v>
      </c>
      <c r="U358" s="121" t="s">
        <v>21</v>
      </c>
      <c r="V358" s="121" t="s">
        <v>21</v>
      </c>
      <c r="W358" s="122" t="s">
        <v>21</v>
      </c>
      <c r="X358" s="85" t="s">
        <v>21</v>
      </c>
      <c r="Y358" s="55" t="s">
        <v>21</v>
      </c>
      <c r="Z358" s="123" t="s">
        <v>21</v>
      </c>
      <c r="AA358" s="46" t="s">
        <v>21</v>
      </c>
      <c r="AB358" s="85" t="s">
        <v>21</v>
      </c>
      <c r="AC358" s="155" t="str">
        <f t="array" ref="AC358"> index(publications!$A$1:$A$319, match($B358, publications!$B$1:$B$319, 0))</f>
        <v>Bob</v>
      </c>
      <c r="AD358" s="5" t="s">
        <v>21</v>
      </c>
    </row>
    <row r="359">
      <c r="A359" s="4" t="s">
        <v>3349</v>
      </c>
      <c r="B359" s="91" t="str">
        <f> VLOOKUP($A359,datasets!$A:$B,2,0)</f>
        <v>Mertes et al. 2017, Earth Surface Processes and Landforms (UA5FY4A8)</v>
      </c>
      <c r="C359" s="55" t="s">
        <v>3623</v>
      </c>
      <c r="D359" s="85" t="s">
        <v>3839</v>
      </c>
      <c r="E359" s="114" t="s">
        <v>3507</v>
      </c>
      <c r="F359" s="85" t="s">
        <v>21</v>
      </c>
      <c r="G359" s="115" t="s">
        <v>21</v>
      </c>
      <c r="H359" s="116" t="s">
        <v>21</v>
      </c>
      <c r="I359" s="115" t="s">
        <v>3840</v>
      </c>
      <c r="J359" s="117">
        <v>32.0</v>
      </c>
      <c r="K359" s="55">
        <v>5.15</v>
      </c>
      <c r="L359" s="55">
        <v>5.15</v>
      </c>
      <c r="M359" s="118">
        <v>5.15</v>
      </c>
      <c r="N359" s="85" t="s">
        <v>21</v>
      </c>
      <c r="O359" s="85" t="s">
        <v>21</v>
      </c>
      <c r="P359" s="85" t="s">
        <v>21</v>
      </c>
      <c r="Q359" s="119" t="s">
        <v>21</v>
      </c>
      <c r="R359" s="46" t="s">
        <v>3841</v>
      </c>
      <c r="S359" s="119" t="s">
        <v>3530</v>
      </c>
      <c r="T359" s="123" t="s">
        <v>3507</v>
      </c>
      <c r="U359" s="121" t="s">
        <v>21</v>
      </c>
      <c r="V359" s="121" t="s">
        <v>21</v>
      </c>
      <c r="W359" s="130" t="s">
        <v>21</v>
      </c>
      <c r="X359" s="55">
        <v>3.8</v>
      </c>
      <c r="Y359" s="55">
        <v>3.8</v>
      </c>
      <c r="Z359" s="123">
        <v>3.8</v>
      </c>
      <c r="AA359" s="46" t="s">
        <v>3842</v>
      </c>
      <c r="AB359" s="85" t="s">
        <v>21</v>
      </c>
      <c r="AC359" s="58" t="str">
        <f t="array" ref="AC359"> index(publications!$A$1:$A$319, match($B359, publications!$B$1:$B$319, 0))</f>
        <v>Livia</v>
      </c>
      <c r="AD359" s="5" t="s">
        <v>21</v>
      </c>
    </row>
    <row r="360">
      <c r="A360" s="4" t="s">
        <v>3355</v>
      </c>
      <c r="B360" s="91" t="str">
        <f> VLOOKUP($A360,datasets!$A:$B,2,0)</f>
        <v>Mertes et al. 2017, Earth Surface Processes and Landforms (UA5FY4A8)</v>
      </c>
      <c r="C360" s="55" t="s">
        <v>3843</v>
      </c>
      <c r="D360" s="85" t="s">
        <v>3844</v>
      </c>
      <c r="E360" s="114" t="s">
        <v>3507</v>
      </c>
      <c r="F360" s="85" t="s">
        <v>21</v>
      </c>
      <c r="G360" s="115" t="s">
        <v>21</v>
      </c>
      <c r="H360" s="116" t="s">
        <v>21</v>
      </c>
      <c r="I360" s="115" t="s">
        <v>3497</v>
      </c>
      <c r="J360" s="117">
        <v>14.0</v>
      </c>
      <c r="K360" s="55">
        <v>7.24</v>
      </c>
      <c r="L360" s="55">
        <v>7.24</v>
      </c>
      <c r="M360" s="118">
        <v>7.24</v>
      </c>
      <c r="N360" s="85" t="s">
        <v>21</v>
      </c>
      <c r="O360" s="85" t="s">
        <v>21</v>
      </c>
      <c r="P360" s="85" t="s">
        <v>21</v>
      </c>
      <c r="Q360" s="119" t="s">
        <v>21</v>
      </c>
      <c r="R360" s="46" t="s">
        <v>3845</v>
      </c>
      <c r="S360" s="119" t="s">
        <v>3530</v>
      </c>
      <c r="T360" s="123" t="s">
        <v>3507</v>
      </c>
      <c r="U360" s="121" t="s">
        <v>21</v>
      </c>
      <c r="V360" s="121" t="s">
        <v>21</v>
      </c>
      <c r="W360" s="130" t="s">
        <v>21</v>
      </c>
      <c r="X360" s="55">
        <v>9.5</v>
      </c>
      <c r="Y360" s="55">
        <v>9.5</v>
      </c>
      <c r="Z360" s="123">
        <v>9.5</v>
      </c>
      <c r="AA360" s="46" t="s">
        <v>3842</v>
      </c>
      <c r="AB360" s="85" t="s">
        <v>21</v>
      </c>
      <c r="AC360" s="58" t="str">
        <f t="array" ref="AC360"> index(publications!$A$1:$A$319, match($B360, publications!$B$1:$B$319, 0))</f>
        <v>Livia</v>
      </c>
      <c r="AD360" s="5" t="s">
        <v>21</v>
      </c>
    </row>
    <row r="361">
      <c r="A361" s="4" t="s">
        <v>3356</v>
      </c>
      <c r="B361" s="91" t="str">
        <f> VLOOKUP($A361,datasets!$A:$B,2,0)</f>
        <v>Mertes et al. 2017, Earth Surface Processes and Landforms (UA5FY4A8)</v>
      </c>
      <c r="C361" s="55" t="s">
        <v>3623</v>
      </c>
      <c r="D361" s="85" t="s">
        <v>3846</v>
      </c>
      <c r="E361" s="114" t="s">
        <v>3507</v>
      </c>
      <c r="F361" s="85" t="s">
        <v>21</v>
      </c>
      <c r="G361" s="115" t="s">
        <v>21</v>
      </c>
      <c r="H361" s="116" t="s">
        <v>21</v>
      </c>
      <c r="I361" s="115" t="s">
        <v>3847</v>
      </c>
      <c r="J361" s="117">
        <v>24.0</v>
      </c>
      <c r="K361" s="55">
        <v>13.4</v>
      </c>
      <c r="L361" s="55">
        <v>13.4</v>
      </c>
      <c r="M361" s="118">
        <v>13.4</v>
      </c>
      <c r="N361" s="85" t="s">
        <v>21</v>
      </c>
      <c r="O361" s="85" t="s">
        <v>21</v>
      </c>
      <c r="P361" s="85" t="s">
        <v>21</v>
      </c>
      <c r="Q361" s="119" t="s">
        <v>21</v>
      </c>
      <c r="R361" s="85" t="s">
        <v>21</v>
      </c>
      <c r="S361" s="119" t="s">
        <v>21</v>
      </c>
      <c r="T361" s="120" t="s">
        <v>21</v>
      </c>
      <c r="U361" s="121" t="s">
        <v>21</v>
      </c>
      <c r="V361" s="129" t="s">
        <v>21</v>
      </c>
      <c r="W361" s="130" t="s">
        <v>21</v>
      </c>
      <c r="X361" s="55">
        <v>18.1</v>
      </c>
      <c r="Y361" s="55">
        <v>18.1</v>
      </c>
      <c r="Z361" s="123">
        <v>18.1</v>
      </c>
      <c r="AA361" s="46" t="s">
        <v>3842</v>
      </c>
      <c r="AB361" s="85" t="s">
        <v>21</v>
      </c>
      <c r="AC361" s="58" t="str">
        <f t="array" ref="AC361"> index(publications!$A$1:$A$319, match($B361, publications!$B$1:$B$319, 0))</f>
        <v>Livia</v>
      </c>
      <c r="AD361" s="5" t="s">
        <v>21</v>
      </c>
    </row>
    <row r="362">
      <c r="A362" s="4" t="s">
        <v>3357</v>
      </c>
      <c r="B362" s="91" t="str">
        <f> VLOOKUP($A362,datasets!$A:$B,2,0)</f>
        <v>Bolch et al. 2017, The Cryosphere (UFU92EAC)</v>
      </c>
      <c r="C362" s="85" t="s">
        <v>21</v>
      </c>
      <c r="D362" s="85" t="s">
        <v>21</v>
      </c>
      <c r="E362" s="114" t="s">
        <v>21</v>
      </c>
      <c r="F362" s="85" t="s">
        <v>21</v>
      </c>
      <c r="G362" s="115" t="s">
        <v>21</v>
      </c>
      <c r="H362" s="116" t="s">
        <v>21</v>
      </c>
      <c r="I362" s="115" t="s">
        <v>3848</v>
      </c>
      <c r="J362" s="124">
        <v>28.0</v>
      </c>
      <c r="K362" s="85" t="s">
        <v>21</v>
      </c>
      <c r="L362" s="115" t="s">
        <v>21</v>
      </c>
      <c r="M362" s="118" t="s">
        <v>21</v>
      </c>
      <c r="N362" s="85" t="s">
        <v>21</v>
      </c>
      <c r="O362" s="85" t="s">
        <v>21</v>
      </c>
      <c r="P362" s="85" t="s">
        <v>21</v>
      </c>
      <c r="Q362" s="119" t="s">
        <v>21</v>
      </c>
      <c r="R362" s="46" t="s">
        <v>3578</v>
      </c>
      <c r="S362" s="119" t="s">
        <v>3579</v>
      </c>
      <c r="T362" s="123" t="s">
        <v>3507</v>
      </c>
      <c r="U362" s="121" t="s">
        <v>21</v>
      </c>
      <c r="V362" s="121" t="s">
        <v>21</v>
      </c>
      <c r="W362" s="122" t="s">
        <v>21</v>
      </c>
      <c r="X362" s="85" t="s">
        <v>21</v>
      </c>
      <c r="Y362" s="55" t="s">
        <v>21</v>
      </c>
      <c r="Z362" s="120" t="s">
        <v>21</v>
      </c>
      <c r="AA362" s="85" t="s">
        <v>21</v>
      </c>
      <c r="AB362" s="55" t="s">
        <v>3849</v>
      </c>
      <c r="AC362" s="155" t="str">
        <f t="array" ref="AC362"> index(publications!$A$1:$A$319, match($B362, publications!$B$1:$B$319, 0))</f>
        <v>Amaury</v>
      </c>
      <c r="AD362" s="5" t="s">
        <v>21</v>
      </c>
    </row>
    <row r="363">
      <c r="A363" s="4" t="s">
        <v>3358</v>
      </c>
      <c r="B363" s="91" t="str">
        <f> VLOOKUP($A363,datasets!$A:$B,2,0)</f>
        <v>Klimetzek et al. 2021, Remote Sensing (UHTXA8J6)</v>
      </c>
      <c r="C363" s="55" t="s">
        <v>3607</v>
      </c>
      <c r="D363" s="55" t="s">
        <v>3607</v>
      </c>
      <c r="E363" s="114" t="s">
        <v>3507</v>
      </c>
      <c r="F363" s="85" t="s">
        <v>21</v>
      </c>
      <c r="G363" s="115" t="s">
        <v>21</v>
      </c>
      <c r="H363" s="116" t="s">
        <v>21</v>
      </c>
      <c r="I363" s="115" t="s">
        <v>3850</v>
      </c>
      <c r="J363" s="117">
        <v>67.0</v>
      </c>
      <c r="K363" s="55" t="s">
        <v>21</v>
      </c>
      <c r="L363" s="115" t="s">
        <v>21</v>
      </c>
      <c r="M363" s="118" t="s">
        <v>21</v>
      </c>
      <c r="N363" s="85" t="s">
        <v>21</v>
      </c>
      <c r="O363" s="85" t="s">
        <v>21</v>
      </c>
      <c r="P363" s="85" t="s">
        <v>21</v>
      </c>
      <c r="Q363" s="119" t="s">
        <v>21</v>
      </c>
      <c r="R363" s="85" t="s">
        <v>21</v>
      </c>
      <c r="S363" s="119" t="s">
        <v>21</v>
      </c>
      <c r="T363" s="120" t="s">
        <v>21</v>
      </c>
      <c r="U363" s="121" t="s">
        <v>21</v>
      </c>
      <c r="V363" s="129" t="s">
        <v>21</v>
      </c>
      <c r="W363" s="130" t="s">
        <v>21</v>
      </c>
      <c r="X363" s="55">
        <v>1.5</v>
      </c>
      <c r="Y363" s="85">
        <v>1.5</v>
      </c>
      <c r="Z363" s="120">
        <v>1.5</v>
      </c>
      <c r="AA363" s="85" t="s">
        <v>21</v>
      </c>
      <c r="AB363" s="85" t="s">
        <v>21</v>
      </c>
      <c r="AC363" s="155" t="str">
        <f t="array" ref="AC363"> index(publications!$A$1:$A$319, match($B363, publications!$B$1:$B$319, 0))</f>
        <v>Amaury</v>
      </c>
      <c r="AD363" s="5" t="s">
        <v>21</v>
      </c>
    </row>
    <row r="364">
      <c r="A364" s="4" t="s">
        <v>3360</v>
      </c>
      <c r="B364" s="91" t="str">
        <f> VLOOKUP($A364,datasets!$A:$B,2,0)</f>
        <v>Vastaranta et al. 2015, Scandinavian Journal of Forest Research (UJKIFHZ9)</v>
      </c>
      <c r="C364" s="85" t="s">
        <v>21</v>
      </c>
      <c r="D364" s="85" t="s">
        <v>21</v>
      </c>
      <c r="E364" s="114" t="s">
        <v>21</v>
      </c>
      <c r="F364" s="85" t="s">
        <v>21</v>
      </c>
      <c r="G364" s="115" t="s">
        <v>21</v>
      </c>
      <c r="H364" s="116" t="s">
        <v>21</v>
      </c>
      <c r="I364" s="115" t="s">
        <v>3851</v>
      </c>
      <c r="J364" s="124">
        <v>5.0</v>
      </c>
      <c r="K364" s="55">
        <v>1.65</v>
      </c>
      <c r="L364" s="55">
        <v>1.55</v>
      </c>
      <c r="M364" s="118">
        <v>1.62</v>
      </c>
      <c r="N364" s="85" t="s">
        <v>21</v>
      </c>
      <c r="O364" s="85" t="s">
        <v>21</v>
      </c>
      <c r="P364" s="85" t="s">
        <v>21</v>
      </c>
      <c r="Q364" s="119" t="s">
        <v>21</v>
      </c>
      <c r="R364" s="85" t="s">
        <v>21</v>
      </c>
      <c r="S364" s="119" t="s">
        <v>21</v>
      </c>
      <c r="T364" s="120" t="s">
        <v>21</v>
      </c>
      <c r="U364" s="121" t="s">
        <v>21</v>
      </c>
      <c r="V364" s="129" t="s">
        <v>21</v>
      </c>
      <c r="W364" s="130" t="s">
        <v>21</v>
      </c>
      <c r="X364" s="55" t="s">
        <v>21</v>
      </c>
      <c r="Y364" s="55" t="s">
        <v>21</v>
      </c>
      <c r="Z364" s="123" t="s">
        <v>21</v>
      </c>
      <c r="AA364" s="46" t="s">
        <v>3489</v>
      </c>
      <c r="AB364" s="85" t="s">
        <v>21</v>
      </c>
      <c r="AC364" s="58" t="str">
        <f t="array" ref="AC364"> index(publications!$A$1:$A$319, match($B364, publications!$B$1:$B$319, 0))</f>
        <v>Anette</v>
      </c>
      <c r="AD364" s="5" t="s">
        <v>21</v>
      </c>
    </row>
    <row r="365">
      <c r="A365" s="4" t="s">
        <v>3363</v>
      </c>
      <c r="B365" s="91" t="str">
        <f> VLOOKUP($A365,datasets!$A:$B,2,0)</f>
        <v>Vastaranta et al. 2015, Scandinavian Journal of Forest Research (UJKIFHZ9)</v>
      </c>
      <c r="C365" s="85" t="s">
        <v>21</v>
      </c>
      <c r="D365" s="85" t="s">
        <v>21</v>
      </c>
      <c r="E365" s="114" t="s">
        <v>21</v>
      </c>
      <c r="F365" s="85" t="s">
        <v>21</v>
      </c>
      <c r="G365" s="115" t="s">
        <v>21</v>
      </c>
      <c r="H365" s="116" t="s">
        <v>21</v>
      </c>
      <c r="I365" s="115" t="s">
        <v>3851</v>
      </c>
      <c r="J365" s="124">
        <v>5.0</v>
      </c>
      <c r="K365" s="55">
        <v>1.65</v>
      </c>
      <c r="L365" s="55">
        <v>1.55</v>
      </c>
      <c r="M365" s="118">
        <v>1.62</v>
      </c>
      <c r="N365" s="85" t="s">
        <v>21</v>
      </c>
      <c r="O365" s="85" t="s">
        <v>21</v>
      </c>
      <c r="P365" s="85" t="s">
        <v>21</v>
      </c>
      <c r="Q365" s="119" t="s">
        <v>21</v>
      </c>
      <c r="R365" s="85" t="s">
        <v>21</v>
      </c>
      <c r="S365" s="119" t="s">
        <v>21</v>
      </c>
      <c r="T365" s="120" t="s">
        <v>21</v>
      </c>
      <c r="U365" s="121" t="s">
        <v>21</v>
      </c>
      <c r="V365" s="129" t="s">
        <v>21</v>
      </c>
      <c r="W365" s="130" t="s">
        <v>21</v>
      </c>
      <c r="X365" s="55" t="s">
        <v>21</v>
      </c>
      <c r="Y365" s="55" t="s">
        <v>21</v>
      </c>
      <c r="Z365" s="123" t="s">
        <v>21</v>
      </c>
      <c r="AA365" s="46" t="s">
        <v>3489</v>
      </c>
      <c r="AB365" s="85" t="s">
        <v>21</v>
      </c>
      <c r="AC365" s="58" t="str">
        <f t="array" ref="AC365"> index(publications!$A$1:$A$319, match($B365, publications!$B$1:$B$319, 0))</f>
        <v>Anette</v>
      </c>
      <c r="AD365" s="5" t="s">
        <v>21</v>
      </c>
    </row>
    <row r="366">
      <c r="A366" s="4" t="s">
        <v>3364</v>
      </c>
      <c r="B366" s="91" t="str">
        <f> VLOOKUP($A366,datasets!$A:$B,2,0)</f>
        <v>Vastaranta et al. 2015, Scandinavian Journal of Forest Research (UJKIFHZ9)</v>
      </c>
      <c r="C366" s="85" t="s">
        <v>21</v>
      </c>
      <c r="D366" s="85" t="s">
        <v>21</v>
      </c>
      <c r="E366" s="114" t="s">
        <v>21</v>
      </c>
      <c r="F366" s="85" t="s">
        <v>21</v>
      </c>
      <c r="G366" s="115" t="s">
        <v>21</v>
      </c>
      <c r="H366" s="116" t="s">
        <v>21</v>
      </c>
      <c r="I366" s="115" t="s">
        <v>3851</v>
      </c>
      <c r="J366" s="124">
        <v>5.0</v>
      </c>
      <c r="K366" s="55">
        <v>1.65</v>
      </c>
      <c r="L366" s="55">
        <v>1.55</v>
      </c>
      <c r="M366" s="118">
        <v>1.62</v>
      </c>
      <c r="N366" s="85" t="s">
        <v>21</v>
      </c>
      <c r="O366" s="85" t="s">
        <v>21</v>
      </c>
      <c r="P366" s="85" t="s">
        <v>21</v>
      </c>
      <c r="Q366" s="119" t="s">
        <v>21</v>
      </c>
      <c r="R366" s="85" t="s">
        <v>21</v>
      </c>
      <c r="S366" s="119" t="s">
        <v>21</v>
      </c>
      <c r="T366" s="120" t="s">
        <v>21</v>
      </c>
      <c r="U366" s="121" t="s">
        <v>21</v>
      </c>
      <c r="V366" s="129" t="s">
        <v>21</v>
      </c>
      <c r="W366" s="130" t="s">
        <v>21</v>
      </c>
      <c r="X366" s="55" t="s">
        <v>21</v>
      </c>
      <c r="Y366" s="55" t="s">
        <v>21</v>
      </c>
      <c r="Z366" s="123" t="s">
        <v>21</v>
      </c>
      <c r="AA366" s="46" t="s">
        <v>3489</v>
      </c>
      <c r="AB366" s="85" t="s">
        <v>21</v>
      </c>
      <c r="AC366" s="58" t="str">
        <f t="array" ref="AC366"> index(publications!$A$1:$A$319, match($B366, publications!$B$1:$B$319, 0))</f>
        <v>Anette</v>
      </c>
      <c r="AD366" s="5" t="s">
        <v>21</v>
      </c>
    </row>
    <row r="367">
      <c r="A367" s="4" t="s">
        <v>3365</v>
      </c>
      <c r="B367" s="91" t="str">
        <f> VLOOKUP($A367,datasets!$A:$B,2,0)</f>
        <v>Vastaranta et al. 2015, Scandinavian Journal of Forest Research (UJKIFHZ9)</v>
      </c>
      <c r="C367" s="85" t="s">
        <v>21</v>
      </c>
      <c r="D367" s="85" t="s">
        <v>21</v>
      </c>
      <c r="E367" s="114" t="s">
        <v>21</v>
      </c>
      <c r="F367" s="85" t="s">
        <v>21</v>
      </c>
      <c r="G367" s="115" t="s">
        <v>21</v>
      </c>
      <c r="H367" s="116" t="s">
        <v>21</v>
      </c>
      <c r="I367" s="115" t="s">
        <v>3851</v>
      </c>
      <c r="J367" s="124">
        <v>5.0</v>
      </c>
      <c r="K367" s="55">
        <v>0.75</v>
      </c>
      <c r="L367" s="55">
        <v>0.75</v>
      </c>
      <c r="M367" s="118">
        <v>0.75</v>
      </c>
      <c r="N367" s="85" t="s">
        <v>21</v>
      </c>
      <c r="O367" s="85" t="s">
        <v>21</v>
      </c>
      <c r="P367" s="85" t="s">
        <v>21</v>
      </c>
      <c r="Q367" s="119" t="s">
        <v>21</v>
      </c>
      <c r="R367" s="85" t="s">
        <v>21</v>
      </c>
      <c r="S367" s="119" t="s">
        <v>21</v>
      </c>
      <c r="T367" s="120" t="s">
        <v>21</v>
      </c>
      <c r="U367" s="121" t="s">
        <v>21</v>
      </c>
      <c r="V367" s="121" t="s">
        <v>21</v>
      </c>
      <c r="W367" s="122" t="s">
        <v>21</v>
      </c>
      <c r="X367" s="85" t="s">
        <v>21</v>
      </c>
      <c r="Y367" s="55" t="s">
        <v>21</v>
      </c>
      <c r="Z367" s="123" t="s">
        <v>21</v>
      </c>
      <c r="AA367" s="46" t="s">
        <v>3489</v>
      </c>
      <c r="AB367" s="85" t="s">
        <v>21</v>
      </c>
      <c r="AC367" s="58" t="str">
        <f t="array" ref="AC367"> index(publications!$A$1:$A$319, match($B367, publications!$B$1:$B$319, 0))</f>
        <v>Anette</v>
      </c>
      <c r="AD367" s="5" t="s">
        <v>21</v>
      </c>
    </row>
    <row r="368">
      <c r="A368" s="4" t="s">
        <v>3366</v>
      </c>
      <c r="B368" s="91" t="str">
        <f> VLOOKUP($A368,datasets!$A:$B,2,0)</f>
        <v>Vastaranta et al. 2015, Scandinavian Journal of Forest Research (UJKIFHZ9)</v>
      </c>
      <c r="C368" s="85" t="s">
        <v>21</v>
      </c>
      <c r="D368" s="85" t="s">
        <v>21</v>
      </c>
      <c r="E368" s="114" t="s">
        <v>21</v>
      </c>
      <c r="F368" s="85" t="s">
        <v>21</v>
      </c>
      <c r="G368" s="115" t="s">
        <v>21</v>
      </c>
      <c r="H368" s="116" t="s">
        <v>21</v>
      </c>
      <c r="I368" s="115" t="s">
        <v>3851</v>
      </c>
      <c r="J368" s="124">
        <v>5.0</v>
      </c>
      <c r="K368" s="55">
        <v>0.75</v>
      </c>
      <c r="L368" s="55">
        <v>0.75</v>
      </c>
      <c r="M368" s="118">
        <v>0.75</v>
      </c>
      <c r="N368" s="85" t="s">
        <v>21</v>
      </c>
      <c r="O368" s="85" t="s">
        <v>21</v>
      </c>
      <c r="P368" s="85" t="s">
        <v>21</v>
      </c>
      <c r="Q368" s="119" t="s">
        <v>21</v>
      </c>
      <c r="R368" s="85" t="s">
        <v>21</v>
      </c>
      <c r="S368" s="119" t="s">
        <v>21</v>
      </c>
      <c r="T368" s="120" t="s">
        <v>21</v>
      </c>
      <c r="U368" s="121" t="s">
        <v>21</v>
      </c>
      <c r="V368" s="121" t="s">
        <v>21</v>
      </c>
      <c r="W368" s="122" t="s">
        <v>21</v>
      </c>
      <c r="X368" s="85" t="s">
        <v>21</v>
      </c>
      <c r="Y368" s="55" t="s">
        <v>21</v>
      </c>
      <c r="Z368" s="123" t="s">
        <v>21</v>
      </c>
      <c r="AA368" s="46" t="s">
        <v>3489</v>
      </c>
      <c r="AB368" s="85" t="s">
        <v>21</v>
      </c>
      <c r="AC368" s="58" t="str">
        <f t="array" ref="AC368"> index(publications!$A$1:$A$319, match($B368, publications!$B$1:$B$319, 0))</f>
        <v>Anette</v>
      </c>
      <c r="AD368" s="5" t="s">
        <v>21</v>
      </c>
    </row>
    <row r="369">
      <c r="A369" s="4" t="s">
        <v>3367</v>
      </c>
      <c r="B369" s="91" t="str">
        <f> VLOOKUP($A369,datasets!$A:$B,2,0)</f>
        <v>Vastaranta et al. 2015, Scandinavian Journal of Forest Research (UJKIFHZ9)</v>
      </c>
      <c r="C369" s="85" t="s">
        <v>21</v>
      </c>
      <c r="D369" s="85" t="s">
        <v>21</v>
      </c>
      <c r="E369" s="114" t="s">
        <v>21</v>
      </c>
      <c r="F369" s="85" t="s">
        <v>21</v>
      </c>
      <c r="G369" s="115" t="s">
        <v>21</v>
      </c>
      <c r="H369" s="116" t="s">
        <v>21</v>
      </c>
      <c r="I369" s="115" t="s">
        <v>3851</v>
      </c>
      <c r="J369" s="124">
        <v>5.0</v>
      </c>
      <c r="K369" s="55">
        <v>0.75</v>
      </c>
      <c r="L369" s="55">
        <v>0.75</v>
      </c>
      <c r="M369" s="118">
        <v>0.75</v>
      </c>
      <c r="N369" s="85" t="s">
        <v>21</v>
      </c>
      <c r="O369" s="85" t="s">
        <v>21</v>
      </c>
      <c r="P369" s="85" t="s">
        <v>21</v>
      </c>
      <c r="Q369" s="119" t="s">
        <v>21</v>
      </c>
      <c r="R369" s="85" t="s">
        <v>21</v>
      </c>
      <c r="S369" s="119" t="s">
        <v>21</v>
      </c>
      <c r="T369" s="120" t="s">
        <v>21</v>
      </c>
      <c r="U369" s="121" t="s">
        <v>21</v>
      </c>
      <c r="V369" s="121" t="s">
        <v>21</v>
      </c>
      <c r="W369" s="122" t="s">
        <v>21</v>
      </c>
      <c r="X369" s="85" t="s">
        <v>21</v>
      </c>
      <c r="Y369" s="55" t="s">
        <v>21</v>
      </c>
      <c r="Z369" s="123" t="s">
        <v>21</v>
      </c>
      <c r="AA369" s="46" t="s">
        <v>3489</v>
      </c>
      <c r="AB369" s="85" t="s">
        <v>21</v>
      </c>
      <c r="AC369" s="58" t="str">
        <f t="array" ref="AC369"> index(publications!$A$1:$A$319, match($B369, publications!$B$1:$B$319, 0))</f>
        <v>Anette</v>
      </c>
      <c r="AD369" s="5" t="s">
        <v>21</v>
      </c>
    </row>
    <row r="370">
      <c r="A370" s="4" t="s">
        <v>3368</v>
      </c>
      <c r="B370" s="91" t="str">
        <f> VLOOKUP($A370,datasets!$A:$B,2,0)</f>
        <v>Vastaranta et al. 2015, Scandinavian Journal of Forest Research (UJKIFHZ9)</v>
      </c>
      <c r="C370" s="85" t="s">
        <v>21</v>
      </c>
      <c r="D370" s="85" t="s">
        <v>21</v>
      </c>
      <c r="E370" s="114" t="s">
        <v>21</v>
      </c>
      <c r="F370" s="85" t="s">
        <v>21</v>
      </c>
      <c r="G370" s="115" t="s">
        <v>21</v>
      </c>
      <c r="H370" s="116" t="s">
        <v>21</v>
      </c>
      <c r="I370" s="115" t="s">
        <v>3851</v>
      </c>
      <c r="J370" s="124">
        <v>5.0</v>
      </c>
      <c r="K370" s="55">
        <v>0.75</v>
      </c>
      <c r="L370" s="55">
        <v>0.75</v>
      </c>
      <c r="M370" s="118">
        <v>0.75</v>
      </c>
      <c r="N370" s="85" t="s">
        <v>21</v>
      </c>
      <c r="O370" s="85" t="s">
        <v>21</v>
      </c>
      <c r="P370" s="85" t="s">
        <v>21</v>
      </c>
      <c r="Q370" s="119" t="s">
        <v>21</v>
      </c>
      <c r="R370" s="85" t="s">
        <v>21</v>
      </c>
      <c r="S370" s="119" t="s">
        <v>21</v>
      </c>
      <c r="T370" s="120" t="s">
        <v>21</v>
      </c>
      <c r="U370" s="121" t="s">
        <v>21</v>
      </c>
      <c r="V370" s="121" t="s">
        <v>21</v>
      </c>
      <c r="W370" s="122" t="s">
        <v>21</v>
      </c>
      <c r="X370" s="85" t="s">
        <v>21</v>
      </c>
      <c r="Y370" s="55" t="s">
        <v>21</v>
      </c>
      <c r="Z370" s="123" t="s">
        <v>21</v>
      </c>
      <c r="AA370" s="46" t="s">
        <v>3489</v>
      </c>
      <c r="AB370" s="85" t="s">
        <v>21</v>
      </c>
      <c r="AC370" s="58" t="str">
        <f t="array" ref="AC370"> index(publications!$A$1:$A$319, match($B370, publications!$B$1:$B$319, 0))</f>
        <v>Anette</v>
      </c>
      <c r="AD370" s="5" t="s">
        <v>21</v>
      </c>
    </row>
    <row r="371">
      <c r="A371" s="4" t="s">
        <v>3369</v>
      </c>
      <c r="B371" s="91" t="str">
        <f> VLOOKUP($A371,datasets!$A:$B,2,0)</f>
        <v>Korsgaard et al. 2016, Scientific Data (UKJUNZNC)</v>
      </c>
      <c r="C371" s="55" t="s">
        <v>3852</v>
      </c>
      <c r="D371" s="55" t="s">
        <v>3852</v>
      </c>
      <c r="E371" s="114" t="s">
        <v>3488</v>
      </c>
      <c r="F371" s="55" t="s">
        <v>21</v>
      </c>
      <c r="G371" s="55" t="s">
        <v>3853</v>
      </c>
      <c r="H371" s="116">
        <v>1.1</v>
      </c>
      <c r="I371" s="115" t="s">
        <v>3854</v>
      </c>
      <c r="J371" s="124">
        <v>150.0</v>
      </c>
      <c r="K371" s="85" t="s">
        <v>21</v>
      </c>
      <c r="L371" s="115" t="s">
        <v>21</v>
      </c>
      <c r="M371" s="118" t="s">
        <v>21</v>
      </c>
      <c r="N371" s="85" t="s">
        <v>21</v>
      </c>
      <c r="O371" s="85" t="s">
        <v>21</v>
      </c>
      <c r="P371" s="85" t="s">
        <v>21</v>
      </c>
      <c r="Q371" s="119" t="s">
        <v>21</v>
      </c>
      <c r="R371" s="46" t="s">
        <v>3855</v>
      </c>
      <c r="S371" s="126" t="s">
        <v>3856</v>
      </c>
      <c r="T371" s="123" t="s">
        <v>3507</v>
      </c>
      <c r="U371" s="129" t="s">
        <v>21</v>
      </c>
      <c r="V371" s="129">
        <v>44565.0</v>
      </c>
      <c r="W371" s="157">
        <v>2.5</v>
      </c>
      <c r="X371" s="55">
        <v>10.0</v>
      </c>
      <c r="Y371" s="152">
        <v>44691.0</v>
      </c>
      <c r="Z371" s="123">
        <v>9.17</v>
      </c>
      <c r="AA371" s="46" t="s">
        <v>3531</v>
      </c>
      <c r="AB371" s="55" t="s">
        <v>3857</v>
      </c>
      <c r="AC371" s="58" t="str">
        <f t="array" ref="AC371"> index(publications!$A$1:$A$319, match($B371, publications!$B$1:$B$319, 0))</f>
        <v>Melanie</v>
      </c>
      <c r="AD371" s="5" t="s">
        <v>21</v>
      </c>
    </row>
    <row r="372">
      <c r="A372" s="4" t="s">
        <v>3372</v>
      </c>
      <c r="B372" s="91" t="str">
        <f> VLOOKUP($A372,datasets!$A:$B,2,0)</f>
        <v>Turek et al. 2018, Proceedings of the 4th International Conference on Geographical Information Systems Theory, Applications and Management (UKWG7DZS)</v>
      </c>
      <c r="C372" s="55" t="s">
        <v>3623</v>
      </c>
      <c r="D372" s="55" t="s">
        <v>3543</v>
      </c>
      <c r="E372" s="114" t="s">
        <v>3507</v>
      </c>
      <c r="F372" s="85" t="s">
        <v>21</v>
      </c>
      <c r="G372" s="115" t="s">
        <v>21</v>
      </c>
      <c r="H372" s="116" t="s">
        <v>21</v>
      </c>
      <c r="I372" s="115" t="s">
        <v>21</v>
      </c>
      <c r="J372" s="124" t="s">
        <v>21</v>
      </c>
      <c r="K372" s="85" t="s">
        <v>21</v>
      </c>
      <c r="L372" s="115" t="s">
        <v>21</v>
      </c>
      <c r="M372" s="118" t="s">
        <v>21</v>
      </c>
      <c r="N372" s="85" t="s">
        <v>21</v>
      </c>
      <c r="O372" s="85" t="s">
        <v>21</v>
      </c>
      <c r="P372" s="85" t="s">
        <v>21</v>
      </c>
      <c r="Q372" s="119" t="s">
        <v>21</v>
      </c>
      <c r="R372" s="85" t="s">
        <v>21</v>
      </c>
      <c r="S372" s="119" t="s">
        <v>21</v>
      </c>
      <c r="T372" s="120" t="s">
        <v>21</v>
      </c>
      <c r="U372" s="121" t="s">
        <v>21</v>
      </c>
      <c r="V372" s="121" t="s">
        <v>21</v>
      </c>
      <c r="W372" s="122" t="s">
        <v>21</v>
      </c>
      <c r="X372" s="85" t="s">
        <v>21</v>
      </c>
      <c r="Y372" s="55" t="s">
        <v>21</v>
      </c>
      <c r="Z372" s="120" t="s">
        <v>21</v>
      </c>
      <c r="AA372" s="85" t="s">
        <v>21</v>
      </c>
      <c r="AB372" s="85" t="s">
        <v>21</v>
      </c>
      <c r="AC372" s="58" t="str">
        <f t="array" ref="AC372"> index(publications!$A$1:$A$319, match($B372, publications!$B$1:$B$319, 0))</f>
        <v>Melanie</v>
      </c>
      <c r="AD372" s="5" t="s">
        <v>21</v>
      </c>
    </row>
    <row r="373">
      <c r="A373" s="4" t="s">
        <v>3376</v>
      </c>
      <c r="B373" s="91" t="str">
        <f> VLOOKUP($A373,datasets!$A:$B,2,0)</f>
        <v>Turek et al. 2018, Proceedings of the 4th International Conference on Geographical Information Systems Theory, Applications and Management (UKWG7DZS)</v>
      </c>
      <c r="C373" s="55" t="s">
        <v>3623</v>
      </c>
      <c r="D373" s="55" t="s">
        <v>3543</v>
      </c>
      <c r="E373" s="114" t="s">
        <v>3507</v>
      </c>
      <c r="F373" s="85" t="s">
        <v>21</v>
      </c>
      <c r="G373" s="115" t="s">
        <v>21</v>
      </c>
      <c r="H373" s="116" t="s">
        <v>21</v>
      </c>
      <c r="I373" s="115" t="s">
        <v>21</v>
      </c>
      <c r="J373" s="124" t="s">
        <v>21</v>
      </c>
      <c r="K373" s="85" t="s">
        <v>21</v>
      </c>
      <c r="L373" s="115" t="s">
        <v>21</v>
      </c>
      <c r="M373" s="118" t="s">
        <v>21</v>
      </c>
      <c r="N373" s="85" t="s">
        <v>21</v>
      </c>
      <c r="O373" s="85" t="s">
        <v>21</v>
      </c>
      <c r="P373" s="85" t="s">
        <v>21</v>
      </c>
      <c r="Q373" s="119" t="s">
        <v>21</v>
      </c>
      <c r="R373" s="85" t="s">
        <v>21</v>
      </c>
      <c r="S373" s="119" t="s">
        <v>21</v>
      </c>
      <c r="T373" s="120" t="s">
        <v>21</v>
      </c>
      <c r="U373" s="121" t="s">
        <v>21</v>
      </c>
      <c r="V373" s="121" t="s">
        <v>21</v>
      </c>
      <c r="W373" s="122" t="s">
        <v>21</v>
      </c>
      <c r="X373" s="85" t="s">
        <v>21</v>
      </c>
      <c r="Y373" s="55" t="s">
        <v>21</v>
      </c>
      <c r="Z373" s="120" t="s">
        <v>21</v>
      </c>
      <c r="AA373" s="85" t="s">
        <v>21</v>
      </c>
      <c r="AB373" s="85" t="s">
        <v>21</v>
      </c>
      <c r="AC373" s="58" t="str">
        <f t="array" ref="AC373"> index(publications!$A$1:$A$319, match($B373, publications!$B$1:$B$319, 0))</f>
        <v>Melanie</v>
      </c>
      <c r="AD373" s="5" t="s">
        <v>21</v>
      </c>
    </row>
    <row r="374">
      <c r="A374" s="4" t="s">
        <v>3377</v>
      </c>
      <c r="B374" s="91" t="str">
        <f> VLOOKUP($A374,datasets!$A:$B,2,0)</f>
        <v>Turek et al. 2018, Proceedings of the 4th International Conference on Geographical Information Systems Theory, Applications and Management (UKWG7DZS)</v>
      </c>
      <c r="C374" s="55" t="s">
        <v>3623</v>
      </c>
      <c r="D374" s="55" t="s">
        <v>3543</v>
      </c>
      <c r="E374" s="114" t="s">
        <v>3507</v>
      </c>
      <c r="F374" s="85" t="s">
        <v>21</v>
      </c>
      <c r="G374" s="115" t="s">
        <v>21</v>
      </c>
      <c r="H374" s="116" t="s">
        <v>21</v>
      </c>
      <c r="I374" s="115" t="s">
        <v>21</v>
      </c>
      <c r="J374" s="124" t="s">
        <v>21</v>
      </c>
      <c r="K374" s="85" t="s">
        <v>21</v>
      </c>
      <c r="L374" s="115" t="s">
        <v>21</v>
      </c>
      <c r="M374" s="118" t="s">
        <v>21</v>
      </c>
      <c r="N374" s="85" t="s">
        <v>21</v>
      </c>
      <c r="O374" s="85" t="s">
        <v>21</v>
      </c>
      <c r="P374" s="85" t="s">
        <v>21</v>
      </c>
      <c r="Q374" s="119" t="s">
        <v>21</v>
      </c>
      <c r="R374" s="85" t="s">
        <v>21</v>
      </c>
      <c r="S374" s="119" t="s">
        <v>21</v>
      </c>
      <c r="T374" s="120" t="s">
        <v>21</v>
      </c>
      <c r="U374" s="121" t="s">
        <v>21</v>
      </c>
      <c r="V374" s="121" t="s">
        <v>21</v>
      </c>
      <c r="W374" s="122" t="s">
        <v>21</v>
      </c>
      <c r="X374" s="85" t="s">
        <v>21</v>
      </c>
      <c r="Y374" s="55" t="s">
        <v>21</v>
      </c>
      <c r="Z374" s="120" t="s">
        <v>21</v>
      </c>
      <c r="AA374" s="85" t="s">
        <v>21</v>
      </c>
      <c r="AB374" s="85" t="s">
        <v>21</v>
      </c>
      <c r="AC374" s="58" t="str">
        <f t="array" ref="AC374"> index(publications!$A$1:$A$319, match($B374, publications!$B$1:$B$319, 0))</f>
        <v>Melanie</v>
      </c>
      <c r="AD374" s="5" t="s">
        <v>21</v>
      </c>
    </row>
    <row r="375">
      <c r="A375" s="4" t="s">
        <v>3378</v>
      </c>
      <c r="B375" s="91" t="str">
        <f> VLOOKUP($A375,datasets!$A:$B,2,0)</f>
        <v>Turek et al. 2018, Proceedings of the 4th International Conference on Geographical Information Systems Theory, Applications and Management (UKWG7DZS)</v>
      </c>
      <c r="C375" s="55" t="s">
        <v>3623</v>
      </c>
      <c r="D375" s="55" t="s">
        <v>3543</v>
      </c>
      <c r="E375" s="114" t="s">
        <v>3507</v>
      </c>
      <c r="F375" s="85" t="s">
        <v>21</v>
      </c>
      <c r="G375" s="115" t="s">
        <v>21</v>
      </c>
      <c r="H375" s="116" t="s">
        <v>21</v>
      </c>
      <c r="I375" s="115" t="s">
        <v>21</v>
      </c>
      <c r="J375" s="124" t="s">
        <v>21</v>
      </c>
      <c r="K375" s="85" t="s">
        <v>21</v>
      </c>
      <c r="L375" s="115" t="s">
        <v>21</v>
      </c>
      <c r="M375" s="118" t="s">
        <v>21</v>
      </c>
      <c r="N375" s="85" t="s">
        <v>21</v>
      </c>
      <c r="O375" s="85" t="s">
        <v>21</v>
      </c>
      <c r="P375" s="85" t="s">
        <v>21</v>
      </c>
      <c r="Q375" s="119" t="s">
        <v>21</v>
      </c>
      <c r="R375" s="85" t="s">
        <v>21</v>
      </c>
      <c r="S375" s="119" t="s">
        <v>21</v>
      </c>
      <c r="T375" s="120" t="s">
        <v>21</v>
      </c>
      <c r="U375" s="121" t="s">
        <v>21</v>
      </c>
      <c r="V375" s="121" t="s">
        <v>21</v>
      </c>
      <c r="W375" s="122" t="s">
        <v>21</v>
      </c>
      <c r="X375" s="85" t="s">
        <v>21</v>
      </c>
      <c r="Y375" s="55" t="s">
        <v>21</v>
      </c>
      <c r="Z375" s="120" t="s">
        <v>21</v>
      </c>
      <c r="AA375" s="85" t="s">
        <v>21</v>
      </c>
      <c r="AB375" s="85" t="s">
        <v>21</v>
      </c>
      <c r="AC375" s="58" t="str">
        <f t="array" ref="AC375"> index(publications!$A$1:$A$319, match($B375, publications!$B$1:$B$319, 0))</f>
        <v>Melanie</v>
      </c>
      <c r="AD375" s="5" t="s">
        <v>21</v>
      </c>
    </row>
    <row r="376">
      <c r="A376" s="4" t="s">
        <v>3379</v>
      </c>
      <c r="B376" s="91" t="str">
        <f> VLOOKUP($A376,datasets!$A:$B,2,0)</f>
        <v>Stott et al. 2018, Proceedings of the National Academy of Sciences (UUN2FYMP)</v>
      </c>
      <c r="C376" s="85" t="s">
        <v>21</v>
      </c>
      <c r="D376" s="85" t="s">
        <v>21</v>
      </c>
      <c r="E376" s="114" t="s">
        <v>21</v>
      </c>
      <c r="F376" s="85" t="s">
        <v>21</v>
      </c>
      <c r="G376" s="115" t="s">
        <v>21</v>
      </c>
      <c r="H376" s="116" t="s">
        <v>21</v>
      </c>
      <c r="I376" s="85" t="s">
        <v>21</v>
      </c>
      <c r="J376" s="124" t="s">
        <v>21</v>
      </c>
      <c r="K376" s="85" t="s">
        <v>21</v>
      </c>
      <c r="L376" s="115" t="s">
        <v>21</v>
      </c>
      <c r="M376" s="118" t="s">
        <v>21</v>
      </c>
      <c r="N376" s="85" t="s">
        <v>21</v>
      </c>
      <c r="O376" s="85" t="s">
        <v>21</v>
      </c>
      <c r="P376" s="85" t="s">
        <v>21</v>
      </c>
      <c r="Q376" s="119" t="s">
        <v>21</v>
      </c>
      <c r="R376" s="85" t="s">
        <v>21</v>
      </c>
      <c r="S376" s="119" t="s">
        <v>21</v>
      </c>
      <c r="T376" s="120" t="s">
        <v>21</v>
      </c>
      <c r="U376" s="121" t="s">
        <v>21</v>
      </c>
      <c r="V376" s="121" t="s">
        <v>21</v>
      </c>
      <c r="W376" s="122" t="s">
        <v>21</v>
      </c>
      <c r="X376" s="85" t="s">
        <v>21</v>
      </c>
      <c r="Y376" s="55" t="s">
        <v>21</v>
      </c>
      <c r="Z376" s="120" t="s">
        <v>21</v>
      </c>
      <c r="AA376" s="85" t="s">
        <v>21</v>
      </c>
      <c r="AB376" s="85" t="s">
        <v>21</v>
      </c>
      <c r="AC376" s="58" t="str">
        <f t="array" ref="AC376"> index(publications!$A$1:$A$319, match($B376, publications!$B$1:$B$319, 0))</f>
        <v>Livia</v>
      </c>
      <c r="AD376" s="5" t="s">
        <v>21</v>
      </c>
    </row>
    <row r="377">
      <c r="A377" s="4" t="s">
        <v>3381</v>
      </c>
      <c r="B377" s="91" t="str">
        <f> VLOOKUP($A377,datasets!$A:$B,2,0)</f>
        <v>Schiefer and Gilbert 2007, Geomorphology (UZ4K7DVA)</v>
      </c>
      <c r="C377" s="55" t="s">
        <v>3487</v>
      </c>
      <c r="D377" s="55" t="s">
        <v>3487</v>
      </c>
      <c r="E377" s="114" t="s">
        <v>3488</v>
      </c>
      <c r="F377" s="55">
        <v>0.1</v>
      </c>
      <c r="G377" s="115">
        <v>0.1</v>
      </c>
      <c r="H377" s="116">
        <f t="shared" ref="H377:H387" si="13">AVERAGE(F377,F377,G377)</f>
        <v>0.1</v>
      </c>
      <c r="I377" s="115" t="s">
        <v>3629</v>
      </c>
      <c r="J377" s="124">
        <v>9.0</v>
      </c>
      <c r="K377" s="85" t="s">
        <v>21</v>
      </c>
      <c r="L377" s="115" t="s">
        <v>21</v>
      </c>
      <c r="M377" s="118" t="s">
        <v>21</v>
      </c>
      <c r="N377" s="85">
        <v>32.0</v>
      </c>
      <c r="O377" s="85" t="s">
        <v>21</v>
      </c>
      <c r="P377" s="85" t="s">
        <v>21</v>
      </c>
      <c r="Q377" s="119" t="s">
        <v>21</v>
      </c>
      <c r="R377" s="85" t="s">
        <v>21</v>
      </c>
      <c r="S377" s="119" t="s">
        <v>21</v>
      </c>
      <c r="T377" s="120" t="s">
        <v>21</v>
      </c>
      <c r="U377" s="121" t="s">
        <v>21</v>
      </c>
      <c r="V377" s="121" t="s">
        <v>21</v>
      </c>
      <c r="W377" s="122" t="s">
        <v>21</v>
      </c>
      <c r="X377" s="85" t="s">
        <v>21</v>
      </c>
      <c r="Y377" s="55" t="s">
        <v>21</v>
      </c>
      <c r="Z377" s="120" t="s">
        <v>21</v>
      </c>
      <c r="AA377" s="85" t="s">
        <v>21</v>
      </c>
      <c r="AB377" s="85" t="s">
        <v>21</v>
      </c>
      <c r="AC377" s="155" t="str">
        <f t="array" ref="AC377"> index(publications!$A$1:$A$319, match($B377, publications!$B$1:$B$319, 0))</f>
        <v>Livia</v>
      </c>
      <c r="AD377" s="5" t="s">
        <v>21</v>
      </c>
    </row>
    <row r="378">
      <c r="A378" s="4" t="s">
        <v>3383</v>
      </c>
      <c r="B378" s="91" t="str">
        <f> VLOOKUP($A378,datasets!$A:$B,2,0)</f>
        <v>Schiefer and Gilbert 2007, Geomorphology (UZ4K7DVA)</v>
      </c>
      <c r="C378" s="55" t="s">
        <v>3487</v>
      </c>
      <c r="D378" s="55" t="s">
        <v>3487</v>
      </c>
      <c r="E378" s="114" t="s">
        <v>3488</v>
      </c>
      <c r="F378" s="55">
        <v>0.1</v>
      </c>
      <c r="G378" s="115">
        <v>0.1</v>
      </c>
      <c r="H378" s="116">
        <f t="shared" si="13"/>
        <v>0.1</v>
      </c>
      <c r="I378" s="115" t="s">
        <v>3629</v>
      </c>
      <c r="J378" s="124">
        <v>9.0</v>
      </c>
      <c r="K378" s="85" t="s">
        <v>21</v>
      </c>
      <c r="L378" s="115" t="s">
        <v>21</v>
      </c>
      <c r="M378" s="118" t="s">
        <v>21</v>
      </c>
      <c r="N378" s="85">
        <v>32.0</v>
      </c>
      <c r="O378" s="85" t="s">
        <v>21</v>
      </c>
      <c r="P378" s="85" t="s">
        <v>21</v>
      </c>
      <c r="Q378" s="119" t="s">
        <v>21</v>
      </c>
      <c r="R378" s="85" t="s">
        <v>21</v>
      </c>
      <c r="S378" s="119" t="s">
        <v>21</v>
      </c>
      <c r="T378" s="120" t="s">
        <v>21</v>
      </c>
      <c r="U378" s="121" t="s">
        <v>21</v>
      </c>
      <c r="V378" s="121" t="s">
        <v>21</v>
      </c>
      <c r="W378" s="122" t="s">
        <v>21</v>
      </c>
      <c r="X378" s="85" t="s">
        <v>21</v>
      </c>
      <c r="Y378" s="55" t="s">
        <v>21</v>
      </c>
      <c r="Z378" s="120" t="s">
        <v>21</v>
      </c>
      <c r="AA378" s="85" t="s">
        <v>21</v>
      </c>
      <c r="AB378" s="85" t="s">
        <v>21</v>
      </c>
      <c r="AC378" s="93" t="str">
        <f t="array" ref="AC378"> index(publications!$A$1:$A$319, match($B378, publications!$B$1:$B$319, 0))</f>
        <v>Livia</v>
      </c>
      <c r="AD378" s="5" t="s">
        <v>21</v>
      </c>
    </row>
    <row r="379">
      <c r="A379" s="4" t="s">
        <v>3384</v>
      </c>
      <c r="B379" s="91" t="str">
        <f> VLOOKUP($A379,datasets!$A:$B,2,0)</f>
        <v>Schiefer and Gilbert 2007, Geomorphology (UZ4K7DVA)</v>
      </c>
      <c r="C379" s="55" t="s">
        <v>3487</v>
      </c>
      <c r="D379" s="55" t="s">
        <v>3487</v>
      </c>
      <c r="E379" s="114" t="s">
        <v>3488</v>
      </c>
      <c r="F379" s="55">
        <v>0.1</v>
      </c>
      <c r="G379" s="115">
        <v>0.1</v>
      </c>
      <c r="H379" s="116">
        <f t="shared" si="13"/>
        <v>0.1</v>
      </c>
      <c r="I379" s="115" t="s">
        <v>3629</v>
      </c>
      <c r="J379" s="124">
        <v>9.0</v>
      </c>
      <c r="K379" s="85" t="s">
        <v>21</v>
      </c>
      <c r="L379" s="115" t="s">
        <v>21</v>
      </c>
      <c r="M379" s="118" t="s">
        <v>21</v>
      </c>
      <c r="N379" s="85">
        <v>32.0</v>
      </c>
      <c r="O379" s="85" t="s">
        <v>21</v>
      </c>
      <c r="P379" s="85" t="s">
        <v>21</v>
      </c>
      <c r="Q379" s="119" t="s">
        <v>21</v>
      </c>
      <c r="R379" s="85" t="s">
        <v>21</v>
      </c>
      <c r="S379" s="119" t="s">
        <v>21</v>
      </c>
      <c r="T379" s="120" t="s">
        <v>21</v>
      </c>
      <c r="U379" s="121" t="s">
        <v>21</v>
      </c>
      <c r="V379" s="121" t="s">
        <v>21</v>
      </c>
      <c r="W379" s="122" t="s">
        <v>21</v>
      </c>
      <c r="X379" s="85" t="s">
        <v>21</v>
      </c>
      <c r="Y379" s="55" t="s">
        <v>21</v>
      </c>
      <c r="Z379" s="120" t="s">
        <v>21</v>
      </c>
      <c r="AA379" s="85" t="s">
        <v>21</v>
      </c>
      <c r="AB379" s="85" t="s">
        <v>21</v>
      </c>
      <c r="AC379" s="93" t="str">
        <f t="array" ref="AC379"> index(publications!$A$1:$A$319, match($B379, publications!$B$1:$B$319, 0))</f>
        <v>Livia</v>
      </c>
      <c r="AD379" s="5" t="s">
        <v>21</v>
      </c>
    </row>
    <row r="380">
      <c r="A380" s="4" t="s">
        <v>3385</v>
      </c>
      <c r="B380" s="91" t="str">
        <f> VLOOKUP($A380,datasets!$A:$B,2,0)</f>
        <v>Schiefer and Gilbert 2007, Geomorphology (UZ4K7DVA)</v>
      </c>
      <c r="C380" s="55" t="s">
        <v>3487</v>
      </c>
      <c r="D380" s="55" t="s">
        <v>3487</v>
      </c>
      <c r="E380" s="114" t="s">
        <v>3488</v>
      </c>
      <c r="F380" s="55">
        <v>0.1</v>
      </c>
      <c r="G380" s="115">
        <v>0.1</v>
      </c>
      <c r="H380" s="116">
        <f t="shared" si="13"/>
        <v>0.1</v>
      </c>
      <c r="I380" s="115" t="s">
        <v>3629</v>
      </c>
      <c r="J380" s="124">
        <v>9.0</v>
      </c>
      <c r="K380" s="85" t="s">
        <v>21</v>
      </c>
      <c r="L380" s="115" t="s">
        <v>21</v>
      </c>
      <c r="M380" s="118" t="s">
        <v>21</v>
      </c>
      <c r="N380" s="85">
        <v>32.0</v>
      </c>
      <c r="O380" s="85" t="s">
        <v>21</v>
      </c>
      <c r="P380" s="85" t="s">
        <v>21</v>
      </c>
      <c r="Q380" s="119" t="s">
        <v>21</v>
      </c>
      <c r="R380" s="85" t="s">
        <v>21</v>
      </c>
      <c r="S380" s="119" t="s">
        <v>21</v>
      </c>
      <c r="T380" s="120" t="s">
        <v>21</v>
      </c>
      <c r="U380" s="121" t="s">
        <v>21</v>
      </c>
      <c r="V380" s="121" t="s">
        <v>21</v>
      </c>
      <c r="W380" s="122" t="s">
        <v>21</v>
      </c>
      <c r="X380" s="85" t="s">
        <v>21</v>
      </c>
      <c r="Y380" s="55" t="s">
        <v>21</v>
      </c>
      <c r="Z380" s="120" t="s">
        <v>21</v>
      </c>
      <c r="AA380" s="85" t="s">
        <v>21</v>
      </c>
      <c r="AB380" s="85" t="s">
        <v>21</v>
      </c>
      <c r="AC380" s="93" t="str">
        <f t="array" ref="AC380"> index(publications!$A$1:$A$319, match($B380, publications!$B$1:$B$319, 0))</f>
        <v>Livia</v>
      </c>
      <c r="AD380" s="5" t="s">
        <v>21</v>
      </c>
    </row>
    <row r="381">
      <c r="A381" s="4" t="s">
        <v>3386</v>
      </c>
      <c r="B381" s="91" t="str">
        <f> VLOOKUP($A381,datasets!$A:$B,2,0)</f>
        <v>Schiefer and Gilbert 2007, Geomorphology (UZ4K7DVA)</v>
      </c>
      <c r="C381" s="55" t="s">
        <v>3487</v>
      </c>
      <c r="D381" s="55" t="s">
        <v>3487</v>
      </c>
      <c r="E381" s="114" t="s">
        <v>3488</v>
      </c>
      <c r="F381" s="55">
        <v>0.1</v>
      </c>
      <c r="G381" s="115">
        <v>0.1</v>
      </c>
      <c r="H381" s="116">
        <f t="shared" si="13"/>
        <v>0.1</v>
      </c>
      <c r="I381" s="115" t="s">
        <v>3629</v>
      </c>
      <c r="J381" s="124">
        <v>9.0</v>
      </c>
      <c r="K381" s="85" t="s">
        <v>21</v>
      </c>
      <c r="L381" s="115" t="s">
        <v>21</v>
      </c>
      <c r="M381" s="118" t="s">
        <v>21</v>
      </c>
      <c r="N381" s="85">
        <v>32.0</v>
      </c>
      <c r="O381" s="85" t="s">
        <v>21</v>
      </c>
      <c r="P381" s="85" t="s">
        <v>21</v>
      </c>
      <c r="Q381" s="119" t="s">
        <v>21</v>
      </c>
      <c r="R381" s="85" t="s">
        <v>21</v>
      </c>
      <c r="S381" s="119" t="s">
        <v>21</v>
      </c>
      <c r="T381" s="120" t="s">
        <v>21</v>
      </c>
      <c r="U381" s="121" t="s">
        <v>21</v>
      </c>
      <c r="V381" s="121" t="s">
        <v>21</v>
      </c>
      <c r="W381" s="122" t="s">
        <v>21</v>
      </c>
      <c r="X381" s="85" t="s">
        <v>21</v>
      </c>
      <c r="Y381" s="55" t="s">
        <v>21</v>
      </c>
      <c r="Z381" s="120" t="s">
        <v>21</v>
      </c>
      <c r="AA381" s="85" t="s">
        <v>21</v>
      </c>
      <c r="AB381" s="85" t="s">
        <v>21</v>
      </c>
      <c r="AC381" s="93" t="str">
        <f t="array" ref="AC381"> index(publications!$A$1:$A$319, match($B381, publications!$B$1:$B$319, 0))</f>
        <v>Livia</v>
      </c>
      <c r="AD381" s="5" t="s">
        <v>21</v>
      </c>
    </row>
    <row r="382">
      <c r="A382" s="4" t="s">
        <v>3387</v>
      </c>
      <c r="B382" s="91" t="str">
        <f> VLOOKUP($A382,datasets!$A:$B,2,0)</f>
        <v>Schiefer and Gilbert 2007, Geomorphology (UZ4K7DVA)</v>
      </c>
      <c r="C382" s="55" t="s">
        <v>3487</v>
      </c>
      <c r="D382" s="55" t="s">
        <v>3487</v>
      </c>
      <c r="E382" s="114" t="s">
        <v>3488</v>
      </c>
      <c r="F382" s="55">
        <v>0.1</v>
      </c>
      <c r="G382" s="115">
        <v>0.1</v>
      </c>
      <c r="H382" s="116">
        <f t="shared" si="13"/>
        <v>0.1</v>
      </c>
      <c r="I382" s="115" t="s">
        <v>3629</v>
      </c>
      <c r="J382" s="124">
        <v>9.0</v>
      </c>
      <c r="K382" s="85" t="s">
        <v>21</v>
      </c>
      <c r="L382" s="115" t="s">
        <v>21</v>
      </c>
      <c r="M382" s="118" t="s">
        <v>21</v>
      </c>
      <c r="N382" s="85">
        <v>32.0</v>
      </c>
      <c r="O382" s="85" t="s">
        <v>21</v>
      </c>
      <c r="P382" s="85" t="s">
        <v>21</v>
      </c>
      <c r="Q382" s="119" t="s">
        <v>21</v>
      </c>
      <c r="R382" s="85" t="s">
        <v>21</v>
      </c>
      <c r="S382" s="119" t="s">
        <v>21</v>
      </c>
      <c r="T382" s="120" t="s">
        <v>21</v>
      </c>
      <c r="U382" s="121" t="s">
        <v>21</v>
      </c>
      <c r="V382" s="121" t="s">
        <v>21</v>
      </c>
      <c r="W382" s="122" t="s">
        <v>21</v>
      </c>
      <c r="X382" s="85" t="s">
        <v>21</v>
      </c>
      <c r="Y382" s="55" t="s">
        <v>21</v>
      </c>
      <c r="Z382" s="120" t="s">
        <v>21</v>
      </c>
      <c r="AA382" s="85" t="s">
        <v>21</v>
      </c>
      <c r="AB382" s="85" t="s">
        <v>21</v>
      </c>
      <c r="AC382" s="93" t="str">
        <f t="array" ref="AC382"> index(publications!$A$1:$A$319, match($B382, publications!$B$1:$B$319, 0))</f>
        <v>Livia</v>
      </c>
      <c r="AD382" s="5" t="s">
        <v>21</v>
      </c>
    </row>
    <row r="383">
      <c r="A383" s="4" t="s">
        <v>3388</v>
      </c>
      <c r="B383" s="91" t="str">
        <f> VLOOKUP($A383,datasets!$A:$B,2,0)</f>
        <v>Schiefer and Gilbert 2007, Geomorphology (UZ4K7DVA)</v>
      </c>
      <c r="C383" s="55" t="s">
        <v>3487</v>
      </c>
      <c r="D383" s="55" t="s">
        <v>3487</v>
      </c>
      <c r="E383" s="114" t="s">
        <v>3488</v>
      </c>
      <c r="F383" s="55">
        <v>0.1</v>
      </c>
      <c r="G383" s="115">
        <v>0.1</v>
      </c>
      <c r="H383" s="116">
        <f t="shared" si="13"/>
        <v>0.1</v>
      </c>
      <c r="I383" s="115" t="s">
        <v>3629</v>
      </c>
      <c r="J383" s="124">
        <v>9.0</v>
      </c>
      <c r="K383" s="85" t="s">
        <v>21</v>
      </c>
      <c r="L383" s="115" t="s">
        <v>21</v>
      </c>
      <c r="M383" s="118" t="s">
        <v>21</v>
      </c>
      <c r="N383" s="85">
        <v>32.0</v>
      </c>
      <c r="O383" s="85" t="s">
        <v>21</v>
      </c>
      <c r="P383" s="85" t="s">
        <v>21</v>
      </c>
      <c r="Q383" s="119" t="s">
        <v>21</v>
      </c>
      <c r="R383" s="85" t="s">
        <v>21</v>
      </c>
      <c r="S383" s="119" t="s">
        <v>21</v>
      </c>
      <c r="T383" s="120" t="s">
        <v>21</v>
      </c>
      <c r="U383" s="121" t="s">
        <v>21</v>
      </c>
      <c r="V383" s="121" t="s">
        <v>21</v>
      </c>
      <c r="W383" s="122" t="s">
        <v>21</v>
      </c>
      <c r="X383" s="85" t="s">
        <v>21</v>
      </c>
      <c r="Y383" s="55" t="s">
        <v>21</v>
      </c>
      <c r="Z383" s="120" t="s">
        <v>21</v>
      </c>
      <c r="AA383" s="85" t="s">
        <v>21</v>
      </c>
      <c r="AB383" s="85" t="s">
        <v>21</v>
      </c>
      <c r="AC383" s="93" t="str">
        <f t="array" ref="AC383"> index(publications!$A$1:$A$319, match($B383, publications!$B$1:$B$319, 0))</f>
        <v>Livia</v>
      </c>
      <c r="AD383" s="5" t="s">
        <v>21</v>
      </c>
    </row>
    <row r="384">
      <c r="A384" s="4" t="s">
        <v>3389</v>
      </c>
      <c r="B384" s="91" t="str">
        <f> VLOOKUP($A384,datasets!$A:$B,2,0)</f>
        <v>Schiefer and Gilbert 2007, Geomorphology (UZ4K7DVA)</v>
      </c>
      <c r="C384" s="55" t="s">
        <v>3487</v>
      </c>
      <c r="D384" s="55" t="s">
        <v>3487</v>
      </c>
      <c r="E384" s="114" t="s">
        <v>3488</v>
      </c>
      <c r="F384" s="55">
        <v>0.1</v>
      </c>
      <c r="G384" s="115">
        <v>0.1</v>
      </c>
      <c r="H384" s="116">
        <f t="shared" si="13"/>
        <v>0.1</v>
      </c>
      <c r="I384" s="115" t="s">
        <v>3629</v>
      </c>
      <c r="J384" s="124">
        <v>9.0</v>
      </c>
      <c r="K384" s="85" t="s">
        <v>21</v>
      </c>
      <c r="L384" s="115" t="s">
        <v>21</v>
      </c>
      <c r="M384" s="118" t="s">
        <v>21</v>
      </c>
      <c r="N384" s="85">
        <v>32.0</v>
      </c>
      <c r="O384" s="85" t="s">
        <v>21</v>
      </c>
      <c r="P384" s="85" t="s">
        <v>21</v>
      </c>
      <c r="Q384" s="119" t="s">
        <v>21</v>
      </c>
      <c r="R384" s="85" t="s">
        <v>21</v>
      </c>
      <c r="S384" s="119" t="s">
        <v>21</v>
      </c>
      <c r="T384" s="120" t="s">
        <v>21</v>
      </c>
      <c r="U384" s="121" t="s">
        <v>21</v>
      </c>
      <c r="V384" s="121" t="s">
        <v>21</v>
      </c>
      <c r="W384" s="122" t="s">
        <v>21</v>
      </c>
      <c r="X384" s="85" t="s">
        <v>21</v>
      </c>
      <c r="Y384" s="55" t="s">
        <v>21</v>
      </c>
      <c r="Z384" s="120" t="s">
        <v>21</v>
      </c>
      <c r="AA384" s="85" t="s">
        <v>21</v>
      </c>
      <c r="AB384" s="85" t="s">
        <v>21</v>
      </c>
      <c r="AC384" s="93" t="str">
        <f t="array" ref="AC384"> index(publications!$A$1:$A$319, match($B384, publications!$B$1:$B$319, 0))</f>
        <v>Livia</v>
      </c>
      <c r="AD384" s="5" t="s">
        <v>21</v>
      </c>
    </row>
    <row r="385">
      <c r="A385" s="4" t="s">
        <v>3390</v>
      </c>
      <c r="B385" s="91" t="str">
        <f> VLOOKUP($A385,datasets!$A:$B,2,0)</f>
        <v>Schiefer and Gilbert 2007, Geomorphology (UZ4K7DVA)</v>
      </c>
      <c r="C385" s="55" t="s">
        <v>3487</v>
      </c>
      <c r="D385" s="55" t="s">
        <v>3487</v>
      </c>
      <c r="E385" s="114" t="s">
        <v>3488</v>
      </c>
      <c r="F385" s="55">
        <v>0.1</v>
      </c>
      <c r="G385" s="115">
        <v>0.1</v>
      </c>
      <c r="H385" s="116">
        <f t="shared" si="13"/>
        <v>0.1</v>
      </c>
      <c r="I385" s="115" t="s">
        <v>3629</v>
      </c>
      <c r="J385" s="124">
        <v>9.0</v>
      </c>
      <c r="K385" s="85" t="s">
        <v>21</v>
      </c>
      <c r="L385" s="115" t="s">
        <v>21</v>
      </c>
      <c r="M385" s="118" t="s">
        <v>21</v>
      </c>
      <c r="N385" s="85">
        <v>32.0</v>
      </c>
      <c r="O385" s="85" t="s">
        <v>21</v>
      </c>
      <c r="P385" s="85" t="s">
        <v>21</v>
      </c>
      <c r="Q385" s="119" t="s">
        <v>21</v>
      </c>
      <c r="R385" s="85" t="s">
        <v>21</v>
      </c>
      <c r="S385" s="119" t="s">
        <v>21</v>
      </c>
      <c r="T385" s="120" t="s">
        <v>21</v>
      </c>
      <c r="U385" s="121" t="s">
        <v>21</v>
      </c>
      <c r="V385" s="121" t="s">
        <v>21</v>
      </c>
      <c r="W385" s="122" t="s">
        <v>21</v>
      </c>
      <c r="X385" s="85" t="s">
        <v>21</v>
      </c>
      <c r="Y385" s="55" t="s">
        <v>21</v>
      </c>
      <c r="Z385" s="120" t="s">
        <v>21</v>
      </c>
      <c r="AA385" s="85" t="s">
        <v>21</v>
      </c>
      <c r="AB385" s="85" t="s">
        <v>21</v>
      </c>
      <c r="AC385" s="93" t="str">
        <f t="array" ref="AC385"> index(publications!$A$1:$A$319, match($B385, publications!$B$1:$B$319, 0))</f>
        <v>Livia</v>
      </c>
      <c r="AD385" s="5" t="s">
        <v>21</v>
      </c>
    </row>
    <row r="386">
      <c r="A386" s="4" t="s">
        <v>3391</v>
      </c>
      <c r="B386" s="91" t="str">
        <f> VLOOKUP($A386,datasets!$A:$B,2,0)</f>
        <v>Schiefer and Gilbert 2007, Geomorphology (UZ4K7DVA)</v>
      </c>
      <c r="C386" s="55" t="s">
        <v>3487</v>
      </c>
      <c r="D386" s="55" t="s">
        <v>3487</v>
      </c>
      <c r="E386" s="114" t="s">
        <v>3488</v>
      </c>
      <c r="F386" s="55">
        <v>0.1</v>
      </c>
      <c r="G386" s="115">
        <v>0.1</v>
      </c>
      <c r="H386" s="116">
        <f t="shared" si="13"/>
        <v>0.1</v>
      </c>
      <c r="I386" s="115" t="s">
        <v>3629</v>
      </c>
      <c r="J386" s="124">
        <v>9.0</v>
      </c>
      <c r="K386" s="85" t="s">
        <v>21</v>
      </c>
      <c r="L386" s="115" t="s">
        <v>21</v>
      </c>
      <c r="M386" s="118" t="s">
        <v>21</v>
      </c>
      <c r="N386" s="85">
        <v>32.0</v>
      </c>
      <c r="O386" s="85" t="s">
        <v>21</v>
      </c>
      <c r="P386" s="85" t="s">
        <v>21</v>
      </c>
      <c r="Q386" s="119" t="s">
        <v>21</v>
      </c>
      <c r="R386" s="85" t="s">
        <v>21</v>
      </c>
      <c r="S386" s="119" t="s">
        <v>21</v>
      </c>
      <c r="T386" s="120" t="s">
        <v>21</v>
      </c>
      <c r="U386" s="121" t="s">
        <v>21</v>
      </c>
      <c r="V386" s="121" t="s">
        <v>21</v>
      </c>
      <c r="W386" s="122" t="s">
        <v>21</v>
      </c>
      <c r="X386" s="85" t="s">
        <v>21</v>
      </c>
      <c r="Y386" s="55" t="s">
        <v>21</v>
      </c>
      <c r="Z386" s="120" t="s">
        <v>21</v>
      </c>
      <c r="AA386" s="85" t="s">
        <v>21</v>
      </c>
      <c r="AB386" s="85" t="s">
        <v>21</v>
      </c>
      <c r="AC386" s="93" t="str">
        <f t="array" ref="AC386"> index(publications!$A$1:$A$319, match($B386, publications!$B$1:$B$319, 0))</f>
        <v>Livia</v>
      </c>
      <c r="AD386" s="5" t="s">
        <v>21</v>
      </c>
    </row>
    <row r="387">
      <c r="A387" s="4" t="s">
        <v>3392</v>
      </c>
      <c r="B387" s="91" t="str">
        <f> VLOOKUP($A387,datasets!$A:$B,2,0)</f>
        <v>Schiefer and Gilbert 2007, Geomorphology (UZ4K7DVA)</v>
      </c>
      <c r="C387" s="55" t="s">
        <v>3487</v>
      </c>
      <c r="D387" s="55" t="s">
        <v>3487</v>
      </c>
      <c r="E387" s="114" t="s">
        <v>3488</v>
      </c>
      <c r="F387" s="55">
        <v>0.1</v>
      </c>
      <c r="G387" s="115">
        <v>0.1</v>
      </c>
      <c r="H387" s="116">
        <f t="shared" si="13"/>
        <v>0.1</v>
      </c>
      <c r="I387" s="115" t="s">
        <v>3629</v>
      </c>
      <c r="J387" s="124">
        <v>9.0</v>
      </c>
      <c r="K387" s="85" t="s">
        <v>21</v>
      </c>
      <c r="L387" s="115" t="s">
        <v>21</v>
      </c>
      <c r="M387" s="118" t="s">
        <v>21</v>
      </c>
      <c r="N387" s="85">
        <v>32.0</v>
      </c>
      <c r="O387" s="85" t="s">
        <v>21</v>
      </c>
      <c r="P387" s="85" t="s">
        <v>21</v>
      </c>
      <c r="Q387" s="119" t="s">
        <v>21</v>
      </c>
      <c r="R387" s="85" t="s">
        <v>21</v>
      </c>
      <c r="S387" s="119" t="s">
        <v>21</v>
      </c>
      <c r="T387" s="120" t="s">
        <v>21</v>
      </c>
      <c r="U387" s="121" t="s">
        <v>21</v>
      </c>
      <c r="V387" s="121" t="s">
        <v>21</v>
      </c>
      <c r="W387" s="122" t="s">
        <v>21</v>
      </c>
      <c r="X387" s="85" t="s">
        <v>21</v>
      </c>
      <c r="Y387" s="55" t="s">
        <v>21</v>
      </c>
      <c r="Z387" s="120" t="s">
        <v>21</v>
      </c>
      <c r="AA387" s="85" t="s">
        <v>21</v>
      </c>
      <c r="AB387" s="85" t="s">
        <v>21</v>
      </c>
      <c r="AC387" s="93" t="str">
        <f t="array" ref="AC387"> index(publications!$A$1:$A$319, match($B387, publications!$B$1:$B$319, 0))</f>
        <v>Livia</v>
      </c>
      <c r="AD387" s="5" t="s">
        <v>21</v>
      </c>
    </row>
    <row r="388">
      <c r="A388" s="4" t="s">
        <v>3393</v>
      </c>
      <c r="B388" s="91" t="str">
        <f> VLOOKUP($A388,datasets!$A:$B,2,0)</f>
        <v>Rocchini et al. 2012, Computers &amp; Geosciences (V4UW2P8U)</v>
      </c>
      <c r="C388" s="55" t="s">
        <v>3623</v>
      </c>
      <c r="D388" s="115" t="s">
        <v>21</v>
      </c>
      <c r="E388" s="114" t="s">
        <v>21</v>
      </c>
      <c r="F388" s="115" t="s">
        <v>21</v>
      </c>
      <c r="G388" s="115" t="s">
        <v>21</v>
      </c>
      <c r="H388" s="116" t="s">
        <v>21</v>
      </c>
      <c r="I388" s="115" t="s">
        <v>21</v>
      </c>
      <c r="J388" s="117" t="s">
        <v>21</v>
      </c>
      <c r="K388" s="55">
        <v>9.1</v>
      </c>
      <c r="L388" s="55">
        <v>9.1</v>
      </c>
      <c r="M388" s="118">
        <v>9.1</v>
      </c>
      <c r="N388" s="115" t="s">
        <v>21</v>
      </c>
      <c r="O388" s="115" t="s">
        <v>21</v>
      </c>
      <c r="P388" s="85" t="s">
        <v>21</v>
      </c>
      <c r="Q388" s="119" t="s">
        <v>21</v>
      </c>
      <c r="R388" s="115" t="s">
        <v>21</v>
      </c>
      <c r="S388" s="159" t="s">
        <v>21</v>
      </c>
      <c r="T388" s="120" t="s">
        <v>21</v>
      </c>
      <c r="U388" s="121" t="s">
        <v>21</v>
      </c>
      <c r="V388" s="121" t="s">
        <v>21</v>
      </c>
      <c r="W388" s="122" t="s">
        <v>21</v>
      </c>
      <c r="X388" s="85" t="s">
        <v>21</v>
      </c>
      <c r="Y388" s="55" t="s">
        <v>21</v>
      </c>
      <c r="Z388" s="123" t="s">
        <v>21</v>
      </c>
      <c r="AA388" s="46" t="s">
        <v>3489</v>
      </c>
      <c r="AB388" s="115" t="s">
        <v>21</v>
      </c>
      <c r="AC388" s="58" t="str">
        <f t="array" ref="AC388"> index(publications!$A$1:$A$319, match($B388, publications!$B$1:$B$319, 0))</f>
        <v>Bob</v>
      </c>
      <c r="AD388" s="5" t="s">
        <v>21</v>
      </c>
    </row>
    <row r="389">
      <c r="A389" s="4" t="s">
        <v>3395</v>
      </c>
      <c r="B389" s="91" t="str">
        <f> VLOOKUP($A389,datasets!$A:$B,2,0)</f>
        <v>Girod et al. 2018, Geoscientific Instrumentation, Methods and Data Systems (V5H2LDCV)</v>
      </c>
      <c r="C389" s="115" t="s">
        <v>21</v>
      </c>
      <c r="D389" s="115" t="s">
        <v>21</v>
      </c>
      <c r="E389" s="114" t="s">
        <v>21</v>
      </c>
      <c r="F389" s="115" t="s">
        <v>21</v>
      </c>
      <c r="G389" s="115" t="s">
        <v>21</v>
      </c>
      <c r="H389" s="116" t="s">
        <v>21</v>
      </c>
      <c r="I389" s="115" t="s">
        <v>21</v>
      </c>
      <c r="J389" s="124" t="s">
        <v>21</v>
      </c>
      <c r="K389" s="115" t="s">
        <v>21</v>
      </c>
      <c r="L389" s="115" t="s">
        <v>21</v>
      </c>
      <c r="M389" s="118" t="s">
        <v>21</v>
      </c>
      <c r="N389" s="115" t="s">
        <v>21</v>
      </c>
      <c r="O389" s="115" t="s">
        <v>21</v>
      </c>
      <c r="P389" s="85" t="s">
        <v>21</v>
      </c>
      <c r="Q389" s="119" t="s">
        <v>21</v>
      </c>
      <c r="R389" s="46" t="s">
        <v>3858</v>
      </c>
      <c r="S389" s="126" t="s">
        <v>3533</v>
      </c>
      <c r="T389" s="120" t="s">
        <v>3507</v>
      </c>
      <c r="U389" s="129">
        <v>2.0</v>
      </c>
      <c r="V389" s="129">
        <v>2.0</v>
      </c>
      <c r="W389" s="130">
        <v>2.0</v>
      </c>
      <c r="X389" s="55" t="s">
        <v>3859</v>
      </c>
      <c r="Y389" s="55" t="s">
        <v>3859</v>
      </c>
      <c r="Z389" s="120" t="s">
        <v>3860</v>
      </c>
      <c r="AA389" s="115" t="s">
        <v>21</v>
      </c>
      <c r="AB389" s="55" t="s">
        <v>3861</v>
      </c>
      <c r="AC389" s="58" t="str">
        <f t="array" ref="AC389"> index(publications!$A$1:$A$319, match($B389, publications!$B$1:$B$319, 0))</f>
        <v>Luc</v>
      </c>
      <c r="AD389" s="5" t="s">
        <v>21</v>
      </c>
    </row>
    <row r="390">
      <c r="A390" s="4" t="s">
        <v>3398</v>
      </c>
      <c r="B390" s="91" t="str">
        <f> VLOOKUP($A390,datasets!$A:$B,2,0)</f>
        <v>Seccaroni et al. 2018, Proceedings (VAS8PQGQ)</v>
      </c>
      <c r="C390" s="55" t="s">
        <v>3518</v>
      </c>
      <c r="D390" s="55" t="s">
        <v>3518</v>
      </c>
      <c r="E390" s="114" t="s">
        <v>3488</v>
      </c>
      <c r="F390" s="115" t="s">
        <v>21</v>
      </c>
      <c r="G390" s="115" t="s">
        <v>21</v>
      </c>
      <c r="H390" s="116" t="s">
        <v>21</v>
      </c>
      <c r="I390" s="115" t="s">
        <v>3544</v>
      </c>
      <c r="J390" s="117">
        <v>7.0</v>
      </c>
      <c r="K390" s="55">
        <v>2.07</v>
      </c>
      <c r="L390" s="55">
        <v>2.07</v>
      </c>
      <c r="M390" s="118">
        <v>2.07</v>
      </c>
      <c r="N390" s="115" t="s">
        <v>21</v>
      </c>
      <c r="O390" s="115" t="s">
        <v>21</v>
      </c>
      <c r="P390" s="85" t="s">
        <v>21</v>
      </c>
      <c r="Q390" s="119" t="s">
        <v>21</v>
      </c>
      <c r="R390" s="115" t="s">
        <v>21</v>
      </c>
      <c r="S390" s="159" t="s">
        <v>21</v>
      </c>
      <c r="T390" s="120" t="s">
        <v>21</v>
      </c>
      <c r="U390" s="121" t="s">
        <v>21</v>
      </c>
      <c r="V390" s="121" t="s">
        <v>21</v>
      </c>
      <c r="W390" s="122" t="s">
        <v>21</v>
      </c>
      <c r="X390" s="115" t="s">
        <v>21</v>
      </c>
      <c r="Y390" s="55" t="s">
        <v>21</v>
      </c>
      <c r="Z390" s="120" t="s">
        <v>21</v>
      </c>
      <c r="AA390" s="115" t="s">
        <v>21</v>
      </c>
      <c r="AB390" s="115" t="s">
        <v>21</v>
      </c>
      <c r="AC390" s="58" t="str">
        <f t="array" ref="AC390"> index(publications!$A$1:$A$319, match($B390, publications!$B$1:$B$319, 0))</f>
        <v>Livia</v>
      </c>
      <c r="AD390" s="5" t="s">
        <v>21</v>
      </c>
    </row>
    <row r="391">
      <c r="A391" s="4" t="s">
        <v>3403</v>
      </c>
      <c r="B391" s="91" t="str">
        <f> VLOOKUP($A391,datasets!$A:$B,2,0)</f>
        <v>Capolupo et al. 2018, International Journal of Applied Earth Observation and Geoinformation (VPA8IRXJ)</v>
      </c>
      <c r="C391" s="85" t="s">
        <v>21</v>
      </c>
      <c r="D391" s="85" t="s">
        <v>21</v>
      </c>
      <c r="E391" s="114" t="s">
        <v>21</v>
      </c>
      <c r="F391" s="85" t="s">
        <v>21</v>
      </c>
      <c r="G391" s="115" t="s">
        <v>21</v>
      </c>
      <c r="H391" s="116" t="s">
        <v>21</v>
      </c>
      <c r="I391" s="115" t="s">
        <v>3862</v>
      </c>
      <c r="J391" s="124">
        <v>50.0</v>
      </c>
      <c r="K391" s="115" t="s">
        <v>21</v>
      </c>
      <c r="L391" s="115" t="s">
        <v>21</v>
      </c>
      <c r="M391" s="118" t="s">
        <v>21</v>
      </c>
      <c r="N391" s="85">
        <v>25.0</v>
      </c>
      <c r="O391" s="115" t="s">
        <v>21</v>
      </c>
      <c r="P391" s="85" t="s">
        <v>21</v>
      </c>
      <c r="Q391" s="119" t="s">
        <v>21</v>
      </c>
      <c r="R391" s="46" t="s">
        <v>3554</v>
      </c>
      <c r="S391" s="126" t="s">
        <v>3554</v>
      </c>
      <c r="T391" s="120" t="s">
        <v>3488</v>
      </c>
      <c r="U391" s="129">
        <v>0.05</v>
      </c>
      <c r="V391" s="129">
        <v>0.05</v>
      </c>
      <c r="W391" s="122" t="s">
        <v>3863</v>
      </c>
      <c r="X391" s="115" t="s">
        <v>21</v>
      </c>
      <c r="Y391" s="55" t="s">
        <v>21</v>
      </c>
      <c r="Z391" s="123" t="s">
        <v>21</v>
      </c>
      <c r="AA391" s="154" t="s">
        <v>21</v>
      </c>
      <c r="AB391" s="115" t="s">
        <v>21</v>
      </c>
      <c r="AC391" s="58" t="str">
        <f t="array" ref="AC391"> index(publications!$A$1:$A$319, match($B391, publications!$B$1:$B$319, 0))</f>
        <v>Livia</v>
      </c>
      <c r="AD391" s="5" t="s">
        <v>3864</v>
      </c>
    </row>
    <row r="392">
      <c r="A392" s="4" t="s">
        <v>3404</v>
      </c>
      <c r="B392" s="91" t="str">
        <f> VLOOKUP($A392,datasets!$A:$B,2,0)</f>
        <v>Bolch et al. 2008, Journal of Glaciology (VZSHSDVT)</v>
      </c>
      <c r="C392" s="55" t="s">
        <v>3865</v>
      </c>
      <c r="D392" s="115" t="s">
        <v>3607</v>
      </c>
      <c r="E392" s="114" t="s">
        <v>3507</v>
      </c>
      <c r="F392" s="115" t="s">
        <v>21</v>
      </c>
      <c r="G392" s="115" t="s">
        <v>21</v>
      </c>
      <c r="H392" s="116" t="s">
        <v>21</v>
      </c>
      <c r="I392" s="115" t="s">
        <v>3866</v>
      </c>
      <c r="J392" s="117">
        <v>100.0</v>
      </c>
      <c r="K392" s="55" t="s">
        <v>3867</v>
      </c>
      <c r="L392" s="55">
        <v>56.5</v>
      </c>
      <c r="M392" s="118">
        <v>32.17</v>
      </c>
      <c r="N392" s="115" t="s">
        <v>21</v>
      </c>
      <c r="O392" s="115" t="s">
        <v>21</v>
      </c>
      <c r="P392" s="85" t="s">
        <v>21</v>
      </c>
      <c r="Q392" s="119" t="s">
        <v>21</v>
      </c>
      <c r="R392" s="115" t="s">
        <v>21</v>
      </c>
      <c r="S392" s="159" t="s">
        <v>21</v>
      </c>
      <c r="T392" s="120" t="s">
        <v>21</v>
      </c>
      <c r="U392" s="121" t="s">
        <v>21</v>
      </c>
      <c r="V392" s="121" t="s">
        <v>21</v>
      </c>
      <c r="W392" s="122" t="s">
        <v>21</v>
      </c>
      <c r="X392" s="115" t="s">
        <v>21</v>
      </c>
      <c r="Y392" s="55" t="s">
        <v>21</v>
      </c>
      <c r="Z392" s="123" t="s">
        <v>21</v>
      </c>
      <c r="AA392" s="46" t="s">
        <v>3489</v>
      </c>
      <c r="AB392" s="115" t="s">
        <v>21</v>
      </c>
      <c r="AC392" s="58" t="str">
        <f t="array" ref="AC392"> index(publications!$A$1:$A$319, match($B392, publications!$B$1:$B$319, 0))</f>
        <v>Bob</v>
      </c>
      <c r="AD392" s="5" t="s">
        <v>21</v>
      </c>
    </row>
    <row r="393">
      <c r="A393" s="4" t="s">
        <v>3406</v>
      </c>
      <c r="B393" s="91" t="str">
        <f> VLOOKUP($A393,datasets!$A:$B,2,0)</f>
        <v>Schmidt et al. 2001, IGARSS 2001. Scanning the Present and Resolving the Future. Proceedings. IEEE 2001 International Geoscience and Remote Sensing Symposium (WCZUHQVX)</v>
      </c>
      <c r="C393" s="55" t="s">
        <v>3487</v>
      </c>
      <c r="D393" s="55" t="s">
        <v>3487</v>
      </c>
      <c r="E393" s="114" t="s">
        <v>3488</v>
      </c>
      <c r="F393" s="55">
        <v>0.05</v>
      </c>
      <c r="G393" s="115">
        <v>0.05</v>
      </c>
      <c r="H393" s="116">
        <f>AVERAGE(F393,F393,G393)</f>
        <v>0.05</v>
      </c>
      <c r="I393" s="115" t="s">
        <v>3549</v>
      </c>
      <c r="J393" s="117">
        <v>8.0</v>
      </c>
      <c r="K393" s="55">
        <v>6.37</v>
      </c>
      <c r="L393" s="55">
        <v>6.37</v>
      </c>
      <c r="M393" s="118">
        <v>6.37</v>
      </c>
      <c r="N393" s="85">
        <v>79.0</v>
      </c>
      <c r="O393" s="115" t="s">
        <v>21</v>
      </c>
      <c r="P393" s="85" t="s">
        <v>21</v>
      </c>
      <c r="Q393" s="119" t="s">
        <v>21</v>
      </c>
      <c r="R393" s="46" t="s">
        <v>3868</v>
      </c>
      <c r="S393" s="126" t="s">
        <v>2662</v>
      </c>
      <c r="T393" s="120" t="s">
        <v>3488</v>
      </c>
      <c r="U393" s="129">
        <v>0.05</v>
      </c>
      <c r="V393" s="129">
        <v>0.05</v>
      </c>
      <c r="W393" s="130">
        <v>0.05</v>
      </c>
      <c r="X393" s="55">
        <v>10.33</v>
      </c>
      <c r="Y393" s="55">
        <v>10.33</v>
      </c>
      <c r="Z393" s="123">
        <v>10.33</v>
      </c>
      <c r="AA393" s="46" t="s">
        <v>3869</v>
      </c>
      <c r="AB393" s="115" t="s">
        <v>21</v>
      </c>
      <c r="AC393" s="58" t="str">
        <f t="array" ref="AC393"> index(publications!$A$1:$A$319, match($B393, publications!$B$1:$B$319, 0))</f>
        <v>Amaury</v>
      </c>
      <c r="AD393" s="5" t="s">
        <v>21</v>
      </c>
    </row>
    <row r="394">
      <c r="A394" s="4" t="s">
        <v>3408</v>
      </c>
      <c r="B394" s="91" t="str">
        <f> VLOOKUP($A394,datasets!$A:$B,2,0)</f>
        <v>Galiatsatos et al. 2005, 25th EARSeL symposium, workshop on 3D remote sensing (WW4K3NXX)</v>
      </c>
      <c r="C394" s="55" t="s">
        <v>3870</v>
      </c>
      <c r="D394" s="115" t="s">
        <v>3871</v>
      </c>
      <c r="E394" s="114" t="s">
        <v>3507</v>
      </c>
      <c r="F394" s="115" t="s">
        <v>21</v>
      </c>
      <c r="G394" s="115" t="s">
        <v>21</v>
      </c>
      <c r="H394" s="116" t="s">
        <v>21</v>
      </c>
      <c r="I394" s="115" t="s">
        <v>3536</v>
      </c>
      <c r="J394" s="117">
        <v>11.0</v>
      </c>
      <c r="K394" s="55">
        <v>2.8</v>
      </c>
      <c r="L394" s="55">
        <v>2.8</v>
      </c>
      <c r="M394" s="118">
        <v>2.8</v>
      </c>
      <c r="N394" s="115" t="s">
        <v>21</v>
      </c>
      <c r="O394" s="115" t="s">
        <v>21</v>
      </c>
      <c r="P394" s="85" t="s">
        <v>21</v>
      </c>
      <c r="Q394" s="119" t="s">
        <v>21</v>
      </c>
      <c r="R394" s="46" t="s">
        <v>3837</v>
      </c>
      <c r="S394" s="159" t="s">
        <v>3579</v>
      </c>
      <c r="T394" s="123" t="s">
        <v>3507</v>
      </c>
      <c r="U394" s="121" t="s">
        <v>21</v>
      </c>
      <c r="V394" s="121" t="s">
        <v>21</v>
      </c>
      <c r="W394" s="130" t="s">
        <v>21</v>
      </c>
      <c r="X394" s="55">
        <v>3.3</v>
      </c>
      <c r="Y394" s="55">
        <v>3.3</v>
      </c>
      <c r="Z394" s="123">
        <v>3.3</v>
      </c>
      <c r="AA394" s="46" t="s">
        <v>3580</v>
      </c>
      <c r="AB394" s="115" t="s">
        <v>21</v>
      </c>
      <c r="AC394" s="58" t="str">
        <f t="array" ref="AC394"> index(publications!$A$1:$A$319, match($B394, publications!$B$1:$B$319, 0))</f>
        <v>Melanie</v>
      </c>
      <c r="AD394" s="162" t="s">
        <v>3872</v>
      </c>
    </row>
    <row r="395">
      <c r="A395" s="4" t="s">
        <v>3411</v>
      </c>
      <c r="B395" s="91" t="str">
        <f> VLOOKUP($A395,datasets!$A:$B,2,0)</f>
        <v>Galiatsatos et al. 2005, 25th EARSeL symposium, workshop on 3D remote sensing (WW4K3NXX)</v>
      </c>
      <c r="C395" s="55" t="s">
        <v>3870</v>
      </c>
      <c r="D395" s="115" t="s">
        <v>3871</v>
      </c>
      <c r="E395" s="114" t="s">
        <v>3507</v>
      </c>
      <c r="F395" s="115" t="s">
        <v>21</v>
      </c>
      <c r="G395" s="115" t="s">
        <v>21</v>
      </c>
      <c r="H395" s="116" t="s">
        <v>21</v>
      </c>
      <c r="I395" s="115" t="s">
        <v>3536</v>
      </c>
      <c r="J395" s="117">
        <v>11.0</v>
      </c>
      <c r="K395" s="55">
        <v>3.6</v>
      </c>
      <c r="L395" s="55">
        <v>3.6</v>
      </c>
      <c r="M395" s="118">
        <v>3.6</v>
      </c>
      <c r="N395" s="115" t="s">
        <v>21</v>
      </c>
      <c r="O395" s="115" t="s">
        <v>21</v>
      </c>
      <c r="P395" s="85" t="s">
        <v>21</v>
      </c>
      <c r="Q395" s="119" t="s">
        <v>21</v>
      </c>
      <c r="R395" s="46" t="s">
        <v>3837</v>
      </c>
      <c r="S395" s="159" t="s">
        <v>3579</v>
      </c>
      <c r="T395" s="123" t="s">
        <v>3507</v>
      </c>
      <c r="U395" s="121" t="s">
        <v>21</v>
      </c>
      <c r="V395" s="121" t="s">
        <v>21</v>
      </c>
      <c r="W395" s="130" t="s">
        <v>21</v>
      </c>
      <c r="X395" s="55">
        <v>2.24</v>
      </c>
      <c r="Y395" s="55">
        <v>2.24</v>
      </c>
      <c r="Z395" s="123">
        <v>2.24</v>
      </c>
      <c r="AA395" s="46" t="s">
        <v>3580</v>
      </c>
      <c r="AB395" s="115" t="s">
        <v>21</v>
      </c>
      <c r="AC395" s="58" t="str">
        <f t="array" ref="AC395"> index(publications!$A$1:$A$319, match($B395, publications!$B$1:$B$319, 0))</f>
        <v>Melanie</v>
      </c>
      <c r="AD395" s="162" t="s">
        <v>3872</v>
      </c>
    </row>
    <row r="396">
      <c r="A396" s="4" t="s">
        <v>3412</v>
      </c>
      <c r="B396" s="91" t="str">
        <f> VLOOKUP($A396,datasets!$A:$B,2,0)</f>
        <v>Galiatsatos et al. 2005, 25th EARSeL symposium, workshop on 3D remote sensing (WW4K3NXX)</v>
      </c>
      <c r="C396" s="55" t="s">
        <v>3870</v>
      </c>
      <c r="D396" s="115" t="s">
        <v>3871</v>
      </c>
      <c r="E396" s="114" t="s">
        <v>3507</v>
      </c>
      <c r="F396" s="115" t="s">
        <v>21</v>
      </c>
      <c r="G396" s="115" t="s">
        <v>21</v>
      </c>
      <c r="H396" s="116" t="s">
        <v>21</v>
      </c>
      <c r="I396" s="115" t="s">
        <v>3490</v>
      </c>
      <c r="J396" s="117">
        <v>13.0</v>
      </c>
      <c r="K396" s="55">
        <v>2.9</v>
      </c>
      <c r="L396" s="55">
        <v>2.9</v>
      </c>
      <c r="M396" s="118">
        <v>2.9</v>
      </c>
      <c r="N396" s="115" t="s">
        <v>21</v>
      </c>
      <c r="O396" s="115" t="s">
        <v>21</v>
      </c>
      <c r="P396" s="85" t="s">
        <v>21</v>
      </c>
      <c r="Q396" s="119" t="s">
        <v>21</v>
      </c>
      <c r="R396" s="46" t="s">
        <v>3837</v>
      </c>
      <c r="S396" s="159" t="s">
        <v>3579</v>
      </c>
      <c r="T396" s="123" t="s">
        <v>3507</v>
      </c>
      <c r="U396" s="121" t="s">
        <v>21</v>
      </c>
      <c r="V396" s="121" t="s">
        <v>21</v>
      </c>
      <c r="W396" s="130" t="s">
        <v>21</v>
      </c>
      <c r="X396" s="55">
        <v>1.3</v>
      </c>
      <c r="Y396" s="55">
        <v>1.3</v>
      </c>
      <c r="Z396" s="123">
        <v>1.3</v>
      </c>
      <c r="AA396" s="46" t="s">
        <v>3580</v>
      </c>
      <c r="AB396" s="115" t="s">
        <v>21</v>
      </c>
      <c r="AC396" s="58" t="str">
        <f t="array" ref="AC396"> index(publications!$A$1:$A$319, match($B396, publications!$B$1:$B$319, 0))</f>
        <v>Melanie</v>
      </c>
      <c r="AD396" s="162" t="s">
        <v>3872</v>
      </c>
    </row>
    <row r="397">
      <c r="A397" s="4" t="s">
        <v>3413</v>
      </c>
      <c r="B397" s="91" t="str">
        <f> VLOOKUP($A397,datasets!$A:$B,2,0)</f>
        <v>Li et al. 2017, IEEE Transactions on Geoscience and Remote Sensing (XQDZXEBX)</v>
      </c>
      <c r="C397" s="115" t="s">
        <v>21</v>
      </c>
      <c r="D397" s="115" t="s">
        <v>21</v>
      </c>
      <c r="E397" s="114" t="s">
        <v>21</v>
      </c>
      <c r="F397" s="115" t="s">
        <v>21</v>
      </c>
      <c r="G397" s="115" t="s">
        <v>21</v>
      </c>
      <c r="H397" s="116" t="s">
        <v>21</v>
      </c>
      <c r="I397" s="115" t="s">
        <v>3501</v>
      </c>
      <c r="J397" s="124">
        <v>5.0</v>
      </c>
      <c r="K397" s="115" t="s">
        <v>21</v>
      </c>
      <c r="L397" s="115" t="s">
        <v>21</v>
      </c>
      <c r="M397" s="118" t="s">
        <v>21</v>
      </c>
      <c r="N397" s="85">
        <v>5.0</v>
      </c>
      <c r="O397" s="115" t="s">
        <v>21</v>
      </c>
      <c r="P397" s="85" t="s">
        <v>21</v>
      </c>
      <c r="Q397" s="119" t="s">
        <v>21</v>
      </c>
      <c r="R397" s="115" t="s">
        <v>21</v>
      </c>
      <c r="S397" s="159" t="s">
        <v>21</v>
      </c>
      <c r="T397" s="120" t="s">
        <v>21</v>
      </c>
      <c r="U397" s="121" t="s">
        <v>21</v>
      </c>
      <c r="V397" s="121" t="s">
        <v>21</v>
      </c>
      <c r="W397" s="122" t="s">
        <v>21</v>
      </c>
      <c r="X397" s="115" t="s">
        <v>21</v>
      </c>
      <c r="Y397" s="55" t="s">
        <v>21</v>
      </c>
      <c r="Z397" s="120" t="s">
        <v>21</v>
      </c>
      <c r="AA397" s="115" t="s">
        <v>21</v>
      </c>
      <c r="AB397" s="115" t="s">
        <v>21</v>
      </c>
      <c r="AC397" s="58" t="str">
        <f t="array" ref="AC397"> index(publications!$A$1:$A$319, match($B397, publications!$B$1:$B$319, 0))</f>
        <v>Livia</v>
      </c>
      <c r="AD397" s="5" t="s">
        <v>21</v>
      </c>
    </row>
    <row r="398">
      <c r="A398" s="4" t="s">
        <v>3414</v>
      </c>
      <c r="B398" s="91" t="str">
        <f> VLOOKUP($A398,datasets!$A:$B,2,0)</f>
        <v>Bakker and Lane 2017, Earth Surface Processes and Landforms (XYRENZKG)</v>
      </c>
      <c r="C398" s="115" t="s">
        <v>21</v>
      </c>
      <c r="D398" s="115" t="s">
        <v>21</v>
      </c>
      <c r="E398" s="114" t="s">
        <v>21</v>
      </c>
      <c r="F398" s="115" t="s">
        <v>21</v>
      </c>
      <c r="G398" s="115" t="s">
        <v>21</v>
      </c>
      <c r="H398" s="116" t="s">
        <v>21</v>
      </c>
      <c r="I398" s="115" t="s">
        <v>3497</v>
      </c>
      <c r="J398" s="124">
        <v>14.0</v>
      </c>
      <c r="K398" s="115" t="s">
        <v>21</v>
      </c>
      <c r="L398" s="115" t="s">
        <v>21</v>
      </c>
      <c r="M398" s="118" t="s">
        <v>21</v>
      </c>
      <c r="N398" s="115" t="s">
        <v>21</v>
      </c>
      <c r="O398" s="115" t="s">
        <v>21</v>
      </c>
      <c r="P398" s="85" t="s">
        <v>21</v>
      </c>
      <c r="Q398" s="119" t="s">
        <v>21</v>
      </c>
      <c r="R398" s="46" t="s">
        <v>3873</v>
      </c>
      <c r="S398" s="159" t="s">
        <v>3513</v>
      </c>
      <c r="T398" s="123" t="s">
        <v>3507</v>
      </c>
      <c r="U398" s="121" t="s">
        <v>21</v>
      </c>
      <c r="V398" s="121" t="s">
        <v>21</v>
      </c>
      <c r="W398" s="122" t="s">
        <v>21</v>
      </c>
      <c r="X398" s="115" t="s">
        <v>21</v>
      </c>
      <c r="Y398" s="55" t="s">
        <v>21</v>
      </c>
      <c r="Z398" s="120" t="s">
        <v>21</v>
      </c>
      <c r="AA398" s="115" t="s">
        <v>21</v>
      </c>
      <c r="AB398" s="55" t="s">
        <v>3874</v>
      </c>
      <c r="AC398" s="58" t="str">
        <f t="array" ref="AC398"> index(publications!$A$1:$A$319, match($B398, publications!$B$1:$B$319, 0))</f>
        <v>Livia</v>
      </c>
      <c r="AD398" s="5" t="s">
        <v>21</v>
      </c>
    </row>
    <row r="399">
      <c r="A399" s="4" t="s">
        <v>3418</v>
      </c>
      <c r="B399" s="91" t="str">
        <f> VLOOKUP($A399,datasets!$A:$B,2,0)</f>
        <v>Bakker and Lane 2017, Earth Surface Processes and Landforms (XYRENZKG)</v>
      </c>
      <c r="C399" s="115" t="s">
        <v>21</v>
      </c>
      <c r="D399" s="115" t="s">
        <v>21</v>
      </c>
      <c r="E399" s="114" t="s">
        <v>21</v>
      </c>
      <c r="F399" s="115" t="s">
        <v>21</v>
      </c>
      <c r="G399" s="115" t="s">
        <v>21</v>
      </c>
      <c r="H399" s="116" t="s">
        <v>21</v>
      </c>
      <c r="I399" s="115" t="s">
        <v>3875</v>
      </c>
      <c r="J399" s="124">
        <v>19.0</v>
      </c>
      <c r="K399" s="115" t="s">
        <v>21</v>
      </c>
      <c r="L399" s="115" t="s">
        <v>21</v>
      </c>
      <c r="M399" s="118" t="s">
        <v>21</v>
      </c>
      <c r="N399" s="115" t="s">
        <v>21</v>
      </c>
      <c r="O399" s="115" t="s">
        <v>21</v>
      </c>
      <c r="P399" s="85" t="s">
        <v>21</v>
      </c>
      <c r="Q399" s="119" t="s">
        <v>21</v>
      </c>
      <c r="R399" s="46" t="s">
        <v>3873</v>
      </c>
      <c r="S399" s="159" t="s">
        <v>3513</v>
      </c>
      <c r="T399" s="123" t="s">
        <v>3507</v>
      </c>
      <c r="U399" s="121" t="s">
        <v>21</v>
      </c>
      <c r="V399" s="121" t="s">
        <v>21</v>
      </c>
      <c r="W399" s="122" t="s">
        <v>21</v>
      </c>
      <c r="X399" s="115" t="s">
        <v>21</v>
      </c>
      <c r="Y399" s="55" t="s">
        <v>21</v>
      </c>
      <c r="Z399" s="120" t="s">
        <v>21</v>
      </c>
      <c r="AA399" s="115" t="s">
        <v>21</v>
      </c>
      <c r="AB399" s="55" t="s">
        <v>21</v>
      </c>
      <c r="AC399" s="58" t="str">
        <f t="array" ref="AC399"> index(publications!$A$1:$A$319, match($B399, publications!$B$1:$B$319, 0))</f>
        <v>Livia</v>
      </c>
      <c r="AD399" s="5" t="s">
        <v>21</v>
      </c>
    </row>
    <row r="400">
      <c r="A400" s="4" t="s">
        <v>3419</v>
      </c>
      <c r="B400" s="91" t="str">
        <f> VLOOKUP($A400,datasets!$A:$B,2,0)</f>
        <v>Bakker and Lane 2017, Earth Surface Processes and Landforms (XYRENZKG)</v>
      </c>
      <c r="C400" s="115" t="s">
        <v>21</v>
      </c>
      <c r="D400" s="115" t="s">
        <v>21</v>
      </c>
      <c r="E400" s="114" t="s">
        <v>21</v>
      </c>
      <c r="F400" s="115" t="s">
        <v>21</v>
      </c>
      <c r="G400" s="115" t="s">
        <v>21</v>
      </c>
      <c r="H400" s="116" t="s">
        <v>21</v>
      </c>
      <c r="I400" s="115" t="s">
        <v>3875</v>
      </c>
      <c r="J400" s="124">
        <v>19.0</v>
      </c>
      <c r="K400" s="115" t="s">
        <v>21</v>
      </c>
      <c r="L400" s="115" t="s">
        <v>21</v>
      </c>
      <c r="M400" s="118" t="s">
        <v>21</v>
      </c>
      <c r="N400" s="115" t="s">
        <v>21</v>
      </c>
      <c r="O400" s="115" t="s">
        <v>21</v>
      </c>
      <c r="P400" s="85" t="s">
        <v>21</v>
      </c>
      <c r="Q400" s="119" t="s">
        <v>21</v>
      </c>
      <c r="R400" s="46" t="s">
        <v>3873</v>
      </c>
      <c r="S400" s="159" t="s">
        <v>3513</v>
      </c>
      <c r="T400" s="123" t="s">
        <v>3507</v>
      </c>
      <c r="U400" s="121" t="s">
        <v>21</v>
      </c>
      <c r="V400" s="121" t="s">
        <v>21</v>
      </c>
      <c r="W400" s="122" t="s">
        <v>21</v>
      </c>
      <c r="X400" s="115" t="s">
        <v>21</v>
      </c>
      <c r="Y400" s="55" t="s">
        <v>21</v>
      </c>
      <c r="Z400" s="120" t="s">
        <v>21</v>
      </c>
      <c r="AA400" s="115" t="s">
        <v>21</v>
      </c>
      <c r="AB400" s="55" t="s">
        <v>21</v>
      </c>
      <c r="AC400" s="58" t="str">
        <f t="array" ref="AC400"> index(publications!$A$1:$A$319, match($B400, publications!$B$1:$B$319, 0))</f>
        <v>Livia</v>
      </c>
      <c r="AD400" s="5" t="s">
        <v>21</v>
      </c>
    </row>
    <row r="401">
      <c r="A401" s="4" t="s">
        <v>3420</v>
      </c>
      <c r="B401" s="91" t="str">
        <f> VLOOKUP($A401,datasets!$A:$B,2,0)</f>
        <v>Bakker and Lane 2017, Earth Surface Processes and Landforms (XYRENZKG)</v>
      </c>
      <c r="C401" s="115" t="s">
        <v>21</v>
      </c>
      <c r="D401" s="115" t="s">
        <v>21</v>
      </c>
      <c r="E401" s="114" t="s">
        <v>21</v>
      </c>
      <c r="F401" s="115" t="s">
        <v>21</v>
      </c>
      <c r="G401" s="115" t="s">
        <v>21</v>
      </c>
      <c r="H401" s="116" t="s">
        <v>21</v>
      </c>
      <c r="I401" s="115" t="s">
        <v>3670</v>
      </c>
      <c r="J401" s="124">
        <v>23.0</v>
      </c>
      <c r="K401" s="115" t="s">
        <v>21</v>
      </c>
      <c r="L401" s="115" t="s">
        <v>21</v>
      </c>
      <c r="M401" s="118" t="s">
        <v>21</v>
      </c>
      <c r="N401" s="115" t="s">
        <v>21</v>
      </c>
      <c r="O401" s="115" t="s">
        <v>21</v>
      </c>
      <c r="P401" s="85" t="s">
        <v>21</v>
      </c>
      <c r="Q401" s="119" t="s">
        <v>21</v>
      </c>
      <c r="R401" s="46" t="s">
        <v>3873</v>
      </c>
      <c r="S401" s="159" t="s">
        <v>3513</v>
      </c>
      <c r="T401" s="123" t="s">
        <v>3507</v>
      </c>
      <c r="U401" s="121" t="s">
        <v>21</v>
      </c>
      <c r="V401" s="121" t="s">
        <v>21</v>
      </c>
      <c r="W401" s="122" t="s">
        <v>21</v>
      </c>
      <c r="X401" s="115" t="s">
        <v>21</v>
      </c>
      <c r="Y401" s="55" t="s">
        <v>21</v>
      </c>
      <c r="Z401" s="120" t="s">
        <v>21</v>
      </c>
      <c r="AA401" s="115" t="s">
        <v>21</v>
      </c>
      <c r="AB401" s="55" t="s">
        <v>21</v>
      </c>
      <c r="AC401" s="58" t="str">
        <f t="array" ref="AC401"> index(publications!$A$1:$A$319, match($B401, publications!$B$1:$B$319, 0))</f>
        <v>Livia</v>
      </c>
      <c r="AD401" s="5" t="s">
        <v>21</v>
      </c>
    </row>
    <row r="402">
      <c r="A402" s="4" t="s">
        <v>3421</v>
      </c>
      <c r="B402" s="91" t="str">
        <f> VLOOKUP($A402,datasets!$A:$B,2,0)</f>
        <v>Bakker and Lane 2017, Earth Surface Processes and Landforms (XYRENZKG)</v>
      </c>
      <c r="C402" s="115" t="s">
        <v>21</v>
      </c>
      <c r="D402" s="115" t="s">
        <v>21</v>
      </c>
      <c r="E402" s="114" t="s">
        <v>21</v>
      </c>
      <c r="F402" s="115" t="s">
        <v>21</v>
      </c>
      <c r="G402" s="115" t="s">
        <v>21</v>
      </c>
      <c r="H402" s="116" t="s">
        <v>21</v>
      </c>
      <c r="I402" s="115" t="s">
        <v>3526</v>
      </c>
      <c r="J402" s="124">
        <v>22.0</v>
      </c>
      <c r="K402" s="115" t="s">
        <v>21</v>
      </c>
      <c r="L402" s="115" t="s">
        <v>21</v>
      </c>
      <c r="M402" s="118" t="s">
        <v>21</v>
      </c>
      <c r="N402" s="115" t="s">
        <v>21</v>
      </c>
      <c r="O402" s="115" t="s">
        <v>21</v>
      </c>
      <c r="P402" s="85" t="s">
        <v>21</v>
      </c>
      <c r="Q402" s="119" t="s">
        <v>21</v>
      </c>
      <c r="R402" s="46" t="s">
        <v>3873</v>
      </c>
      <c r="S402" s="159" t="s">
        <v>3513</v>
      </c>
      <c r="T402" s="123" t="s">
        <v>3507</v>
      </c>
      <c r="U402" s="121" t="s">
        <v>21</v>
      </c>
      <c r="V402" s="121" t="s">
        <v>21</v>
      </c>
      <c r="W402" s="122" t="s">
        <v>21</v>
      </c>
      <c r="X402" s="115" t="s">
        <v>21</v>
      </c>
      <c r="Y402" s="55" t="s">
        <v>21</v>
      </c>
      <c r="Z402" s="120" t="s">
        <v>21</v>
      </c>
      <c r="AA402" s="115" t="s">
        <v>21</v>
      </c>
      <c r="AB402" s="55" t="s">
        <v>21</v>
      </c>
      <c r="AC402" s="58" t="str">
        <f t="array" ref="AC402"> index(publications!$A$1:$A$319, match($B402, publications!$B$1:$B$319, 0))</f>
        <v>Livia</v>
      </c>
      <c r="AD402" s="5" t="s">
        <v>21</v>
      </c>
    </row>
    <row r="403">
      <c r="A403" s="4" t="s">
        <v>3422</v>
      </c>
      <c r="B403" s="91" t="str">
        <f> VLOOKUP($A403,datasets!$A:$B,2,0)</f>
        <v>Bakker and Lane 2017, Earth Surface Processes and Landforms (XYRENZKG)</v>
      </c>
      <c r="C403" s="115" t="s">
        <v>21</v>
      </c>
      <c r="D403" s="115" t="s">
        <v>21</v>
      </c>
      <c r="E403" s="114" t="s">
        <v>21</v>
      </c>
      <c r="F403" s="115" t="s">
        <v>21</v>
      </c>
      <c r="G403" s="115" t="s">
        <v>21</v>
      </c>
      <c r="H403" s="116" t="s">
        <v>21</v>
      </c>
      <c r="I403" s="115" t="s">
        <v>3672</v>
      </c>
      <c r="J403" s="124">
        <v>25.0</v>
      </c>
      <c r="K403" s="115" t="s">
        <v>21</v>
      </c>
      <c r="L403" s="115" t="s">
        <v>21</v>
      </c>
      <c r="M403" s="118" t="s">
        <v>21</v>
      </c>
      <c r="N403" s="115" t="s">
        <v>21</v>
      </c>
      <c r="O403" s="115" t="s">
        <v>21</v>
      </c>
      <c r="P403" s="85" t="s">
        <v>21</v>
      </c>
      <c r="Q403" s="119" t="s">
        <v>21</v>
      </c>
      <c r="R403" s="46" t="s">
        <v>3873</v>
      </c>
      <c r="S403" s="159" t="s">
        <v>3513</v>
      </c>
      <c r="T403" s="123" t="s">
        <v>3507</v>
      </c>
      <c r="U403" s="121" t="s">
        <v>21</v>
      </c>
      <c r="V403" s="121" t="s">
        <v>21</v>
      </c>
      <c r="W403" s="122" t="s">
        <v>21</v>
      </c>
      <c r="X403" s="115" t="s">
        <v>21</v>
      </c>
      <c r="Y403" s="55" t="s">
        <v>21</v>
      </c>
      <c r="Z403" s="120" t="s">
        <v>21</v>
      </c>
      <c r="AA403" s="115" t="s">
        <v>21</v>
      </c>
      <c r="AB403" s="55" t="s">
        <v>21</v>
      </c>
      <c r="AC403" s="58" t="str">
        <f t="array" ref="AC403"> index(publications!$A$1:$A$319, match($B403, publications!$B$1:$B$319, 0))</f>
        <v>Livia</v>
      </c>
      <c r="AD403" s="5" t="s">
        <v>21</v>
      </c>
    </row>
    <row r="404">
      <c r="A404" s="4" t="s">
        <v>3423</v>
      </c>
      <c r="B404" s="91" t="str">
        <f> VLOOKUP($A404,datasets!$A:$B,2,0)</f>
        <v>Bakker and Lane 2017, Earth Surface Processes and Landforms (XYRENZKG)</v>
      </c>
      <c r="C404" s="115" t="s">
        <v>21</v>
      </c>
      <c r="D404" s="115" t="s">
        <v>21</v>
      </c>
      <c r="E404" s="114" t="s">
        <v>21</v>
      </c>
      <c r="F404" s="115" t="s">
        <v>21</v>
      </c>
      <c r="G404" s="115" t="s">
        <v>21</v>
      </c>
      <c r="H404" s="116" t="s">
        <v>21</v>
      </c>
      <c r="I404" s="115" t="s">
        <v>3493</v>
      </c>
      <c r="J404" s="124">
        <v>20.0</v>
      </c>
      <c r="K404" s="115" t="s">
        <v>21</v>
      </c>
      <c r="L404" s="115" t="s">
        <v>21</v>
      </c>
      <c r="M404" s="118" t="s">
        <v>21</v>
      </c>
      <c r="N404" s="115" t="s">
        <v>21</v>
      </c>
      <c r="O404" s="115" t="s">
        <v>21</v>
      </c>
      <c r="P404" s="85" t="s">
        <v>21</v>
      </c>
      <c r="Q404" s="119" t="s">
        <v>21</v>
      </c>
      <c r="R404" s="46" t="s">
        <v>3873</v>
      </c>
      <c r="S404" s="159" t="s">
        <v>3513</v>
      </c>
      <c r="T404" s="123" t="s">
        <v>3507</v>
      </c>
      <c r="U404" s="121" t="s">
        <v>21</v>
      </c>
      <c r="V404" s="121" t="s">
        <v>21</v>
      </c>
      <c r="W404" s="122" t="s">
        <v>21</v>
      </c>
      <c r="X404" s="115" t="s">
        <v>21</v>
      </c>
      <c r="Y404" s="55" t="s">
        <v>21</v>
      </c>
      <c r="Z404" s="120" t="s">
        <v>21</v>
      </c>
      <c r="AA404" s="115" t="s">
        <v>21</v>
      </c>
      <c r="AB404" s="55" t="s">
        <v>21</v>
      </c>
      <c r="AC404" s="58" t="str">
        <f t="array" ref="AC404"> index(publications!$A$1:$A$319, match($B404, publications!$B$1:$B$319, 0))</f>
        <v>Livia</v>
      </c>
      <c r="AD404" s="5" t="s">
        <v>21</v>
      </c>
    </row>
    <row r="405">
      <c r="A405" s="4" t="s">
        <v>3424</v>
      </c>
      <c r="B405" s="91" t="str">
        <f> VLOOKUP($A405,datasets!$A:$B,2,0)</f>
        <v>Bakker and Lane 2017, Earth Surface Processes and Landforms (XYRENZKG)</v>
      </c>
      <c r="C405" s="115" t="s">
        <v>21</v>
      </c>
      <c r="D405" s="115" t="s">
        <v>21</v>
      </c>
      <c r="E405" s="114" t="s">
        <v>21</v>
      </c>
      <c r="F405" s="115" t="s">
        <v>21</v>
      </c>
      <c r="G405" s="115" t="s">
        <v>21</v>
      </c>
      <c r="H405" s="116" t="s">
        <v>21</v>
      </c>
      <c r="I405" s="115" t="s">
        <v>3708</v>
      </c>
      <c r="J405" s="124">
        <v>21.0</v>
      </c>
      <c r="K405" s="115" t="s">
        <v>21</v>
      </c>
      <c r="L405" s="115" t="s">
        <v>21</v>
      </c>
      <c r="M405" s="118" t="s">
        <v>21</v>
      </c>
      <c r="N405" s="115" t="s">
        <v>21</v>
      </c>
      <c r="O405" s="115" t="s">
        <v>21</v>
      </c>
      <c r="P405" s="85" t="s">
        <v>21</v>
      </c>
      <c r="Q405" s="119" t="s">
        <v>21</v>
      </c>
      <c r="R405" s="46" t="s">
        <v>3873</v>
      </c>
      <c r="S405" s="159" t="s">
        <v>3513</v>
      </c>
      <c r="T405" s="123" t="s">
        <v>3507</v>
      </c>
      <c r="U405" s="121" t="s">
        <v>21</v>
      </c>
      <c r="V405" s="121" t="s">
        <v>21</v>
      </c>
      <c r="W405" s="122" t="s">
        <v>21</v>
      </c>
      <c r="X405" s="115" t="s">
        <v>21</v>
      </c>
      <c r="Y405" s="55" t="s">
        <v>21</v>
      </c>
      <c r="Z405" s="120" t="s">
        <v>21</v>
      </c>
      <c r="AA405" s="115" t="s">
        <v>21</v>
      </c>
      <c r="AB405" s="55" t="s">
        <v>21</v>
      </c>
      <c r="AC405" s="58" t="str">
        <f t="array" ref="AC405"> index(publications!$A$1:$A$319, match($B405, publications!$B$1:$B$319, 0))</f>
        <v>Livia</v>
      </c>
      <c r="AD405" s="5" t="s">
        <v>21</v>
      </c>
    </row>
    <row r="406">
      <c r="A406" s="5" t="s">
        <v>3425</v>
      </c>
      <c r="B406" s="91" t="str">
        <f> VLOOKUP($A406,datasets!$A:$B,2,0)</f>
        <v>Falaschi et al. 2019, Frontiers in Earth Science (YW232UWW)</v>
      </c>
      <c r="C406" s="115" t="s">
        <v>21</v>
      </c>
      <c r="D406" s="115" t="s">
        <v>21</v>
      </c>
      <c r="E406" s="114" t="s">
        <v>21</v>
      </c>
      <c r="F406" s="115" t="s">
        <v>21</v>
      </c>
      <c r="G406" s="115" t="s">
        <v>21</v>
      </c>
      <c r="H406" s="116" t="s">
        <v>21</v>
      </c>
      <c r="I406" s="115" t="s">
        <v>3708</v>
      </c>
      <c r="J406" s="124">
        <v>21.0</v>
      </c>
      <c r="K406" s="115" t="s">
        <v>21</v>
      </c>
      <c r="L406" s="115" t="s">
        <v>21</v>
      </c>
      <c r="M406" s="118" t="s">
        <v>21</v>
      </c>
      <c r="N406" s="115" t="s">
        <v>21</v>
      </c>
      <c r="O406" s="115" t="s">
        <v>21</v>
      </c>
      <c r="P406" s="85" t="s">
        <v>21</v>
      </c>
      <c r="Q406" s="119" t="s">
        <v>21</v>
      </c>
      <c r="R406" s="46" t="s">
        <v>3841</v>
      </c>
      <c r="S406" s="159" t="s">
        <v>3530</v>
      </c>
      <c r="T406" s="123" t="s">
        <v>3507</v>
      </c>
      <c r="U406" s="121" t="s">
        <v>21</v>
      </c>
      <c r="V406" s="121" t="s">
        <v>21</v>
      </c>
      <c r="W406" s="130" t="s">
        <v>21</v>
      </c>
      <c r="X406" s="55">
        <v>6.0</v>
      </c>
      <c r="Y406" s="115">
        <v>6.0</v>
      </c>
      <c r="Z406" s="120" t="s">
        <v>3876</v>
      </c>
      <c r="AA406" s="115" t="s">
        <v>21</v>
      </c>
      <c r="AB406" s="55" t="s">
        <v>3877</v>
      </c>
      <c r="AC406" s="58" t="str">
        <f t="array" ref="AC406"> index(publications!$A$1:$A$319, match($B406, publications!$B$1:$B$319, 0))</f>
        <v>Amaury</v>
      </c>
      <c r="AD406" s="5" t="s">
        <v>21</v>
      </c>
    </row>
    <row r="407">
      <c r="A407" s="21" t="s">
        <v>3428</v>
      </c>
      <c r="B407" s="91" t="str">
        <f> VLOOKUP($A407,datasets!$A:$B,2,0)</f>
        <v>Falaschi et al. 2019, Frontiers in Earth Science (YW232UWW)</v>
      </c>
      <c r="C407" s="115" t="s">
        <v>21</v>
      </c>
      <c r="D407" s="115" t="s">
        <v>21</v>
      </c>
      <c r="E407" s="114" t="s">
        <v>21</v>
      </c>
      <c r="F407" s="115" t="s">
        <v>21</v>
      </c>
      <c r="G407" s="115" t="s">
        <v>21</v>
      </c>
      <c r="H407" s="116" t="s">
        <v>21</v>
      </c>
      <c r="I407" s="115" t="s">
        <v>3708</v>
      </c>
      <c r="J407" s="124">
        <v>21.0</v>
      </c>
      <c r="K407" s="115" t="s">
        <v>21</v>
      </c>
      <c r="L407" s="115" t="s">
        <v>21</v>
      </c>
      <c r="M407" s="118" t="s">
        <v>21</v>
      </c>
      <c r="N407" s="115" t="s">
        <v>21</v>
      </c>
      <c r="O407" s="115" t="s">
        <v>21</v>
      </c>
      <c r="P407" s="85" t="s">
        <v>21</v>
      </c>
      <c r="Q407" s="119" t="s">
        <v>21</v>
      </c>
      <c r="R407" s="46" t="s">
        <v>3841</v>
      </c>
      <c r="S407" s="159" t="s">
        <v>3530</v>
      </c>
      <c r="T407" s="123" t="s">
        <v>3507</v>
      </c>
      <c r="U407" s="121" t="s">
        <v>21</v>
      </c>
      <c r="V407" s="121" t="s">
        <v>21</v>
      </c>
      <c r="W407" s="130" t="s">
        <v>21</v>
      </c>
      <c r="X407" s="55">
        <v>6.0</v>
      </c>
      <c r="Y407" s="115">
        <v>6.0</v>
      </c>
      <c r="Z407" s="120" t="s">
        <v>3876</v>
      </c>
      <c r="AA407" s="115" t="s">
        <v>21</v>
      </c>
      <c r="AB407" s="163" t="s">
        <v>3877</v>
      </c>
      <c r="AC407" s="58" t="str">
        <f t="array" ref="AC407"> index(publications!$A$1:$A$319, match($B407, publications!$B$1:$B$319, 0))</f>
        <v>Amaury</v>
      </c>
      <c r="AD407" s="5" t="s">
        <v>21</v>
      </c>
    </row>
    <row r="408">
      <c r="A408" s="4" t="s">
        <v>3429</v>
      </c>
      <c r="B408" s="91" t="str">
        <f> VLOOKUP($A408,datasets!$A:$B,2,0)</f>
        <v>Cogliati et al. 2017, ISPRS Annals of Photogrammetry, Remote Sensing and Spatial Information Sciences (Z32D9335)</v>
      </c>
      <c r="C408" s="115" t="s">
        <v>21</v>
      </c>
      <c r="D408" s="85" t="s">
        <v>21</v>
      </c>
      <c r="E408" s="114" t="s">
        <v>21</v>
      </c>
      <c r="F408" s="115" t="s">
        <v>21</v>
      </c>
      <c r="G408" s="115" t="s">
        <v>21</v>
      </c>
      <c r="H408" s="116" t="s">
        <v>21</v>
      </c>
      <c r="I408" s="115" t="s">
        <v>3594</v>
      </c>
      <c r="J408" s="117">
        <v>3.0</v>
      </c>
      <c r="K408" s="55">
        <v>7.6</v>
      </c>
      <c r="L408" s="55">
        <v>7.6</v>
      </c>
      <c r="M408" s="118">
        <v>7.6</v>
      </c>
      <c r="N408" s="115" t="s">
        <v>21</v>
      </c>
      <c r="O408" s="115" t="s">
        <v>21</v>
      </c>
      <c r="P408" s="85" t="s">
        <v>21</v>
      </c>
      <c r="Q408" s="119" t="s">
        <v>21</v>
      </c>
      <c r="R408" s="46" t="s">
        <v>3878</v>
      </c>
      <c r="S408" s="119" t="s">
        <v>3729</v>
      </c>
      <c r="T408" s="123" t="s">
        <v>3507</v>
      </c>
      <c r="U408" s="121" t="s">
        <v>21</v>
      </c>
      <c r="V408" s="121" t="s">
        <v>21</v>
      </c>
      <c r="W408" s="130" t="s">
        <v>21</v>
      </c>
      <c r="X408" s="55">
        <v>6.5</v>
      </c>
      <c r="Y408" s="55">
        <v>6.5</v>
      </c>
      <c r="Z408" s="123">
        <v>6.5</v>
      </c>
      <c r="AA408" s="46" t="s">
        <v>3879</v>
      </c>
      <c r="AB408" s="115" t="s">
        <v>21</v>
      </c>
      <c r="AC408" s="58" t="str">
        <f t="array" ref="AC408"> index(publications!$A$1:$A$319, match($B408, publications!$B$1:$B$319, 0))</f>
        <v>Bob</v>
      </c>
      <c r="AD408" s="5" t="s">
        <v>21</v>
      </c>
    </row>
    <row r="409">
      <c r="A409" s="5" t="s">
        <v>3431</v>
      </c>
      <c r="B409" s="91" t="str">
        <f> VLOOKUP($A409,datasets!$A:$B,2,0)</f>
        <v>Cogliati et al. 2017, ISPRS Annals of Photogrammetry, Remote Sensing and Spatial Information Sciences (Z32D9335)</v>
      </c>
      <c r="C409" s="115" t="s">
        <v>21</v>
      </c>
      <c r="D409" s="85" t="s">
        <v>21</v>
      </c>
      <c r="E409" s="114" t="s">
        <v>21</v>
      </c>
      <c r="F409" s="115" t="s">
        <v>21</v>
      </c>
      <c r="G409" s="115" t="s">
        <v>21</v>
      </c>
      <c r="H409" s="116" t="s">
        <v>21</v>
      </c>
      <c r="I409" s="115" t="s">
        <v>3594</v>
      </c>
      <c r="J409" s="117">
        <v>3.0</v>
      </c>
      <c r="K409" s="55">
        <v>4.4</v>
      </c>
      <c r="L409" s="55">
        <v>4.4</v>
      </c>
      <c r="M409" s="118">
        <v>4.4</v>
      </c>
      <c r="N409" s="115" t="s">
        <v>21</v>
      </c>
      <c r="O409" s="115" t="s">
        <v>21</v>
      </c>
      <c r="P409" s="85" t="s">
        <v>21</v>
      </c>
      <c r="Q409" s="119" t="s">
        <v>21</v>
      </c>
      <c r="R409" s="46" t="s">
        <v>3878</v>
      </c>
      <c r="S409" s="119" t="s">
        <v>3729</v>
      </c>
      <c r="T409" s="123" t="s">
        <v>3507</v>
      </c>
      <c r="U409" s="121" t="s">
        <v>21</v>
      </c>
      <c r="V409" s="121" t="s">
        <v>21</v>
      </c>
      <c r="W409" s="130" t="s">
        <v>21</v>
      </c>
      <c r="X409" s="55">
        <v>6.5</v>
      </c>
      <c r="Y409" s="55">
        <v>6.5</v>
      </c>
      <c r="Z409" s="123">
        <v>6.5</v>
      </c>
      <c r="AA409" s="46" t="s">
        <v>3879</v>
      </c>
      <c r="AB409" s="115" t="s">
        <v>21</v>
      </c>
      <c r="AC409" s="58" t="str">
        <f t="array" ref="AC409"> index(publications!$A$1:$A$319, match($B409, publications!$B$1:$B$319, 0))</f>
        <v>Bob</v>
      </c>
      <c r="AD409" s="5" t="s">
        <v>21</v>
      </c>
    </row>
    <row r="410">
      <c r="A410" s="5" t="s">
        <v>3432</v>
      </c>
      <c r="B410" s="91" t="str">
        <f> VLOOKUP($A410,datasets!$A:$B,2,0)</f>
        <v>Cogliati et al. 2017, ISPRS Annals of Photogrammetry, Remote Sensing and Spatial Information Sciences (Z32D9335)</v>
      </c>
      <c r="C410" s="115" t="s">
        <v>21</v>
      </c>
      <c r="D410" s="85" t="s">
        <v>21</v>
      </c>
      <c r="E410" s="114" t="s">
        <v>21</v>
      </c>
      <c r="F410" s="115" t="s">
        <v>21</v>
      </c>
      <c r="G410" s="115" t="s">
        <v>21</v>
      </c>
      <c r="H410" s="116" t="s">
        <v>21</v>
      </c>
      <c r="I410" s="115" t="s">
        <v>3594</v>
      </c>
      <c r="J410" s="117">
        <v>3.0</v>
      </c>
      <c r="K410" s="55">
        <v>4.6</v>
      </c>
      <c r="L410" s="55">
        <v>4.6</v>
      </c>
      <c r="M410" s="118">
        <v>4.6</v>
      </c>
      <c r="N410" s="115" t="s">
        <v>21</v>
      </c>
      <c r="O410" s="115" t="s">
        <v>21</v>
      </c>
      <c r="P410" s="85" t="s">
        <v>21</v>
      </c>
      <c r="Q410" s="119" t="s">
        <v>21</v>
      </c>
      <c r="R410" s="46" t="s">
        <v>3878</v>
      </c>
      <c r="S410" s="119" t="s">
        <v>3729</v>
      </c>
      <c r="T410" s="123" t="s">
        <v>3507</v>
      </c>
      <c r="U410" s="121" t="s">
        <v>21</v>
      </c>
      <c r="V410" s="121" t="s">
        <v>21</v>
      </c>
      <c r="W410" s="130" t="s">
        <v>21</v>
      </c>
      <c r="X410" s="55">
        <v>4.9</v>
      </c>
      <c r="Y410" s="55">
        <v>4.9</v>
      </c>
      <c r="Z410" s="123">
        <v>4.9</v>
      </c>
      <c r="AA410" s="46" t="s">
        <v>3879</v>
      </c>
      <c r="AB410" s="115" t="s">
        <v>21</v>
      </c>
      <c r="AC410" s="58" t="str">
        <f t="array" ref="AC410"> index(publications!$A$1:$A$319, match($B410, publications!$B$1:$B$319, 0))</f>
        <v>Bob</v>
      </c>
      <c r="AD410" s="5" t="s">
        <v>21</v>
      </c>
    </row>
    <row r="411">
      <c r="A411" s="5" t="s">
        <v>3433</v>
      </c>
      <c r="B411" s="91" t="str">
        <f> VLOOKUP($A411,datasets!$A:$B,2,0)</f>
        <v>Cogliati et al. 2017, ISPRS Annals of Photogrammetry, Remote Sensing and Spatial Information Sciences (Z32D9335)</v>
      </c>
      <c r="C411" s="115" t="s">
        <v>21</v>
      </c>
      <c r="D411" s="85" t="s">
        <v>21</v>
      </c>
      <c r="E411" s="114" t="s">
        <v>21</v>
      </c>
      <c r="F411" s="115" t="s">
        <v>21</v>
      </c>
      <c r="G411" s="115" t="s">
        <v>21</v>
      </c>
      <c r="H411" s="116" t="s">
        <v>21</v>
      </c>
      <c r="I411" s="115" t="s">
        <v>3594</v>
      </c>
      <c r="J411" s="117">
        <v>3.0</v>
      </c>
      <c r="K411" s="55">
        <v>7.0</v>
      </c>
      <c r="L411" s="55">
        <v>7.0</v>
      </c>
      <c r="M411" s="118">
        <v>7.0</v>
      </c>
      <c r="N411" s="115" t="s">
        <v>21</v>
      </c>
      <c r="O411" s="115" t="s">
        <v>21</v>
      </c>
      <c r="P411" s="85" t="s">
        <v>21</v>
      </c>
      <c r="Q411" s="119" t="s">
        <v>21</v>
      </c>
      <c r="R411" s="46" t="s">
        <v>3878</v>
      </c>
      <c r="S411" s="119" t="s">
        <v>3729</v>
      </c>
      <c r="T411" s="123" t="s">
        <v>3507</v>
      </c>
      <c r="U411" s="121" t="s">
        <v>21</v>
      </c>
      <c r="V411" s="121" t="s">
        <v>21</v>
      </c>
      <c r="W411" s="130" t="s">
        <v>21</v>
      </c>
      <c r="X411" s="55">
        <v>8.6</v>
      </c>
      <c r="Y411" s="55">
        <v>8.6</v>
      </c>
      <c r="Z411" s="123">
        <v>8.6</v>
      </c>
      <c r="AA411" s="46" t="s">
        <v>3879</v>
      </c>
      <c r="AB411" s="115" t="s">
        <v>21</v>
      </c>
      <c r="AC411" s="58" t="str">
        <f t="array" ref="AC411"> index(publications!$A$1:$A$319, match($B411, publications!$B$1:$B$319, 0))</f>
        <v>Bob</v>
      </c>
      <c r="AD411" s="5" t="s">
        <v>21</v>
      </c>
    </row>
    <row r="412">
      <c r="A412" s="4" t="s">
        <v>3434</v>
      </c>
      <c r="B412" s="91" t="str">
        <f> VLOOKUP($A412,datasets!$A:$B,2,0)</f>
        <v>Riquelme et al. 2019, Geomorphology (ZF5KTA9J)</v>
      </c>
      <c r="C412" s="115" t="s">
        <v>21</v>
      </c>
      <c r="D412" s="115" t="s">
        <v>21</v>
      </c>
      <c r="E412" s="114" t="s">
        <v>21</v>
      </c>
      <c r="F412" s="115" t="s">
        <v>21</v>
      </c>
      <c r="G412" s="115" t="s">
        <v>21</v>
      </c>
      <c r="H412" s="116" t="s">
        <v>21</v>
      </c>
      <c r="I412" s="115" t="s">
        <v>3880</v>
      </c>
      <c r="J412" s="117">
        <v>150.0</v>
      </c>
      <c r="K412" s="55">
        <v>4.77</v>
      </c>
      <c r="L412" s="55">
        <v>4.77</v>
      </c>
      <c r="M412" s="118">
        <v>4.77</v>
      </c>
      <c r="N412" s="115" t="s">
        <v>21</v>
      </c>
      <c r="O412" s="115" t="s">
        <v>21</v>
      </c>
      <c r="P412" s="85" t="s">
        <v>21</v>
      </c>
      <c r="Q412" s="119" t="s">
        <v>21</v>
      </c>
      <c r="R412" s="115" t="s">
        <v>21</v>
      </c>
      <c r="S412" s="159" t="s">
        <v>21</v>
      </c>
      <c r="T412" s="120" t="s">
        <v>21</v>
      </c>
      <c r="U412" s="121" t="s">
        <v>21</v>
      </c>
      <c r="V412" s="121" t="s">
        <v>21</v>
      </c>
      <c r="W412" s="122" t="s">
        <v>21</v>
      </c>
      <c r="X412" s="115" t="s">
        <v>21</v>
      </c>
      <c r="Y412" s="55" t="s">
        <v>21</v>
      </c>
      <c r="Z412" s="123" t="s">
        <v>21</v>
      </c>
      <c r="AA412" s="46" t="s">
        <v>3489</v>
      </c>
      <c r="AB412" s="115" t="s">
        <v>21</v>
      </c>
      <c r="AC412" s="58" t="str">
        <f t="array" ref="AC412"> index(publications!$A$1:$A$319, match($B412, publications!$B$1:$B$319, 0))</f>
        <v>Livia</v>
      </c>
      <c r="AD412" s="5" t="s">
        <v>21</v>
      </c>
    </row>
    <row r="413">
      <c r="A413" s="4" t="s">
        <v>3437</v>
      </c>
      <c r="B413" s="91" t="str">
        <f> VLOOKUP($A413,datasets!$A:$B,2,0)</f>
        <v>Mölg et al. 2019, The Cryosphere (ZMXR5AJX)</v>
      </c>
      <c r="C413" s="115" t="s">
        <v>21</v>
      </c>
      <c r="D413" s="85" t="s">
        <v>21</v>
      </c>
      <c r="E413" s="114" t="s">
        <v>21</v>
      </c>
      <c r="F413" s="115" t="s">
        <v>21</v>
      </c>
      <c r="G413" s="115" t="s">
        <v>21</v>
      </c>
      <c r="H413" s="116" t="s">
        <v>21</v>
      </c>
      <c r="I413" s="115" t="s">
        <v>3519</v>
      </c>
      <c r="J413" s="124">
        <v>10.0</v>
      </c>
      <c r="K413" s="115" t="s">
        <v>21</v>
      </c>
      <c r="L413" s="115" t="s">
        <v>21</v>
      </c>
      <c r="M413" s="118" t="s">
        <v>21</v>
      </c>
      <c r="N413" s="85" t="s">
        <v>21</v>
      </c>
      <c r="O413" s="115" t="s">
        <v>21</v>
      </c>
      <c r="P413" s="85" t="s">
        <v>21</v>
      </c>
      <c r="Q413" s="119" t="s">
        <v>21</v>
      </c>
      <c r="R413" s="46" t="s">
        <v>3881</v>
      </c>
      <c r="S413" s="164" t="s">
        <v>3513</v>
      </c>
      <c r="T413" s="165" t="s">
        <v>3507</v>
      </c>
      <c r="U413" s="133" t="s">
        <v>3882</v>
      </c>
      <c r="V413" s="133" t="s">
        <v>3882</v>
      </c>
      <c r="W413" s="132">
        <v>0.4</v>
      </c>
      <c r="X413" s="55">
        <v>5.0</v>
      </c>
      <c r="Y413" s="55">
        <v>5.0</v>
      </c>
      <c r="Z413" s="123">
        <v>5.0</v>
      </c>
      <c r="AA413" s="46" t="s">
        <v>3531</v>
      </c>
      <c r="AB413" s="115" t="s">
        <v>21</v>
      </c>
      <c r="AC413" s="58" t="str">
        <f t="array" ref="AC413"> index(publications!$A$1:$A$319, match($B413, publications!$B$1:$B$319, 0))</f>
        <v>Anette</v>
      </c>
      <c r="AD413" s="5" t="s">
        <v>21</v>
      </c>
    </row>
    <row r="414">
      <c r="A414" s="4" t="s">
        <v>3440</v>
      </c>
      <c r="B414" s="91" t="str">
        <f> VLOOKUP($A414,datasets!$A:$B,2,0)</f>
        <v>Mölg et al. 2019, The Cryosphere (ZMXR5AJX)</v>
      </c>
      <c r="C414" s="115" t="s">
        <v>21</v>
      </c>
      <c r="D414" s="85" t="s">
        <v>21</v>
      </c>
      <c r="E414" s="114" t="s">
        <v>21</v>
      </c>
      <c r="F414" s="115" t="s">
        <v>21</v>
      </c>
      <c r="G414" s="115" t="s">
        <v>21</v>
      </c>
      <c r="H414" s="116" t="s">
        <v>21</v>
      </c>
      <c r="I414" s="115" t="s">
        <v>3519</v>
      </c>
      <c r="J414" s="124">
        <v>10.0</v>
      </c>
      <c r="K414" s="115" t="s">
        <v>21</v>
      </c>
      <c r="L414" s="115" t="s">
        <v>21</v>
      </c>
      <c r="M414" s="118" t="s">
        <v>21</v>
      </c>
      <c r="N414" s="85" t="s">
        <v>21</v>
      </c>
      <c r="O414" s="115" t="s">
        <v>21</v>
      </c>
      <c r="P414" s="85" t="s">
        <v>21</v>
      </c>
      <c r="Q414" s="119" t="s">
        <v>21</v>
      </c>
      <c r="R414" s="46" t="s">
        <v>3881</v>
      </c>
      <c r="S414" s="164" t="s">
        <v>3513</v>
      </c>
      <c r="T414" s="165" t="s">
        <v>3507</v>
      </c>
      <c r="U414" s="133" t="s">
        <v>3882</v>
      </c>
      <c r="V414" s="133" t="s">
        <v>3882</v>
      </c>
      <c r="W414" s="132">
        <v>0.4</v>
      </c>
      <c r="X414" s="55">
        <v>1.0</v>
      </c>
      <c r="Y414" s="55">
        <v>1.0</v>
      </c>
      <c r="Z414" s="123">
        <v>1.0</v>
      </c>
      <c r="AA414" s="46" t="s">
        <v>3531</v>
      </c>
      <c r="AB414" s="115" t="s">
        <v>21</v>
      </c>
      <c r="AC414" s="58" t="str">
        <f t="array" ref="AC414"> index(publications!$A$1:$A$319, match($B414, publications!$B$1:$B$319, 0))</f>
        <v>Anette</v>
      </c>
      <c r="AD414" s="5" t="s">
        <v>21</v>
      </c>
    </row>
    <row r="415">
      <c r="A415" s="4" t="s">
        <v>3441</v>
      </c>
      <c r="B415" s="91" t="str">
        <f> VLOOKUP($A415,datasets!$A:$B,2,0)</f>
        <v>Mölg et al. 2019, The Cryosphere (ZMXR5AJX)</v>
      </c>
      <c r="C415" s="115" t="s">
        <v>21</v>
      </c>
      <c r="D415" s="85" t="s">
        <v>21</v>
      </c>
      <c r="E415" s="114" t="s">
        <v>21</v>
      </c>
      <c r="F415" s="115" t="s">
        <v>21</v>
      </c>
      <c r="G415" s="115" t="s">
        <v>21</v>
      </c>
      <c r="H415" s="116" t="s">
        <v>21</v>
      </c>
      <c r="I415" s="115" t="s">
        <v>3519</v>
      </c>
      <c r="J415" s="124">
        <v>10.0</v>
      </c>
      <c r="K415" s="115" t="s">
        <v>21</v>
      </c>
      <c r="L415" s="115" t="s">
        <v>21</v>
      </c>
      <c r="M415" s="118" t="s">
        <v>21</v>
      </c>
      <c r="N415" s="85" t="s">
        <v>21</v>
      </c>
      <c r="O415" s="115" t="s">
        <v>21</v>
      </c>
      <c r="P415" s="85" t="s">
        <v>21</v>
      </c>
      <c r="Q415" s="119" t="s">
        <v>21</v>
      </c>
      <c r="R415" s="46" t="s">
        <v>3881</v>
      </c>
      <c r="S415" s="164" t="s">
        <v>3513</v>
      </c>
      <c r="T415" s="165" t="s">
        <v>3507</v>
      </c>
      <c r="U415" s="133" t="s">
        <v>3882</v>
      </c>
      <c r="V415" s="133" t="s">
        <v>3882</v>
      </c>
      <c r="W415" s="132">
        <v>0.4</v>
      </c>
      <c r="X415" s="55">
        <v>1.0</v>
      </c>
      <c r="Y415" s="55">
        <v>1.0</v>
      </c>
      <c r="Z415" s="123">
        <v>1.0</v>
      </c>
      <c r="AA415" s="46" t="s">
        <v>3531</v>
      </c>
      <c r="AB415" s="115" t="s">
        <v>21</v>
      </c>
      <c r="AC415" s="58" t="str">
        <f t="array" ref="AC415"> index(publications!$A$1:$A$319, match($B415, publications!$B$1:$B$319, 0))</f>
        <v>Anette</v>
      </c>
      <c r="AD415" s="5" t="s">
        <v>21</v>
      </c>
    </row>
    <row r="416">
      <c r="A416" s="4" t="s">
        <v>3442</v>
      </c>
      <c r="B416" s="91" t="str">
        <f> VLOOKUP($A416,datasets!$A:$B,2,0)</f>
        <v>Mölg et al. 2019, The Cryosphere (ZMXR5AJX)</v>
      </c>
      <c r="C416" s="115" t="s">
        <v>21</v>
      </c>
      <c r="D416" s="85" t="s">
        <v>21</v>
      </c>
      <c r="E416" s="114" t="s">
        <v>21</v>
      </c>
      <c r="F416" s="115" t="s">
        <v>21</v>
      </c>
      <c r="G416" s="115" t="s">
        <v>21</v>
      </c>
      <c r="H416" s="116" t="s">
        <v>21</v>
      </c>
      <c r="I416" s="115" t="s">
        <v>3519</v>
      </c>
      <c r="J416" s="124">
        <v>10.0</v>
      </c>
      <c r="K416" s="115" t="s">
        <v>21</v>
      </c>
      <c r="L416" s="115" t="s">
        <v>21</v>
      </c>
      <c r="M416" s="118" t="s">
        <v>21</v>
      </c>
      <c r="N416" s="85" t="s">
        <v>21</v>
      </c>
      <c r="O416" s="115" t="s">
        <v>21</v>
      </c>
      <c r="P416" s="85" t="s">
        <v>21</v>
      </c>
      <c r="Q416" s="119" t="s">
        <v>21</v>
      </c>
      <c r="R416" s="46" t="s">
        <v>3881</v>
      </c>
      <c r="S416" s="164" t="s">
        <v>3513</v>
      </c>
      <c r="T416" s="165" t="s">
        <v>3507</v>
      </c>
      <c r="U416" s="133" t="s">
        <v>3882</v>
      </c>
      <c r="V416" s="133" t="s">
        <v>3882</v>
      </c>
      <c r="W416" s="132">
        <v>0.4</v>
      </c>
      <c r="X416" s="55">
        <v>1.42</v>
      </c>
      <c r="Y416" s="55">
        <v>1.42</v>
      </c>
      <c r="Z416" s="123">
        <v>1.42</v>
      </c>
      <c r="AA416" s="46" t="s">
        <v>3531</v>
      </c>
      <c r="AB416" s="115" t="s">
        <v>21</v>
      </c>
      <c r="AC416" s="58" t="str">
        <f t="array" ref="AC416"> index(publications!$A$1:$A$319, match($B416, publications!$B$1:$B$319, 0))</f>
        <v>Anette</v>
      </c>
      <c r="AD416" s="5" t="s">
        <v>21</v>
      </c>
    </row>
    <row r="417">
      <c r="A417" s="4" t="s">
        <v>3443</v>
      </c>
      <c r="B417" s="91" t="str">
        <f> VLOOKUP($A417,datasets!$A:$B,2,0)</f>
        <v>Mölg et al. 2019, The Cryosphere (ZMXR5AJX)</v>
      </c>
      <c r="C417" s="115" t="s">
        <v>21</v>
      </c>
      <c r="D417" s="85" t="s">
        <v>21</v>
      </c>
      <c r="E417" s="114" t="s">
        <v>21</v>
      </c>
      <c r="F417" s="115" t="s">
        <v>21</v>
      </c>
      <c r="G417" s="115" t="s">
        <v>21</v>
      </c>
      <c r="H417" s="116" t="s">
        <v>21</v>
      </c>
      <c r="I417" s="115" t="s">
        <v>3519</v>
      </c>
      <c r="J417" s="124">
        <v>10.0</v>
      </c>
      <c r="K417" s="115" t="s">
        <v>21</v>
      </c>
      <c r="L417" s="115" t="s">
        <v>21</v>
      </c>
      <c r="M417" s="118" t="s">
        <v>21</v>
      </c>
      <c r="N417" s="85" t="s">
        <v>21</v>
      </c>
      <c r="O417" s="115" t="s">
        <v>21</v>
      </c>
      <c r="P417" s="85" t="s">
        <v>21</v>
      </c>
      <c r="Q417" s="119" t="s">
        <v>21</v>
      </c>
      <c r="R417" s="46" t="s">
        <v>3881</v>
      </c>
      <c r="S417" s="164" t="s">
        <v>3513</v>
      </c>
      <c r="T417" s="165" t="s">
        <v>3507</v>
      </c>
      <c r="U417" s="133" t="s">
        <v>3882</v>
      </c>
      <c r="V417" s="133" t="s">
        <v>3882</v>
      </c>
      <c r="W417" s="132">
        <v>0.4</v>
      </c>
      <c r="X417" s="55">
        <v>1.19</v>
      </c>
      <c r="Y417" s="55">
        <v>1.19</v>
      </c>
      <c r="Z417" s="123">
        <v>1.19</v>
      </c>
      <c r="AA417" s="46" t="s">
        <v>3531</v>
      </c>
      <c r="AB417" s="115" t="s">
        <v>21</v>
      </c>
      <c r="AC417" s="58" t="str">
        <f t="array" ref="AC417"> index(publications!$A$1:$A$319, match($B417, publications!$B$1:$B$319, 0))</f>
        <v>Anette</v>
      </c>
      <c r="AD417" s="5" t="s">
        <v>21</v>
      </c>
    </row>
    <row r="418">
      <c r="A418" s="4" t="s">
        <v>3444</v>
      </c>
      <c r="B418" s="91" t="str">
        <f> VLOOKUP($A418,datasets!$A:$B,2,0)</f>
        <v>Mölg et al. 2019, The Cryosphere (ZMXR5AJX)</v>
      </c>
      <c r="C418" s="115" t="s">
        <v>21</v>
      </c>
      <c r="D418" s="85" t="s">
        <v>21</v>
      </c>
      <c r="E418" s="114" t="s">
        <v>21</v>
      </c>
      <c r="F418" s="115" t="s">
        <v>21</v>
      </c>
      <c r="G418" s="115" t="s">
        <v>21</v>
      </c>
      <c r="H418" s="116" t="s">
        <v>21</v>
      </c>
      <c r="I418" s="115" t="s">
        <v>3519</v>
      </c>
      <c r="J418" s="124">
        <v>10.0</v>
      </c>
      <c r="K418" s="115" t="s">
        <v>21</v>
      </c>
      <c r="L418" s="115" t="s">
        <v>21</v>
      </c>
      <c r="M418" s="118" t="s">
        <v>21</v>
      </c>
      <c r="N418" s="85" t="s">
        <v>21</v>
      </c>
      <c r="O418" s="115" t="s">
        <v>21</v>
      </c>
      <c r="P418" s="85" t="s">
        <v>21</v>
      </c>
      <c r="Q418" s="119" t="s">
        <v>21</v>
      </c>
      <c r="R418" s="46" t="s">
        <v>3881</v>
      </c>
      <c r="S418" s="164" t="s">
        <v>3513</v>
      </c>
      <c r="T418" s="165" t="s">
        <v>3507</v>
      </c>
      <c r="U418" s="133" t="s">
        <v>3882</v>
      </c>
      <c r="V418" s="133" t="s">
        <v>3882</v>
      </c>
      <c r="W418" s="132">
        <v>0.4</v>
      </c>
      <c r="X418" s="55">
        <v>0.77</v>
      </c>
      <c r="Y418" s="55">
        <v>0.77</v>
      </c>
      <c r="Z418" s="123">
        <v>0.77</v>
      </c>
      <c r="AA418" s="46" t="s">
        <v>3531</v>
      </c>
      <c r="AB418" s="115" t="s">
        <v>21</v>
      </c>
      <c r="AC418" s="58" t="str">
        <f t="array" ref="AC418"> index(publications!$A$1:$A$319, match($B418, publications!$B$1:$B$319, 0))</f>
        <v>Anette</v>
      </c>
      <c r="AD418" s="5" t="s">
        <v>21</v>
      </c>
    </row>
    <row r="419">
      <c r="A419" s="4" t="s">
        <v>3445</v>
      </c>
      <c r="B419" s="91" t="str">
        <f> VLOOKUP($A419,datasets!$A:$B,2,0)</f>
        <v>Mölg et al. 2019, The Cryosphere (ZMXR5AJX)</v>
      </c>
      <c r="C419" s="115" t="s">
        <v>21</v>
      </c>
      <c r="D419" s="85" t="s">
        <v>21</v>
      </c>
      <c r="E419" s="114" t="s">
        <v>21</v>
      </c>
      <c r="F419" s="115" t="s">
        <v>21</v>
      </c>
      <c r="G419" s="115" t="s">
        <v>21</v>
      </c>
      <c r="H419" s="116" t="s">
        <v>21</v>
      </c>
      <c r="I419" s="115" t="s">
        <v>3519</v>
      </c>
      <c r="J419" s="124">
        <v>10.0</v>
      </c>
      <c r="K419" s="115" t="s">
        <v>21</v>
      </c>
      <c r="L419" s="115" t="s">
        <v>21</v>
      </c>
      <c r="M419" s="118" t="s">
        <v>21</v>
      </c>
      <c r="N419" s="85" t="s">
        <v>21</v>
      </c>
      <c r="O419" s="115" t="s">
        <v>21</v>
      </c>
      <c r="P419" s="85" t="s">
        <v>21</v>
      </c>
      <c r="Q419" s="119" t="s">
        <v>21</v>
      </c>
      <c r="R419" s="46" t="s">
        <v>3881</v>
      </c>
      <c r="S419" s="164" t="s">
        <v>3513</v>
      </c>
      <c r="T419" s="165" t="s">
        <v>3507</v>
      </c>
      <c r="U419" s="133" t="s">
        <v>3882</v>
      </c>
      <c r="V419" s="133" t="s">
        <v>3882</v>
      </c>
      <c r="W419" s="132">
        <v>0.4</v>
      </c>
      <c r="X419" s="55">
        <v>1.39</v>
      </c>
      <c r="Y419" s="55">
        <v>1.39</v>
      </c>
      <c r="Z419" s="123">
        <v>1.39</v>
      </c>
      <c r="AA419" s="46" t="s">
        <v>3531</v>
      </c>
      <c r="AB419" s="115" t="s">
        <v>21</v>
      </c>
      <c r="AC419" s="58" t="str">
        <f t="array" ref="AC419"> index(publications!$A$1:$A$319, match($B419, publications!$B$1:$B$319, 0))</f>
        <v>Anette</v>
      </c>
      <c r="AD419" s="5" t="s">
        <v>21</v>
      </c>
    </row>
    <row r="420">
      <c r="A420" s="4" t="s">
        <v>3446</v>
      </c>
      <c r="B420" s="91" t="str">
        <f> VLOOKUP($A420,datasets!$A:$B,2,0)</f>
        <v>Mölg et al. 2019, The Cryosphere (ZMXR5AJX)</v>
      </c>
      <c r="C420" s="115" t="s">
        <v>21</v>
      </c>
      <c r="D420" s="85" t="s">
        <v>21</v>
      </c>
      <c r="E420" s="114" t="s">
        <v>21</v>
      </c>
      <c r="F420" s="115" t="s">
        <v>21</v>
      </c>
      <c r="G420" s="115" t="s">
        <v>21</v>
      </c>
      <c r="H420" s="116" t="s">
        <v>21</v>
      </c>
      <c r="I420" s="115" t="s">
        <v>3519</v>
      </c>
      <c r="J420" s="124">
        <v>10.0</v>
      </c>
      <c r="K420" s="115" t="s">
        <v>21</v>
      </c>
      <c r="L420" s="115" t="s">
        <v>21</v>
      </c>
      <c r="M420" s="118" t="s">
        <v>21</v>
      </c>
      <c r="N420" s="85" t="s">
        <v>21</v>
      </c>
      <c r="O420" s="115" t="s">
        <v>21</v>
      </c>
      <c r="P420" s="85" t="s">
        <v>21</v>
      </c>
      <c r="Q420" s="119" t="s">
        <v>21</v>
      </c>
      <c r="R420" s="46" t="s">
        <v>3881</v>
      </c>
      <c r="S420" s="164" t="s">
        <v>3513</v>
      </c>
      <c r="T420" s="165" t="s">
        <v>3507</v>
      </c>
      <c r="U420" s="133" t="s">
        <v>3882</v>
      </c>
      <c r="V420" s="133" t="s">
        <v>3882</v>
      </c>
      <c r="W420" s="132">
        <v>0.4</v>
      </c>
      <c r="X420" s="55">
        <v>0.88</v>
      </c>
      <c r="Y420" s="55">
        <v>0.88</v>
      </c>
      <c r="Z420" s="123">
        <v>0.88</v>
      </c>
      <c r="AA420" s="46" t="s">
        <v>3531</v>
      </c>
      <c r="AB420" s="115" t="s">
        <v>21</v>
      </c>
      <c r="AC420" s="58" t="str">
        <f t="array" ref="AC420"> index(publications!$A$1:$A$319, match($B420, publications!$B$1:$B$319, 0))</f>
        <v>Anette</v>
      </c>
      <c r="AD420" s="5" t="s">
        <v>21</v>
      </c>
    </row>
    <row r="421">
      <c r="A421" s="4" t="s">
        <v>3447</v>
      </c>
      <c r="B421" s="91" t="str">
        <f> VLOOKUP($A421,datasets!$A:$B,2,0)</f>
        <v>Korpela 2006, Silva Fennica (ZP22ZXGG)</v>
      </c>
      <c r="C421" s="115" t="s">
        <v>21</v>
      </c>
      <c r="D421" s="115" t="s">
        <v>21</v>
      </c>
      <c r="E421" s="114" t="s">
        <v>21</v>
      </c>
      <c r="F421" s="115" t="s">
        <v>21</v>
      </c>
      <c r="G421" s="115" t="s">
        <v>21</v>
      </c>
      <c r="H421" s="116" t="s">
        <v>21</v>
      </c>
      <c r="I421" s="115" t="s">
        <v>3783</v>
      </c>
      <c r="J421" s="124">
        <v>31.0</v>
      </c>
      <c r="K421" s="115" t="s">
        <v>21</v>
      </c>
      <c r="L421" s="115" t="s">
        <v>21</v>
      </c>
      <c r="M421" s="118" t="s">
        <v>21</v>
      </c>
      <c r="N421" s="115" t="s">
        <v>21</v>
      </c>
      <c r="O421" s="115" t="s">
        <v>21</v>
      </c>
      <c r="P421" s="85" t="s">
        <v>21</v>
      </c>
      <c r="Q421" s="119" t="s">
        <v>21</v>
      </c>
      <c r="R421" s="46" t="s">
        <v>3667</v>
      </c>
      <c r="S421" s="126" t="s">
        <v>3513</v>
      </c>
      <c r="T421" s="123" t="s">
        <v>3507</v>
      </c>
      <c r="U421" s="129">
        <v>0.1</v>
      </c>
      <c r="V421" s="129">
        <v>0.1</v>
      </c>
      <c r="W421" s="130">
        <v>0.1</v>
      </c>
      <c r="X421" s="55">
        <v>0.38</v>
      </c>
      <c r="Y421" s="55">
        <v>0.38</v>
      </c>
      <c r="Z421" s="123">
        <v>0.38</v>
      </c>
      <c r="AA421" s="46" t="s">
        <v>3883</v>
      </c>
      <c r="AB421" s="115" t="s">
        <v>21</v>
      </c>
      <c r="AC421" s="160" t="str">
        <f t="array" ref="AC421"> index(publications!$A$1:$A$319, match($B421, publications!$B$1:$B$319, 0))</f>
        <v>Camillo</v>
      </c>
      <c r="AD421" s="5" t="s">
        <v>3668</v>
      </c>
    </row>
    <row r="422">
      <c r="A422" s="4" t="s">
        <v>3450</v>
      </c>
      <c r="B422" s="91" t="str">
        <f> VLOOKUP($A422,datasets!$A:$B,2,0)</f>
        <v>Nurminen et al. 2015, Remote Sensing (ZVQJ9Z46)</v>
      </c>
      <c r="C422" s="55" t="s">
        <v>3623</v>
      </c>
      <c r="D422" s="55" t="s">
        <v>3614</v>
      </c>
      <c r="E422" s="114" t="s">
        <v>3507</v>
      </c>
      <c r="F422" s="55">
        <v>2.0</v>
      </c>
      <c r="G422" s="115">
        <v>2.0</v>
      </c>
      <c r="H422" s="116">
        <f t="shared" ref="H422:H428" si="14">AVERAGE(F422,F422,G422)</f>
        <v>2</v>
      </c>
      <c r="I422" s="115" t="s">
        <v>3670</v>
      </c>
      <c r="J422" s="117">
        <v>23.0</v>
      </c>
      <c r="K422" s="55">
        <v>1.7</v>
      </c>
      <c r="L422" s="55">
        <v>2.0</v>
      </c>
      <c r="M422" s="118">
        <v>1.8</v>
      </c>
      <c r="N422" s="115" t="s">
        <v>21</v>
      </c>
      <c r="O422" s="115" t="s">
        <v>21</v>
      </c>
      <c r="P422" s="85" t="s">
        <v>21</v>
      </c>
      <c r="Q422" s="119" t="s">
        <v>21</v>
      </c>
      <c r="R422" s="46" t="s">
        <v>3884</v>
      </c>
      <c r="S422" s="159" t="s">
        <v>3513</v>
      </c>
      <c r="T422" s="123" t="s">
        <v>3507</v>
      </c>
      <c r="U422" s="121" t="s">
        <v>21</v>
      </c>
      <c r="V422" s="121" t="s">
        <v>21</v>
      </c>
      <c r="W422" s="130" t="s">
        <v>21</v>
      </c>
      <c r="X422" s="55">
        <v>1.77</v>
      </c>
      <c r="Y422" s="115">
        <v>1.77</v>
      </c>
      <c r="Z422" s="120" t="s">
        <v>3885</v>
      </c>
      <c r="AA422" s="115" t="s">
        <v>21</v>
      </c>
      <c r="AB422" s="115" t="s">
        <v>21</v>
      </c>
      <c r="AC422" s="58" t="str">
        <f t="array" ref="AC422"> index(publications!$A$1:$A$319, match($B422, publications!$B$1:$B$319, 0))</f>
        <v>Livia</v>
      </c>
      <c r="AD422" s="5" t="s">
        <v>21</v>
      </c>
    </row>
    <row r="423">
      <c r="A423" s="4" t="s">
        <v>3453</v>
      </c>
      <c r="B423" s="91" t="str">
        <f> VLOOKUP($A423,datasets!$A:$B,2,0)</f>
        <v>Nurminen et al. 2015, Remote Sensing (ZVQJ9Z46)</v>
      </c>
      <c r="C423" s="55" t="s">
        <v>3623</v>
      </c>
      <c r="D423" s="55" t="s">
        <v>3614</v>
      </c>
      <c r="E423" s="114" t="s">
        <v>3507</v>
      </c>
      <c r="F423" s="55">
        <v>2.0</v>
      </c>
      <c r="G423" s="115">
        <v>2.0</v>
      </c>
      <c r="H423" s="116">
        <f t="shared" si="14"/>
        <v>2</v>
      </c>
      <c r="I423" s="115" t="s">
        <v>3672</v>
      </c>
      <c r="J423" s="117">
        <v>25.0</v>
      </c>
      <c r="K423" s="55">
        <v>1.6</v>
      </c>
      <c r="L423" s="55">
        <v>1.6</v>
      </c>
      <c r="M423" s="118">
        <v>1.6</v>
      </c>
      <c r="N423" s="115" t="s">
        <v>21</v>
      </c>
      <c r="O423" s="115" t="s">
        <v>21</v>
      </c>
      <c r="P423" s="85" t="s">
        <v>21</v>
      </c>
      <c r="Q423" s="119" t="s">
        <v>21</v>
      </c>
      <c r="R423" s="46" t="s">
        <v>3884</v>
      </c>
      <c r="S423" s="159" t="s">
        <v>3513</v>
      </c>
      <c r="T423" s="123" t="s">
        <v>3507</v>
      </c>
      <c r="U423" s="121" t="s">
        <v>21</v>
      </c>
      <c r="V423" s="121" t="s">
        <v>21</v>
      </c>
      <c r="W423" s="130" t="s">
        <v>21</v>
      </c>
      <c r="X423" s="55">
        <v>1.18</v>
      </c>
      <c r="Y423" s="115">
        <v>1.18</v>
      </c>
      <c r="Z423" s="120" t="s">
        <v>3886</v>
      </c>
      <c r="AA423" s="115" t="s">
        <v>21</v>
      </c>
      <c r="AB423" s="115" t="s">
        <v>21</v>
      </c>
      <c r="AC423" s="58" t="str">
        <f t="array" ref="AC423"> index(publications!$A$1:$A$319, match($B423, publications!$B$1:$B$319, 0))</f>
        <v>Livia</v>
      </c>
      <c r="AD423" s="5" t="s">
        <v>21</v>
      </c>
    </row>
    <row r="424">
      <c r="A424" s="4" t="s">
        <v>3454</v>
      </c>
      <c r="B424" s="91" t="str">
        <f> VLOOKUP($A424,datasets!$A:$B,2,0)</f>
        <v>Nurminen et al. 2015, Remote Sensing (ZVQJ9Z46)</v>
      </c>
      <c r="C424" s="55" t="s">
        <v>3623</v>
      </c>
      <c r="D424" s="55" t="s">
        <v>3614</v>
      </c>
      <c r="E424" s="114" t="s">
        <v>3507</v>
      </c>
      <c r="F424" s="55">
        <v>2.0</v>
      </c>
      <c r="G424" s="115">
        <v>2.0</v>
      </c>
      <c r="H424" s="116">
        <f t="shared" si="14"/>
        <v>2</v>
      </c>
      <c r="I424" s="115" t="s">
        <v>3669</v>
      </c>
      <c r="J424" s="117">
        <v>17.0</v>
      </c>
      <c r="K424" s="55">
        <v>1.65</v>
      </c>
      <c r="L424" s="55">
        <v>1.0</v>
      </c>
      <c r="M424" s="118">
        <v>1.43</v>
      </c>
      <c r="N424" s="115" t="s">
        <v>21</v>
      </c>
      <c r="O424" s="115" t="s">
        <v>21</v>
      </c>
      <c r="P424" s="85" t="s">
        <v>21</v>
      </c>
      <c r="Q424" s="119" t="s">
        <v>21</v>
      </c>
      <c r="R424" s="46" t="s">
        <v>3884</v>
      </c>
      <c r="S424" s="159" t="s">
        <v>3513</v>
      </c>
      <c r="T424" s="123" t="s">
        <v>3507</v>
      </c>
      <c r="U424" s="121" t="s">
        <v>21</v>
      </c>
      <c r="V424" s="121" t="s">
        <v>21</v>
      </c>
      <c r="W424" s="130" t="s">
        <v>21</v>
      </c>
      <c r="X424" s="55">
        <v>2.54</v>
      </c>
      <c r="Y424" s="115">
        <v>2.54</v>
      </c>
      <c r="Z424" s="120" t="s">
        <v>3887</v>
      </c>
      <c r="AA424" s="115" t="s">
        <v>21</v>
      </c>
      <c r="AB424" s="115" t="s">
        <v>21</v>
      </c>
      <c r="AC424" s="58" t="str">
        <f t="array" ref="AC424"> index(publications!$A$1:$A$319, match($B424, publications!$B$1:$B$319, 0))</f>
        <v>Livia</v>
      </c>
      <c r="AD424" s="5" t="s">
        <v>21</v>
      </c>
    </row>
    <row r="425">
      <c r="A425" s="4" t="s">
        <v>3455</v>
      </c>
      <c r="B425" s="91" t="str">
        <f> VLOOKUP($A425,datasets!$A:$B,2,0)</f>
        <v>Nurminen et al. 2015, Remote Sensing (ZVQJ9Z46)</v>
      </c>
      <c r="C425" s="55" t="s">
        <v>3623</v>
      </c>
      <c r="D425" s="55" t="s">
        <v>3614</v>
      </c>
      <c r="E425" s="114" t="s">
        <v>3507</v>
      </c>
      <c r="F425" s="55">
        <v>2.0</v>
      </c>
      <c r="G425" s="115">
        <v>2.0</v>
      </c>
      <c r="H425" s="116">
        <f t="shared" si="14"/>
        <v>2</v>
      </c>
      <c r="I425" s="115" t="s">
        <v>3611</v>
      </c>
      <c r="J425" s="117">
        <v>15.0</v>
      </c>
      <c r="K425" s="55">
        <v>0.8</v>
      </c>
      <c r="L425" s="55">
        <v>0.6</v>
      </c>
      <c r="M425" s="118">
        <v>0.73</v>
      </c>
      <c r="N425" s="115" t="s">
        <v>21</v>
      </c>
      <c r="O425" s="115" t="s">
        <v>21</v>
      </c>
      <c r="P425" s="85" t="s">
        <v>21</v>
      </c>
      <c r="Q425" s="119" t="s">
        <v>21</v>
      </c>
      <c r="R425" s="46" t="s">
        <v>3884</v>
      </c>
      <c r="S425" s="159" t="s">
        <v>3513</v>
      </c>
      <c r="T425" s="123" t="s">
        <v>3507</v>
      </c>
      <c r="U425" s="121" t="s">
        <v>21</v>
      </c>
      <c r="V425" s="121" t="s">
        <v>21</v>
      </c>
      <c r="W425" s="130" t="s">
        <v>21</v>
      </c>
      <c r="X425" s="55">
        <v>2.09</v>
      </c>
      <c r="Y425" s="115">
        <v>2.09</v>
      </c>
      <c r="Z425" s="120" t="s">
        <v>3888</v>
      </c>
      <c r="AA425" s="115" t="s">
        <v>21</v>
      </c>
      <c r="AB425" s="115" t="s">
        <v>21</v>
      </c>
      <c r="AC425" s="58" t="str">
        <f t="array" ref="AC425"> index(publications!$A$1:$A$319, match($B425, publications!$B$1:$B$319, 0))</f>
        <v>Livia</v>
      </c>
      <c r="AD425" s="5" t="s">
        <v>21</v>
      </c>
    </row>
    <row r="426">
      <c r="A426" s="4" t="s">
        <v>3456</v>
      </c>
      <c r="B426" s="91" t="str">
        <f> VLOOKUP($A426,datasets!$A:$B,2,0)</f>
        <v>Nurminen et al. 2015, Remote Sensing (ZVQJ9Z46)</v>
      </c>
      <c r="C426" s="55" t="s">
        <v>3623</v>
      </c>
      <c r="D426" s="55" t="s">
        <v>3614</v>
      </c>
      <c r="E426" s="114" t="s">
        <v>3507</v>
      </c>
      <c r="F426" s="55">
        <v>2.0</v>
      </c>
      <c r="G426" s="115">
        <v>2.0</v>
      </c>
      <c r="H426" s="116">
        <f t="shared" si="14"/>
        <v>2</v>
      </c>
      <c r="I426" s="115" t="s">
        <v>3611</v>
      </c>
      <c r="J426" s="117">
        <v>15.0</v>
      </c>
      <c r="K426" s="55">
        <v>0.75</v>
      </c>
      <c r="L426" s="55">
        <v>1.4</v>
      </c>
      <c r="M426" s="118">
        <v>0.97</v>
      </c>
      <c r="N426" s="115" t="s">
        <v>21</v>
      </c>
      <c r="O426" s="115" t="s">
        <v>21</v>
      </c>
      <c r="P426" s="85" t="s">
        <v>21</v>
      </c>
      <c r="Q426" s="119" t="s">
        <v>21</v>
      </c>
      <c r="R426" s="46" t="s">
        <v>3884</v>
      </c>
      <c r="S426" s="159" t="s">
        <v>3513</v>
      </c>
      <c r="T426" s="123" t="s">
        <v>3507</v>
      </c>
      <c r="U426" s="121" t="s">
        <v>21</v>
      </c>
      <c r="V426" s="121" t="s">
        <v>21</v>
      </c>
      <c r="W426" s="130" t="s">
        <v>21</v>
      </c>
      <c r="X426" s="55">
        <v>5.21</v>
      </c>
      <c r="Y426" s="115">
        <v>5.21</v>
      </c>
      <c r="Z426" s="120" t="s">
        <v>3889</v>
      </c>
      <c r="AA426" s="115" t="s">
        <v>21</v>
      </c>
      <c r="AB426" s="115" t="s">
        <v>21</v>
      </c>
      <c r="AC426" s="58" t="str">
        <f t="array" ref="AC426"> index(publications!$A$1:$A$319, match($B426, publications!$B$1:$B$319, 0))</f>
        <v>Livia</v>
      </c>
      <c r="AD426" s="5" t="s">
        <v>21</v>
      </c>
    </row>
    <row r="427">
      <c r="A427" s="4" t="s">
        <v>3457</v>
      </c>
      <c r="B427" s="91" t="str">
        <f> VLOOKUP($A427,datasets!$A:$B,2,0)</f>
        <v>Nurminen et al. 2015, Remote Sensing (ZVQJ9Z46)</v>
      </c>
      <c r="C427" s="55" t="s">
        <v>3623</v>
      </c>
      <c r="D427" s="55" t="s">
        <v>3614</v>
      </c>
      <c r="E427" s="114" t="s">
        <v>3507</v>
      </c>
      <c r="F427" s="55">
        <v>2.0</v>
      </c>
      <c r="G427" s="115">
        <v>2.0</v>
      </c>
      <c r="H427" s="116">
        <f t="shared" si="14"/>
        <v>2</v>
      </c>
      <c r="I427" s="115" t="s">
        <v>3890</v>
      </c>
      <c r="J427" s="117">
        <v>45.0</v>
      </c>
      <c r="K427" s="55">
        <v>0.55</v>
      </c>
      <c r="L427" s="55">
        <v>0.6</v>
      </c>
      <c r="M427" s="118">
        <v>0.57</v>
      </c>
      <c r="N427" s="115" t="s">
        <v>21</v>
      </c>
      <c r="O427" s="115" t="s">
        <v>21</v>
      </c>
      <c r="P427" s="85" t="s">
        <v>21</v>
      </c>
      <c r="Q427" s="119" t="s">
        <v>21</v>
      </c>
      <c r="R427" s="46" t="s">
        <v>3884</v>
      </c>
      <c r="S427" s="159" t="s">
        <v>3513</v>
      </c>
      <c r="T427" s="123" t="s">
        <v>3507</v>
      </c>
      <c r="U427" s="121" t="s">
        <v>21</v>
      </c>
      <c r="V427" s="121" t="s">
        <v>21</v>
      </c>
      <c r="W427" s="130" t="s">
        <v>21</v>
      </c>
      <c r="X427" s="55">
        <v>8.44</v>
      </c>
      <c r="Y427" s="115">
        <v>8.44</v>
      </c>
      <c r="Z427" s="120" t="s">
        <v>3891</v>
      </c>
      <c r="AA427" s="115" t="s">
        <v>21</v>
      </c>
      <c r="AB427" s="115" t="s">
        <v>21</v>
      </c>
      <c r="AC427" s="58" t="str">
        <f t="array" ref="AC427"> index(publications!$A$1:$A$319, match($B427, publications!$B$1:$B$319, 0))</f>
        <v>Livia</v>
      </c>
      <c r="AD427" s="5" t="s">
        <v>21</v>
      </c>
    </row>
    <row r="428">
      <c r="A428" s="4" t="s">
        <v>3458</v>
      </c>
      <c r="B428" s="91" t="str">
        <f> VLOOKUP($A428,datasets!$A:$B,2,0)</f>
        <v>Nurminen et al. 2015, Remote Sensing (ZVQJ9Z46)</v>
      </c>
      <c r="C428" s="55" t="s">
        <v>3623</v>
      </c>
      <c r="D428" s="55" t="s">
        <v>3614</v>
      </c>
      <c r="E428" s="114" t="s">
        <v>3507</v>
      </c>
      <c r="F428" s="55">
        <v>2.0</v>
      </c>
      <c r="G428" s="115">
        <v>2.0</v>
      </c>
      <c r="H428" s="116">
        <f t="shared" si="14"/>
        <v>2</v>
      </c>
      <c r="I428" s="115" t="s">
        <v>3589</v>
      </c>
      <c r="J428" s="117">
        <v>40.0</v>
      </c>
      <c r="K428" s="55">
        <v>0.55</v>
      </c>
      <c r="L428" s="55">
        <v>0.5</v>
      </c>
      <c r="M428" s="118">
        <v>0.53</v>
      </c>
      <c r="N428" s="115" t="s">
        <v>21</v>
      </c>
      <c r="O428" s="115" t="s">
        <v>21</v>
      </c>
      <c r="P428" s="85" t="s">
        <v>21</v>
      </c>
      <c r="Q428" s="119" t="s">
        <v>21</v>
      </c>
      <c r="R428" s="46" t="s">
        <v>3884</v>
      </c>
      <c r="S428" s="159" t="s">
        <v>3513</v>
      </c>
      <c r="T428" s="123" t="s">
        <v>3507</v>
      </c>
      <c r="U428" s="121" t="s">
        <v>21</v>
      </c>
      <c r="V428" s="121" t="s">
        <v>21</v>
      </c>
      <c r="W428" s="130" t="s">
        <v>21</v>
      </c>
      <c r="X428" s="55">
        <v>0.61</v>
      </c>
      <c r="Y428" s="115">
        <v>0.61</v>
      </c>
      <c r="Z428" s="120" t="s">
        <v>3892</v>
      </c>
      <c r="AA428" s="115" t="s">
        <v>21</v>
      </c>
      <c r="AB428" s="115" t="s">
        <v>21</v>
      </c>
      <c r="AC428" s="58" t="str">
        <f t="array" ref="AC428"> index(publications!$A$1:$A$319, match($B428, publications!$B$1:$B$319, 0))</f>
        <v>Livia</v>
      </c>
      <c r="AD428" s="5" t="s">
        <v>21</v>
      </c>
    </row>
    <row r="429">
      <c r="A429" s="4" t="s">
        <v>3459</v>
      </c>
      <c r="B429" s="91" t="str">
        <f> VLOOKUP($A429,datasets!$A:$B,2,0)</f>
        <v>Zhou et al. 2018, Remote Sensing of Environment (ZZ5TKXNF)</v>
      </c>
      <c r="C429" s="85" t="s">
        <v>21</v>
      </c>
      <c r="D429" s="85" t="s">
        <v>21</v>
      </c>
      <c r="E429" s="114" t="s">
        <v>21</v>
      </c>
      <c r="F429" s="115" t="s">
        <v>21</v>
      </c>
      <c r="G429" s="115" t="s">
        <v>21</v>
      </c>
      <c r="H429" s="116" t="s">
        <v>21</v>
      </c>
      <c r="I429" s="115" t="s">
        <v>21</v>
      </c>
      <c r="J429" s="124" t="s">
        <v>21</v>
      </c>
      <c r="K429" s="115" t="s">
        <v>21</v>
      </c>
      <c r="L429" s="115" t="s">
        <v>21</v>
      </c>
      <c r="M429" s="118" t="s">
        <v>21</v>
      </c>
      <c r="N429" s="85">
        <v>400.0</v>
      </c>
      <c r="O429" s="85" t="s">
        <v>21</v>
      </c>
      <c r="P429" s="85" t="s">
        <v>21</v>
      </c>
      <c r="Q429" s="119" t="s">
        <v>21</v>
      </c>
      <c r="R429" s="46" t="s">
        <v>3578</v>
      </c>
      <c r="S429" s="159" t="s">
        <v>3579</v>
      </c>
      <c r="T429" s="123" t="s">
        <v>3507</v>
      </c>
      <c r="U429" s="121" t="s">
        <v>21</v>
      </c>
      <c r="V429" s="121" t="s">
        <v>21</v>
      </c>
      <c r="W429" s="130" t="s">
        <v>21</v>
      </c>
      <c r="X429" s="55">
        <v>15.0</v>
      </c>
      <c r="Y429" s="55">
        <v>15.0</v>
      </c>
      <c r="Z429" s="123">
        <v>15.0</v>
      </c>
      <c r="AA429" s="46" t="s">
        <v>3571</v>
      </c>
      <c r="AB429" s="55" t="s">
        <v>3893</v>
      </c>
      <c r="AC429" s="58" t="str">
        <f t="array" ref="AC429"> index(publications!$A$1:$A$319, match($B429, publications!$B$1:$B$319, 0))</f>
        <v>Amaury</v>
      </c>
      <c r="AD429" s="5" t="s">
        <v>21</v>
      </c>
    </row>
  </sheetData>
  <conditionalFormatting sqref="AC2:AC429">
    <cfRule type="cellIs" dxfId="1" priority="1" operator="equal">
      <formula>"yes"</formula>
    </cfRule>
  </conditionalFormatting>
  <conditionalFormatting sqref="AC2:AC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56 A74 A154:A158 A168 A259 A273:A274 A352 A359:A361 A363 A397">
      <formula1> if(and(countif(datasets!$A$2:$A$429, A56) &gt; 0, countif($A$2:$A$431, A56) &lt; 2), "true", "false")</formula1>
    </dataValidation>
    <dataValidation type="custom" allowBlank="1" showDropDown="1" showInputMessage="1" showErrorMessage="1" prompt="Key should exist in the datasets table, and should only be entered once here." sqref="A124">
      <formula1> if(and(countif(datasets!$A$2:$A$429, A124) &gt; 0, countif($A$2:$A$441, A124) &lt; 2), "true", "false")</formula1>
    </dataValidation>
    <dataValidation type="custom" allowBlank="1" showDropDown="1" showInputMessage="1" showErrorMessage="1" prompt="Key should exist in the datasets table, and should only be entered once here." sqref="A2:A30 A38:A41 A44:A45 A50:A52 A54:A55 A58 A62:A65 A70:A73 A75 A80:A81 A87:A104 A125:A133 A136:A143 A151:A153 A164:A167 A170:A179 A181:A192 A202:A221 A223:A233 A241:A243 A248:A251 A253:A257 A260:A262 A264:A268 A270:A272 A275:A278 A280:A285 A288:A289 A291:A309 A312:A313 A315:A331 A336:A341 A343:A351 A353:A355 A357:A358 A362 A364:A388 A390 A392:A396 A398:A411 A413:A429">
      <formula1> if(and(countif(datasets!$A$2:$A$429, A2) &gt; 0, countif($A$2:$A$429, A2) &lt; 2), "true", "false")</formula1>
    </dataValidation>
    <dataValidation type="custom" allowBlank="1" showDropDown="1" showInputMessage="1" showErrorMessage="1" prompt="Key should exist in the datasets table, and should only be entered once here." sqref="A314">
      <formula1> if(and(countif(datasets!$A$2:$A$429, A314) &gt; 0, countif($A$2:$A$446, A314) &lt; 2), "true", "false")</formula1>
    </dataValidation>
    <dataValidation type="custom" allowBlank="1" showDropDown="1" showInputMessage="1" showErrorMessage="1" prompt="Key should exist in the datasets table, and should only be entered once here." sqref="A46:A48 A76:A77 A144:A150 A193:A201">
      <formula1> if(and(countif(datasets!$A$2:$A$429, A46) &gt; 0, countif($A$2:$A$449, A46) &lt; 2), "true", "false")</formula1>
    </dataValidation>
    <dataValidation type="custom" allowBlank="1" showDropDown="1" showInputMessage="1" showErrorMessage="1" prompt="Key should exist in the datasets table, and should only be entered once here." sqref="A49 A59:A61 A169 A234:A240">
      <formula1> if(and(countif(datasets!$A$2:$A$429, A49) &gt; 0, countif($A$2:$A$443, A49) &lt; 2), "true", "false")</formula1>
    </dataValidation>
    <dataValidation type="list" allowBlank="1" showDropDown="1" showInputMessage="1" showError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42:A43 A57 A79 A82:A85 A105:A116 A119 A121:A123 A134 A159:A163 A180 A222 A258 A287 A332:A335 A342">
      <formula1> if(and(countif(datasets!$A$2:$A$429, A42) &gt; 0, countif($A$2:$A$430, A42) &lt; 2), "true", "false")</formula1>
    </dataValidation>
    <dataValidation type="custom" allowBlank="1" showDropDown="1" showInputMessage="1" showErrorMessage="1" prompt="Key should exist in the datasets table, and should only be entered once here." sqref="A53 A66:A69">
      <formula1> if(and(countif(datasets!$A$2:$A$429, A53) &gt; 0, countif($A$2:$A$445, A53) &lt; 2), "true", "false")</formula1>
    </dataValidation>
    <dataValidation type="custom" allowBlank="1" showDropDown="1" showInputMessage="1" showErrorMessage="1" prompt="Key should exist in the datasets table, and should only be entered once here." sqref="A31:A37">
      <formula1> if(and(countif(datasets!$A$2:$A$429, A31) &gt; 0, countif($A$2:$A$440, A31) &lt; 2), "true", "false")</formula1>
    </dataValidation>
    <dataValidation type="custom" allowBlank="1" showDropDown="1" showInputMessage="1" showErrorMessage="1" prompt="Key should exist in the datasets table, and should only be entered once here." sqref="A290 A412">
      <formula1> if(and(countif(datasets!$A$2:$A$429, A290) &gt; 0, countif($A$2:$A$444, A290) &lt; 2), "true", "false")</formula1>
    </dataValidation>
    <dataValidation type="custom" allowBlank="1" showDropDown="1" showInputMessage="1" showErrorMessage="1" prompt="Key should exist in the datasets table, and should only be entered once here." sqref="A310">
      <formula1> if(and(countif(datasets!$A$2:$A$429, A310) &gt; 0, countif($A$2:$A$439, A310)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16.43"/>
  </cols>
  <sheetData>
    <row r="1">
      <c r="A1" s="3" t="s">
        <v>3</v>
      </c>
      <c r="B1" s="89" t="s">
        <v>1412</v>
      </c>
      <c r="C1" s="1" t="s">
        <v>3894</v>
      </c>
      <c r="D1" s="166" t="s">
        <v>3895</v>
      </c>
      <c r="E1" s="167" t="s">
        <v>3896</v>
      </c>
      <c r="F1" s="50" t="s">
        <v>3897</v>
      </c>
      <c r="G1" s="53" t="s">
        <v>2253</v>
      </c>
    </row>
    <row r="2">
      <c r="A2" s="4" t="s">
        <v>2891</v>
      </c>
      <c r="B2" s="91" t="str">
        <f> VLOOKUP($A2,datasets!$A:$B,2,0)</f>
        <v>Holmlund 2021, Journal of Glaciology (AYRB3XCS)</v>
      </c>
      <c r="C2" s="5" t="s">
        <v>3898</v>
      </c>
      <c r="D2" s="121">
        <v>0.24</v>
      </c>
      <c r="E2" s="168">
        <v>0.2</v>
      </c>
      <c r="F2" s="85" t="s">
        <v>3899</v>
      </c>
      <c r="G2" s="58" t="str">
        <f t="array" ref="G2"> index(publications!$A$1:$A$319, match($B2, publications!$B$1:$B$319, 0))</f>
        <v>Livia</v>
      </c>
    </row>
    <row r="3">
      <c r="A3" s="4" t="s">
        <v>2890</v>
      </c>
      <c r="B3" s="91" t="str">
        <f> VLOOKUP($A3,datasets!$A:$B,2,0)</f>
        <v>Holmlund 2021, Journal of Glaciology (AYRB3XCS)</v>
      </c>
      <c r="C3" s="5" t="s">
        <v>3898</v>
      </c>
      <c r="D3" s="121">
        <v>0.64</v>
      </c>
      <c r="E3" s="168">
        <v>0.2</v>
      </c>
      <c r="F3" s="85" t="s">
        <v>3900</v>
      </c>
      <c r="G3" s="58" t="str">
        <f t="array" ref="G3"> index(publications!$A$1:$A$319, match($B3, publications!$B$1:$B$319, 0))</f>
        <v>Livia</v>
      </c>
    </row>
    <row r="4">
      <c r="A4" s="4" t="s">
        <v>2881</v>
      </c>
      <c r="B4" s="91" t="str">
        <f> VLOOKUP($A4,datasets!$A:$B,2,0)</f>
        <v>Holmlund 2021, Journal of Glaciology (AYRB3XCS)</v>
      </c>
      <c r="C4" s="5" t="s">
        <v>3898</v>
      </c>
      <c r="D4" s="121">
        <v>1.28</v>
      </c>
      <c r="E4" s="168">
        <v>0.2</v>
      </c>
      <c r="F4" s="85" t="s">
        <v>3900</v>
      </c>
      <c r="G4" s="160" t="str">
        <f t="array" ref="G4"> index(publications!$A$1:$A$319, match($B4, publications!$B$1:$B$319, 0))</f>
        <v>Livia</v>
      </c>
    </row>
    <row r="5">
      <c r="A5" s="4" t="s">
        <v>2888</v>
      </c>
      <c r="B5" s="91" t="str">
        <f> VLOOKUP($A5,datasets!$A:$B,2,0)</f>
        <v>Holmlund 2021, Journal of Glaciology (AYRB3XCS)</v>
      </c>
      <c r="C5" s="5" t="s">
        <v>3898</v>
      </c>
      <c r="D5" s="121">
        <v>2.32</v>
      </c>
      <c r="E5" s="168">
        <v>0.2</v>
      </c>
      <c r="F5" s="85" t="s">
        <v>3900</v>
      </c>
      <c r="G5" s="160" t="str">
        <f t="array" ref="G5"> index(publications!$A$1:$A$319, match($B5, publications!$B$1:$B$319, 0))</f>
        <v>Livia</v>
      </c>
    </row>
    <row r="6">
      <c r="A6" s="4" t="s">
        <v>3201</v>
      </c>
      <c r="B6" s="91" t="str">
        <f> VLOOKUP($A6,datasets!$A:$B,2,0)</f>
        <v>Peppa et al. 2018, ISPRS - International Archives of the Photogrammetry, Remote Sensing and Spatial Information Sciences (NSVSN55R)</v>
      </c>
      <c r="C6" s="5" t="s">
        <v>3898</v>
      </c>
      <c r="D6" s="121" t="s">
        <v>21</v>
      </c>
      <c r="E6" s="168">
        <v>0.2</v>
      </c>
      <c r="F6" s="85" t="s">
        <v>21</v>
      </c>
      <c r="G6" s="160" t="str">
        <f t="array" ref="G6"> index(publications!$A$1:$A$319, match($B6, publications!$B$1:$B$319, 0))</f>
        <v>Melanie</v>
      </c>
    </row>
    <row r="7">
      <c r="A7" s="4" t="s">
        <v>3204</v>
      </c>
      <c r="B7" s="91" t="str">
        <f> VLOOKUP($A7,datasets!$A:$B,2,0)</f>
        <v>Peppa et al. 2018, ISPRS - International Archives of the Photogrammetry, Remote Sensing and Spatial Information Sciences (NSVSN55R)</v>
      </c>
      <c r="C7" s="5" t="s">
        <v>3898</v>
      </c>
      <c r="D7" s="121" t="s">
        <v>21</v>
      </c>
      <c r="E7" s="168">
        <v>0.2</v>
      </c>
      <c r="F7" s="85" t="s">
        <v>21</v>
      </c>
      <c r="G7" s="160" t="str">
        <f t="array" ref="G7"> index(publications!$A$1:$A$319, match($B7, publications!$B$1:$B$319, 0))</f>
        <v>Melanie</v>
      </c>
    </row>
    <row r="8">
      <c r="A8" s="4" t="s">
        <v>2821</v>
      </c>
      <c r="B8" s="91" t="str">
        <f> VLOOKUP($A8,datasets!$A:$B,2,0)</f>
        <v>Risbøl et al. 2015, Journal of Cultural Heritage (7T8X95KY)</v>
      </c>
      <c r="C8" s="5" t="s">
        <v>3898</v>
      </c>
      <c r="D8" s="121" t="s">
        <v>21</v>
      </c>
      <c r="E8" s="168">
        <v>0.25</v>
      </c>
      <c r="F8" s="85" t="s">
        <v>21</v>
      </c>
      <c r="G8" s="160" t="str">
        <f t="array" ref="G8"> index(publications!$A$1:$A$319, match($B8, publications!$B$1:$B$319, 0))</f>
        <v>Melanie</v>
      </c>
    </row>
    <row r="9">
      <c r="A9" s="4" t="s">
        <v>2825</v>
      </c>
      <c r="B9" s="91" t="str">
        <f> VLOOKUP($A9,datasets!$A:$B,2,0)</f>
        <v>Risbøl et al. 2015, Journal of Cultural Heritage (7T8X95KY)</v>
      </c>
      <c r="C9" s="5" t="s">
        <v>3898</v>
      </c>
      <c r="D9" s="121" t="s">
        <v>21</v>
      </c>
      <c r="E9" s="168">
        <v>0.25</v>
      </c>
      <c r="F9" s="85" t="s">
        <v>21</v>
      </c>
      <c r="G9" s="160" t="str">
        <f t="array" ref="G9"> index(publications!$A$1:$A$319, match($B9, publications!$B$1:$B$319, 0))</f>
        <v>Melanie</v>
      </c>
    </row>
    <row r="10">
      <c r="A10" s="4" t="s">
        <v>2826</v>
      </c>
      <c r="B10" s="91" t="str">
        <f> VLOOKUP($A10,datasets!$A:$B,2,0)</f>
        <v>Risbøl et al. 2015, Journal of Cultural Heritage (7T8X95KY)</v>
      </c>
      <c r="C10" s="5" t="s">
        <v>3898</v>
      </c>
      <c r="D10" s="121" t="s">
        <v>21</v>
      </c>
      <c r="E10" s="168">
        <v>0.25</v>
      </c>
      <c r="F10" s="85" t="s">
        <v>21</v>
      </c>
      <c r="G10" s="160" t="str">
        <f t="array" ref="G10"> index(publications!$A$1:$A$319, match($B10, publications!$B$1:$B$319, 0))</f>
        <v>Melanie</v>
      </c>
    </row>
    <row r="11">
      <c r="A11" s="4" t="s">
        <v>2797</v>
      </c>
      <c r="B11" s="91" t="str">
        <f> VLOOKUP($A11,datasets!$A:$B,2,0)</f>
        <v>Guerin et al. 2020, Geomorphology (6J9XIMI9)</v>
      </c>
      <c r="C11" s="5" t="s">
        <v>3898</v>
      </c>
      <c r="D11" s="121" t="s">
        <v>21</v>
      </c>
      <c r="E11" s="168">
        <v>0.27</v>
      </c>
      <c r="F11" s="85" t="s">
        <v>21</v>
      </c>
      <c r="G11" s="160" t="str">
        <f t="array" ref="G11"> index(publications!$A$1:$A$319, match($B11, publications!$B$1:$B$319, 0))</f>
        <v>Thomas</v>
      </c>
    </row>
    <row r="12">
      <c r="A12" s="4" t="s">
        <v>3398</v>
      </c>
      <c r="B12" s="91" t="str">
        <f> VLOOKUP($A12,datasets!$A:$B,2,0)</f>
        <v>Seccaroni et al. 2018, Proceedings (VAS8PQGQ)</v>
      </c>
      <c r="C12" s="5" t="s">
        <v>3898</v>
      </c>
      <c r="D12" s="121" t="s">
        <v>21</v>
      </c>
      <c r="E12" s="168">
        <v>0.35</v>
      </c>
      <c r="F12" s="85" t="s">
        <v>3901</v>
      </c>
      <c r="G12" s="160" t="str">
        <f t="array" ref="G12"> index(publications!$A$1:$A$319, match($B12, publications!$B$1:$B$319, 0))</f>
        <v>Livia</v>
      </c>
    </row>
    <row r="13">
      <c r="A13" s="4" t="s">
        <v>3381</v>
      </c>
      <c r="B13" s="91" t="str">
        <f> VLOOKUP($A13,datasets!$A:$B,2,0)</f>
        <v>Schiefer and Gilbert 2007, Geomorphology (UZ4K7DVA)</v>
      </c>
      <c r="C13" s="5" t="s">
        <v>3898</v>
      </c>
      <c r="D13" s="121">
        <v>0.3</v>
      </c>
      <c r="E13" s="168">
        <v>0.4</v>
      </c>
      <c r="F13" s="85" t="s">
        <v>21</v>
      </c>
      <c r="G13" s="160" t="str">
        <f t="array" ref="G13"> index(publications!$A$1:$A$319, match($B13, publications!$B$1:$B$319, 0))</f>
        <v>Livia</v>
      </c>
    </row>
    <row r="14">
      <c r="A14" s="4" t="s">
        <v>3385</v>
      </c>
      <c r="B14" s="91" t="str">
        <f> VLOOKUP($A14,datasets!$A:$B,2,0)</f>
        <v>Schiefer and Gilbert 2007, Geomorphology (UZ4K7DVA)</v>
      </c>
      <c r="C14" s="5" t="s">
        <v>3898</v>
      </c>
      <c r="D14" s="121">
        <v>0.3</v>
      </c>
      <c r="E14" s="168">
        <v>0.4</v>
      </c>
      <c r="F14" s="85" t="s">
        <v>21</v>
      </c>
      <c r="G14" s="160" t="str">
        <f t="array" ref="G14"> index(publications!$A$1:$A$319, match($B14, publications!$B$1:$B$319, 0))</f>
        <v>Livia</v>
      </c>
    </row>
    <row r="15">
      <c r="A15" s="4" t="s">
        <v>3386</v>
      </c>
      <c r="B15" s="91" t="str">
        <f> VLOOKUP($A15,datasets!$A:$B,2,0)</f>
        <v>Schiefer and Gilbert 2007, Geomorphology (UZ4K7DVA)</v>
      </c>
      <c r="C15" s="5" t="s">
        <v>3898</v>
      </c>
      <c r="D15" s="121">
        <v>0.3</v>
      </c>
      <c r="E15" s="168">
        <v>0.4</v>
      </c>
      <c r="F15" s="85" t="s">
        <v>21</v>
      </c>
      <c r="G15" s="160" t="str">
        <f t="array" ref="G15"> index(publications!$A$1:$A$319, match($B15, publications!$B$1:$B$319, 0))</f>
        <v>Livia</v>
      </c>
    </row>
    <row r="16">
      <c r="A16" s="4" t="s">
        <v>3387</v>
      </c>
      <c r="B16" s="91" t="str">
        <f> VLOOKUP($A16,datasets!$A:$B,2,0)</f>
        <v>Schiefer and Gilbert 2007, Geomorphology (UZ4K7DVA)</v>
      </c>
      <c r="C16" s="5" t="s">
        <v>3898</v>
      </c>
      <c r="D16" s="121">
        <v>0.3</v>
      </c>
      <c r="E16" s="168">
        <v>0.4</v>
      </c>
      <c r="F16" s="85" t="s">
        <v>21</v>
      </c>
      <c r="G16" s="160" t="str">
        <f t="array" ref="G16"> index(publications!$A$1:$A$319, match($B16, publications!$B$1:$B$319, 0))</f>
        <v>Livia</v>
      </c>
    </row>
    <row r="17">
      <c r="A17" s="4" t="s">
        <v>3388</v>
      </c>
      <c r="B17" s="91" t="str">
        <f> VLOOKUP($A17,datasets!$A:$B,2,0)</f>
        <v>Schiefer and Gilbert 2007, Geomorphology (UZ4K7DVA)</v>
      </c>
      <c r="C17" s="5" t="s">
        <v>3898</v>
      </c>
      <c r="D17" s="121">
        <v>0.3</v>
      </c>
      <c r="E17" s="168">
        <v>0.4</v>
      </c>
      <c r="F17" s="85" t="s">
        <v>21</v>
      </c>
      <c r="G17" s="160" t="str">
        <f t="array" ref="G17"> index(publications!$A$1:$A$319, match($B17, publications!$B$1:$B$319, 0))</f>
        <v>Livia</v>
      </c>
    </row>
    <row r="18">
      <c r="A18" s="4" t="s">
        <v>3389</v>
      </c>
      <c r="B18" s="91" t="str">
        <f> VLOOKUP($A18,datasets!$A:$B,2,0)</f>
        <v>Schiefer and Gilbert 2007, Geomorphology (UZ4K7DVA)</v>
      </c>
      <c r="C18" s="5" t="s">
        <v>3898</v>
      </c>
      <c r="D18" s="121">
        <v>0.3</v>
      </c>
      <c r="E18" s="168">
        <v>0.4</v>
      </c>
      <c r="F18" s="85" t="s">
        <v>21</v>
      </c>
      <c r="G18" s="160" t="str">
        <f t="array" ref="G18"> index(publications!$A$1:$A$319, match($B18, publications!$B$1:$B$319, 0))</f>
        <v>Livia</v>
      </c>
    </row>
    <row r="19">
      <c r="A19" s="4" t="s">
        <v>3390</v>
      </c>
      <c r="B19" s="91" t="str">
        <f> VLOOKUP($A19,datasets!$A:$B,2,0)</f>
        <v>Schiefer and Gilbert 2007, Geomorphology (UZ4K7DVA)</v>
      </c>
      <c r="C19" s="5" t="s">
        <v>3898</v>
      </c>
      <c r="D19" s="121">
        <v>0.3</v>
      </c>
      <c r="E19" s="168">
        <v>0.4</v>
      </c>
      <c r="F19" s="85" t="s">
        <v>21</v>
      </c>
      <c r="G19" s="160" t="str">
        <f t="array" ref="G19"> index(publications!$A$1:$A$319, match($B19, publications!$B$1:$B$319, 0))</f>
        <v>Livia</v>
      </c>
    </row>
    <row r="20">
      <c r="A20" s="4" t="s">
        <v>3391</v>
      </c>
      <c r="B20" s="91" t="str">
        <f> VLOOKUP($A20,datasets!$A:$B,2,0)</f>
        <v>Schiefer and Gilbert 2007, Geomorphology (UZ4K7DVA)</v>
      </c>
      <c r="C20" s="5" t="s">
        <v>3898</v>
      </c>
      <c r="D20" s="121">
        <v>0.3</v>
      </c>
      <c r="E20" s="168">
        <v>0.4</v>
      </c>
      <c r="F20" s="85" t="s">
        <v>21</v>
      </c>
      <c r="G20" s="160" t="str">
        <f t="array" ref="G20"> index(publications!$A$1:$A$319, match($B20, publications!$B$1:$B$319, 0))</f>
        <v>Livia</v>
      </c>
    </row>
    <row r="21">
      <c r="A21" s="4" t="s">
        <v>3392</v>
      </c>
      <c r="B21" s="91" t="str">
        <f> VLOOKUP($A21,datasets!$A:$B,2,0)</f>
        <v>Schiefer and Gilbert 2007, Geomorphology (UZ4K7DVA)</v>
      </c>
      <c r="C21" s="5" t="s">
        <v>3898</v>
      </c>
      <c r="D21" s="121">
        <v>0.3</v>
      </c>
      <c r="E21" s="168">
        <v>0.4</v>
      </c>
      <c r="F21" s="85" t="s">
        <v>21</v>
      </c>
      <c r="G21" s="160" t="str">
        <f t="array" ref="G21"> index(publications!$A$1:$A$319, match($B21, publications!$B$1:$B$319, 0))</f>
        <v>Livia</v>
      </c>
    </row>
    <row r="22">
      <c r="A22" s="4" t="s">
        <v>3383</v>
      </c>
      <c r="B22" s="91" t="str">
        <f> VLOOKUP($A22,datasets!$A:$B,2,0)</f>
        <v>Schiefer and Gilbert 2007, Geomorphology (UZ4K7DVA)</v>
      </c>
      <c r="C22" s="5" t="s">
        <v>3898</v>
      </c>
      <c r="D22" s="121">
        <v>0.3</v>
      </c>
      <c r="E22" s="168">
        <v>0.4</v>
      </c>
      <c r="F22" s="85" t="s">
        <v>21</v>
      </c>
      <c r="G22" s="160" t="str">
        <f t="array" ref="G22"> index(publications!$A$1:$A$319, match($B22, publications!$B$1:$B$319, 0))</f>
        <v>Livia</v>
      </c>
    </row>
    <row r="23">
      <c r="A23" s="4" t="s">
        <v>3384</v>
      </c>
      <c r="B23" s="91" t="str">
        <f> VLOOKUP($A23,datasets!$A:$B,2,0)</f>
        <v>Schiefer and Gilbert 2007, Geomorphology (UZ4K7DVA)</v>
      </c>
      <c r="C23" s="5" t="s">
        <v>3898</v>
      </c>
      <c r="D23" s="121">
        <v>0.3</v>
      </c>
      <c r="E23" s="168">
        <v>0.4</v>
      </c>
      <c r="F23" s="85" t="s">
        <v>21</v>
      </c>
      <c r="G23" s="160" t="str">
        <f t="array" ref="G23"> index(publications!$A$1:$A$319, match($B23, publications!$B$1:$B$319, 0))</f>
        <v>Livia</v>
      </c>
    </row>
    <row r="24">
      <c r="A24" s="4" t="s">
        <v>3057</v>
      </c>
      <c r="B24" s="91" t="str">
        <f> VLOOKUP($A24,datasets!$A:$B,2,0)</f>
        <v>Derrien et al. 2015, Geophysical Research Letters (FW4KPDXH)</v>
      </c>
      <c r="C24" s="5" t="s">
        <v>3898</v>
      </c>
      <c r="D24" s="121">
        <v>0.11</v>
      </c>
      <c r="E24" s="168">
        <v>0.43</v>
      </c>
      <c r="F24" s="85" t="s">
        <v>3902</v>
      </c>
      <c r="G24" s="160" t="str">
        <f t="array" ref="G24"> index(publications!$A$1:$A$319, match($B24, publications!$B$1:$B$319, 0))</f>
        <v>Livia</v>
      </c>
    </row>
    <row r="25">
      <c r="A25" s="4" t="s">
        <v>3042</v>
      </c>
      <c r="B25" s="91" t="str">
        <f> VLOOKUP($A25,datasets!$A:$B,2,0)</f>
        <v>Zawieska et al. 2019, Archaeological Prospection (F9VIP5F7)</v>
      </c>
      <c r="C25" s="5" t="s">
        <v>3898</v>
      </c>
      <c r="D25" s="121">
        <v>0.5</v>
      </c>
      <c r="E25" s="168">
        <v>0.43</v>
      </c>
      <c r="F25" s="85" t="s">
        <v>3903</v>
      </c>
      <c r="G25" s="160" t="str">
        <f t="array" ref="G25"> index(publications!$A$1:$A$319, match($B25, publications!$B$1:$B$319, 0))</f>
        <v>Bob</v>
      </c>
    </row>
    <row r="26">
      <c r="A26" s="169" t="s">
        <v>3403</v>
      </c>
      <c r="B26" s="91" t="str">
        <f> VLOOKUP($A26,datasets!$A:$B,2,0)</f>
        <v>Capolupo et al. 2018, International Journal of Applied Earth Observation and Geoinformation (VPA8IRXJ)</v>
      </c>
      <c r="C26" s="5" t="s">
        <v>3898</v>
      </c>
      <c r="D26" s="121">
        <v>0.24</v>
      </c>
      <c r="E26" s="168">
        <v>0.48</v>
      </c>
      <c r="F26" s="85" t="s">
        <v>21</v>
      </c>
      <c r="G26" s="160" t="str">
        <f t="array" ref="G26"> index(publications!$A$1:$A$319, match($B26, publications!$B$1:$B$319, 0))</f>
        <v>Livia</v>
      </c>
    </row>
    <row r="27">
      <c r="A27" s="4" t="s">
        <v>3081</v>
      </c>
      <c r="B27" s="91" t="str">
        <f> VLOOKUP($A27,datasets!$A:$B,2,0)</f>
        <v>Ishiguro et al. 2016, Geomorphology (GSL8VV32)</v>
      </c>
      <c r="C27" s="5" t="s">
        <v>3898</v>
      </c>
      <c r="D27" s="121">
        <v>0.48</v>
      </c>
      <c r="E27" s="168">
        <v>0.48</v>
      </c>
      <c r="F27" s="85" t="s">
        <v>21</v>
      </c>
      <c r="G27" s="160" t="str">
        <f t="array" ref="G27"> index(publications!$A$1:$A$319, match($B27, publications!$B$1:$B$319, 0))</f>
        <v>Livia</v>
      </c>
    </row>
    <row r="28">
      <c r="A28" s="4" t="s">
        <v>3084</v>
      </c>
      <c r="B28" s="91" t="str">
        <f> VLOOKUP($A28,datasets!$A:$B,2,0)</f>
        <v>Ishiguro et al. 2016, Geomorphology (GSL8VV32)</v>
      </c>
      <c r="C28" s="5" t="s">
        <v>3898</v>
      </c>
      <c r="D28" s="121">
        <v>0.48</v>
      </c>
      <c r="E28" s="168">
        <v>0.48</v>
      </c>
      <c r="F28" s="85" t="s">
        <v>21</v>
      </c>
      <c r="G28" s="160" t="str">
        <f t="array" ref="G28"> index(publications!$A$1:$A$319, match($B28, publications!$B$1:$B$319, 0))</f>
        <v>Livia</v>
      </c>
    </row>
    <row r="29">
      <c r="A29" s="4" t="s">
        <v>3085</v>
      </c>
      <c r="B29" s="91" t="str">
        <f> VLOOKUP($A29,datasets!$A:$B,2,0)</f>
        <v>Ishiguro et al. 2016, Geomorphology (GSL8VV32)</v>
      </c>
      <c r="C29" s="5" t="s">
        <v>3898</v>
      </c>
      <c r="D29" s="121">
        <v>0.48</v>
      </c>
      <c r="E29" s="168">
        <v>0.48</v>
      </c>
      <c r="F29" s="85" t="s">
        <v>21</v>
      </c>
      <c r="G29" s="58" t="str">
        <f t="array" ref="G29"> index(publications!$A$1:$A$319, match($B29, publications!$B$1:$B$319, 0))</f>
        <v>Livia</v>
      </c>
    </row>
    <row r="30">
      <c r="A30" s="4" t="s">
        <v>3086</v>
      </c>
      <c r="B30" s="91" t="str">
        <f> VLOOKUP($A30,datasets!$A:$B,2,0)</f>
        <v>Ishiguro et al. 2016, Geomorphology (GSL8VV32)</v>
      </c>
      <c r="C30" s="5" t="s">
        <v>3898</v>
      </c>
      <c r="D30" s="121">
        <v>0.48</v>
      </c>
      <c r="E30" s="168">
        <v>0.48</v>
      </c>
      <c r="F30" s="85" t="s">
        <v>21</v>
      </c>
      <c r="G30" s="58" t="str">
        <f t="array" ref="G30"> index(publications!$A$1:$A$319, match($B30, publications!$B$1:$B$319, 0))</f>
        <v>Livia</v>
      </c>
    </row>
    <row r="31">
      <c r="A31" s="4" t="s">
        <v>3087</v>
      </c>
      <c r="B31" s="91" t="str">
        <f> VLOOKUP($A31,datasets!$A:$B,2,0)</f>
        <v>Ishiguro et al. 2016, Geomorphology (GSL8VV32)</v>
      </c>
      <c r="C31" s="5" t="s">
        <v>3898</v>
      </c>
      <c r="D31" s="121">
        <v>0.48</v>
      </c>
      <c r="E31" s="168">
        <v>0.48</v>
      </c>
      <c r="F31" s="85" t="s">
        <v>21</v>
      </c>
      <c r="G31" s="58" t="str">
        <f t="array" ref="G31"> index(publications!$A$1:$A$319, match($B31, publications!$B$1:$B$319, 0))</f>
        <v>Livia</v>
      </c>
    </row>
    <row r="32">
      <c r="A32" s="4" t="s">
        <v>3088</v>
      </c>
      <c r="B32" s="91" t="str">
        <f> VLOOKUP($A32,datasets!$A:$B,2,0)</f>
        <v>Ishiguro et al. 2016, Geomorphology (GSL8VV32)</v>
      </c>
      <c r="C32" s="5" t="s">
        <v>3898</v>
      </c>
      <c r="D32" s="121">
        <v>0.48</v>
      </c>
      <c r="E32" s="168">
        <v>0.48</v>
      </c>
      <c r="F32" s="85" t="s">
        <v>21</v>
      </c>
      <c r="G32" s="58" t="str">
        <f t="array" ref="G32"> index(publications!$A$1:$A$319, match($B32, publications!$B$1:$B$319, 0))</f>
        <v>Livia</v>
      </c>
    </row>
    <row r="33">
      <c r="A33" s="4" t="s">
        <v>3089</v>
      </c>
      <c r="B33" s="91" t="str">
        <f> VLOOKUP($A33,datasets!$A:$B,2,0)</f>
        <v>Ishiguro et al. 2016, Geomorphology (GSL8VV32)</v>
      </c>
      <c r="C33" s="5" t="s">
        <v>3898</v>
      </c>
      <c r="D33" s="121">
        <v>0.48</v>
      </c>
      <c r="E33" s="168">
        <v>0.48</v>
      </c>
      <c r="F33" s="85" t="s">
        <v>21</v>
      </c>
      <c r="G33" s="58" t="str">
        <f t="array" ref="G33"> index(publications!$A$1:$A$319, match($B33, publications!$B$1:$B$319, 0))</f>
        <v>Livia</v>
      </c>
    </row>
    <row r="34">
      <c r="A34" s="4" t="s">
        <v>3110</v>
      </c>
      <c r="B34" s="91" t="str">
        <f> VLOOKUP($A34,datasets!$A:$B,2,0)</f>
        <v>Grottoli et al. 2021, Remote Sensing (ISESFWSP)</v>
      </c>
      <c r="C34" s="5" t="s">
        <v>3898</v>
      </c>
      <c r="D34" s="121">
        <v>0.5</v>
      </c>
      <c r="E34" s="168">
        <v>0.5</v>
      </c>
      <c r="F34" s="85" t="s">
        <v>21</v>
      </c>
      <c r="G34" s="58" t="str">
        <f t="array" ref="G34"> index(publications!$A$1:$A$319, match($B34, publications!$B$1:$B$319, 0))</f>
        <v>Bob</v>
      </c>
    </row>
    <row r="35">
      <c r="A35" s="4" t="s">
        <v>3135</v>
      </c>
      <c r="B35" s="91" t="str">
        <f> VLOOKUP($A35,datasets!$A:$B,2,0)</f>
        <v>Kropáček et al. 2019, Land Degradation &amp; Development (K6MS44VU)</v>
      </c>
      <c r="C35" s="5" t="s">
        <v>3898</v>
      </c>
      <c r="D35" s="121">
        <v>1.1</v>
      </c>
      <c r="E35" s="168">
        <v>0.5</v>
      </c>
      <c r="F35" s="85" t="s">
        <v>21</v>
      </c>
      <c r="G35" s="58" t="str">
        <f t="array" ref="G35"> index(publications!$A$1:$A$319, match($B35, publications!$B$1:$B$319, 0))</f>
        <v>Livia</v>
      </c>
    </row>
    <row r="36">
      <c r="A36" s="4" t="s">
        <v>2834</v>
      </c>
      <c r="B36" s="91" t="str">
        <f> VLOOKUP($A36,datasets!$A:$B,2,0)</f>
        <v>Berveglieri et al. 2018, ISPRS Journal of Photogrammetry and Remote Sensing (89YP4S4S)</v>
      </c>
      <c r="C36" s="5" t="s">
        <v>3898</v>
      </c>
      <c r="D36" s="170" t="s">
        <v>21</v>
      </c>
      <c r="E36" s="168">
        <v>0.5</v>
      </c>
      <c r="F36" s="85" t="s">
        <v>3904</v>
      </c>
      <c r="G36" s="58" t="str">
        <f t="array" ref="G36"> index(publications!$A$1:$A$319, match($B36, publications!$B$1:$B$319, 0))</f>
        <v>Livia</v>
      </c>
    </row>
    <row r="37">
      <c r="A37" s="4" t="s">
        <v>3154</v>
      </c>
      <c r="B37" s="91" t="str">
        <f> VLOOKUP($A37,datasets!$A:$B,2,0)</f>
        <v>Salach 2017, ISPRS - International Archives of the Photogrammetry, Remote Sensing and Spatial Information Sciences (LJ848PGR)</v>
      </c>
      <c r="C37" s="5" t="s">
        <v>3898</v>
      </c>
      <c r="D37" s="121" t="s">
        <v>21</v>
      </c>
      <c r="E37" s="168">
        <v>0.5</v>
      </c>
      <c r="F37" s="85" t="s">
        <v>21</v>
      </c>
      <c r="G37" s="58" t="str">
        <f t="array" ref="G37"> index(publications!$A$1:$A$319, match($B37, publications!$B$1:$B$319, 0))</f>
        <v>Anette</v>
      </c>
    </row>
    <row r="38">
      <c r="A38" s="4" t="s">
        <v>3159</v>
      </c>
      <c r="B38" s="91" t="str">
        <f> VLOOKUP($A38,datasets!$A:$B,2,0)</f>
        <v>Salach 2017, ISPRS - International Archives of the Photogrammetry, Remote Sensing and Spatial Information Sciences (LJ848PGR)</v>
      </c>
      <c r="C38" s="5" t="s">
        <v>3898</v>
      </c>
      <c r="D38" s="121" t="s">
        <v>21</v>
      </c>
      <c r="E38" s="168">
        <v>0.5</v>
      </c>
      <c r="F38" s="85" t="s">
        <v>21</v>
      </c>
      <c r="G38" s="58" t="str">
        <f t="array" ref="G38"> index(publications!$A$1:$A$319, match($B38, publications!$B$1:$B$319, 0))</f>
        <v>Anette</v>
      </c>
    </row>
    <row r="39">
      <c r="A39" s="4" t="s">
        <v>3160</v>
      </c>
      <c r="B39" s="91" t="str">
        <f> VLOOKUP($A39,datasets!$A:$B,2,0)</f>
        <v>Salach 2017, ISPRS - International Archives of the Photogrammetry, Remote Sensing and Spatial Information Sciences (LJ848PGR)</v>
      </c>
      <c r="C39" s="5" t="s">
        <v>3898</v>
      </c>
      <c r="D39" s="121" t="s">
        <v>21</v>
      </c>
      <c r="E39" s="168">
        <v>0.5</v>
      </c>
      <c r="F39" s="85" t="s">
        <v>21</v>
      </c>
      <c r="G39" s="58" t="str">
        <f t="array" ref="G39"> index(publications!$A$1:$A$319, match($B39, publications!$B$1:$B$319, 0))</f>
        <v>Anette</v>
      </c>
    </row>
    <row r="40">
      <c r="A40" s="4" t="s">
        <v>3161</v>
      </c>
      <c r="B40" s="91" t="str">
        <f> VLOOKUP($A40,datasets!$A:$B,2,0)</f>
        <v>Salach 2017, ISPRS - International Archives of the Photogrammetry, Remote Sensing and Spatial Information Sciences (LJ848PGR)</v>
      </c>
      <c r="C40" s="5" t="s">
        <v>3898</v>
      </c>
      <c r="D40" s="121" t="s">
        <v>21</v>
      </c>
      <c r="E40" s="168">
        <v>0.5</v>
      </c>
      <c r="F40" s="85" t="s">
        <v>21</v>
      </c>
      <c r="G40" s="58" t="str">
        <f t="array" ref="G40"> index(publications!$A$1:$A$319, match($B40, publications!$B$1:$B$319, 0))</f>
        <v>Anette</v>
      </c>
    </row>
    <row r="41">
      <c r="A41" s="4" t="s">
        <v>3162</v>
      </c>
      <c r="B41" s="91" t="str">
        <f> VLOOKUP($A41,datasets!$A:$B,2,0)</f>
        <v>Salach 2017, ISPRS - International Archives of the Photogrammetry, Remote Sensing and Spatial Information Sciences (LJ848PGR)</v>
      </c>
      <c r="C41" s="5" t="s">
        <v>3898</v>
      </c>
      <c r="D41" s="121" t="s">
        <v>21</v>
      </c>
      <c r="E41" s="168">
        <v>0.5</v>
      </c>
      <c r="F41" s="85" t="s">
        <v>21</v>
      </c>
      <c r="G41" s="58" t="str">
        <f t="array" ref="G41"> index(publications!$A$1:$A$319, match($B41, publications!$B$1:$B$319, 0))</f>
        <v>Anette</v>
      </c>
    </row>
    <row r="42">
      <c r="A42" s="4" t="s">
        <v>3163</v>
      </c>
      <c r="B42" s="91" t="str">
        <f> VLOOKUP($A42,datasets!$A:$B,2,0)</f>
        <v>Salach 2017, ISPRS - International Archives of the Photogrammetry, Remote Sensing and Spatial Information Sciences (LJ848PGR)</v>
      </c>
      <c r="C42" s="5" t="s">
        <v>3898</v>
      </c>
      <c r="D42" s="121" t="s">
        <v>21</v>
      </c>
      <c r="E42" s="168">
        <v>0.5</v>
      </c>
      <c r="F42" s="85" t="s">
        <v>21</v>
      </c>
      <c r="G42" s="58" t="str">
        <f t="array" ref="G42"> index(publications!$A$1:$A$319, match($B42, publications!$B$1:$B$319, 0))</f>
        <v>Anette</v>
      </c>
    </row>
    <row r="43">
      <c r="A43" s="4" t="s">
        <v>3164</v>
      </c>
      <c r="B43" s="91" t="str">
        <f> VLOOKUP($A43,datasets!$A:$B,2,0)</f>
        <v>Salach 2017, ISPRS - International Archives of the Photogrammetry, Remote Sensing and Spatial Information Sciences (LJ848PGR)</v>
      </c>
      <c r="C43" s="5" t="s">
        <v>3898</v>
      </c>
      <c r="D43" s="121" t="s">
        <v>21</v>
      </c>
      <c r="E43" s="168">
        <v>0.5</v>
      </c>
      <c r="F43" s="85" t="s">
        <v>21</v>
      </c>
      <c r="G43" s="58" t="str">
        <f t="array" ref="G43"> index(publications!$A$1:$A$319, match($B43, publications!$B$1:$B$319, 0))</f>
        <v>Anette</v>
      </c>
    </row>
    <row r="44">
      <c r="A44" s="46" t="s">
        <v>3165</v>
      </c>
      <c r="B44" s="91" t="str">
        <f> VLOOKUP($A44,datasets!$A:$B,2,0)</f>
        <v>Salach 2017, ISPRS - International Archives of the Photogrammetry, Remote Sensing and Spatial Information Sciences (LJ848PGR)</v>
      </c>
      <c r="C44" s="5" t="s">
        <v>3898</v>
      </c>
      <c r="D44" s="121" t="s">
        <v>21</v>
      </c>
      <c r="E44" s="168">
        <v>0.5</v>
      </c>
      <c r="F44" s="85" t="s">
        <v>21</v>
      </c>
      <c r="G44" s="58" t="str">
        <f t="array" ref="G44"> index(publications!$A$1:$A$319, match($B44, publications!$B$1:$B$319, 0))</f>
        <v>Anette</v>
      </c>
    </row>
    <row r="45">
      <c r="A45" s="4" t="s">
        <v>3287</v>
      </c>
      <c r="B45" s="91" t="str">
        <f> VLOOKUP($A45,datasets!$A:$B,2,0)</f>
        <v>Sevara et al. 2018, Journal of Archaeological Method and Theory (RCSSD3W5)</v>
      </c>
      <c r="C45" s="5" t="s">
        <v>3898</v>
      </c>
      <c r="D45" s="121" t="s">
        <v>21</v>
      </c>
      <c r="E45" s="168">
        <v>0.5</v>
      </c>
      <c r="F45" s="85" t="s">
        <v>21</v>
      </c>
      <c r="G45" s="58" t="str">
        <f t="array" ref="G45"> index(publications!$A$1:$A$319, match($B45, publications!$B$1:$B$319, 0))</f>
        <v>Amaury</v>
      </c>
    </row>
    <row r="46">
      <c r="A46" s="5" t="s">
        <v>3291</v>
      </c>
      <c r="B46" s="91" t="str">
        <f> VLOOKUP($A46,datasets!$A:$B,2,0)</f>
        <v>Sevara et al. 2018, Journal of Archaeological Method and Theory (RCSSD3W5)</v>
      </c>
      <c r="C46" s="5" t="s">
        <v>3898</v>
      </c>
      <c r="D46" s="121" t="s">
        <v>21</v>
      </c>
      <c r="E46" s="168">
        <v>0.5</v>
      </c>
      <c r="F46" s="85" t="s">
        <v>21</v>
      </c>
      <c r="G46" s="58" t="str">
        <f t="array" ref="G46"> index(publications!$A$1:$A$319, match($B46, publications!$B$1:$B$319, 0))</f>
        <v>Amaury</v>
      </c>
    </row>
    <row r="47">
      <c r="A47" s="5" t="s">
        <v>3292</v>
      </c>
      <c r="B47" s="91" t="str">
        <f> VLOOKUP($A47,datasets!$A:$B,2,0)</f>
        <v>Sevara et al. 2018, Journal of Archaeological Method and Theory (RCSSD3W5)</v>
      </c>
      <c r="C47" s="5" t="s">
        <v>3898</v>
      </c>
      <c r="D47" s="121" t="s">
        <v>21</v>
      </c>
      <c r="E47" s="168">
        <v>0.5</v>
      </c>
      <c r="F47" s="85" t="s">
        <v>21</v>
      </c>
      <c r="G47" s="58" t="str">
        <f t="array" ref="G47"> index(publications!$A$1:$A$319, match($B47, publications!$B$1:$B$319, 0))</f>
        <v>Amaury</v>
      </c>
    </row>
    <row r="48">
      <c r="A48" s="5" t="s">
        <v>3293</v>
      </c>
      <c r="B48" s="91" t="str">
        <f> VLOOKUP($A48,datasets!$A:$B,2,0)</f>
        <v>Sevara et al. 2018, Journal of Archaeological Method and Theory (RCSSD3W5)</v>
      </c>
      <c r="C48" s="5" t="s">
        <v>3898</v>
      </c>
      <c r="D48" s="121" t="s">
        <v>21</v>
      </c>
      <c r="E48" s="168">
        <v>0.5</v>
      </c>
      <c r="F48" s="85" t="s">
        <v>21</v>
      </c>
      <c r="G48" s="58" t="str">
        <f t="array" ref="G48"> index(publications!$A$1:$A$319, match($B48, publications!$B$1:$B$319, 0))</f>
        <v>Amaury</v>
      </c>
    </row>
    <row r="49">
      <c r="A49" s="4" t="s">
        <v>2812</v>
      </c>
      <c r="B49" s="91" t="str">
        <f> VLOOKUP($A49,datasets!$A:$B,2,0)</f>
        <v>Berveglieri et al. 2016, IEEE Journal of Selected Topics in Applied Earth Observations and Remote Sensing (7BFYB2XH)</v>
      </c>
      <c r="C49" s="5" t="s">
        <v>3898</v>
      </c>
      <c r="D49" s="170" t="s">
        <v>21</v>
      </c>
      <c r="E49" s="168">
        <v>0.55</v>
      </c>
      <c r="F49" s="85" t="s">
        <v>3904</v>
      </c>
      <c r="G49" s="58" t="str">
        <f t="array" ref="G49"> index(publications!$A$1:$A$319, match($B49, publications!$B$1:$B$319, 0))</f>
        <v>Livia</v>
      </c>
    </row>
    <row r="50">
      <c r="A50" s="4" t="s">
        <v>2833</v>
      </c>
      <c r="B50" s="91" t="str">
        <f> VLOOKUP($A50,datasets!$A:$B,2,0)</f>
        <v>Berveglieri et al. 2018, ISPRS Journal of Photogrammetry and Remote Sensing (89YP4S4S)</v>
      </c>
      <c r="C50" s="5" t="s">
        <v>3898</v>
      </c>
      <c r="D50" s="170" t="s">
        <v>21</v>
      </c>
      <c r="E50" s="168">
        <v>0.55</v>
      </c>
      <c r="F50" s="85" t="s">
        <v>3904</v>
      </c>
      <c r="G50" s="58" t="str">
        <f t="array" ref="G50"> index(publications!$A$1:$A$319, match($B50, publications!$B$1:$B$319, 0))</f>
        <v>Livia</v>
      </c>
    </row>
    <row r="51">
      <c r="A51" s="4" t="s">
        <v>3334</v>
      </c>
      <c r="B51" s="91" t="str">
        <f> VLOOKUP($A51,datasets!$A:$B,2,0)</f>
        <v>Nebiker et al. 2014, Remote Sensing (TTUA98S8)</v>
      </c>
      <c r="C51" s="5" t="s">
        <v>3898</v>
      </c>
      <c r="D51" s="121">
        <v>0.6</v>
      </c>
      <c r="E51" s="168">
        <v>0.6</v>
      </c>
      <c r="F51" s="85" t="s">
        <v>3905</v>
      </c>
      <c r="G51" s="58" t="str">
        <f t="array" ref="G51"> index(publications!$A$1:$A$319, match($B51, publications!$B$1:$B$319, 0))</f>
        <v>Camillo</v>
      </c>
    </row>
    <row r="52">
      <c r="A52" s="4" t="s">
        <v>2708</v>
      </c>
      <c r="B52" s="91" t="str">
        <f> VLOOKUP($A52,datasets!$A:$B,2,0)</f>
        <v>Walstra et al. 2007, Quarterly Journal of Engineering Geology and Hydrogeology (35MF78DP)</v>
      </c>
      <c r="C52" s="5" t="s">
        <v>3898</v>
      </c>
      <c r="D52" s="121">
        <v>0.13</v>
      </c>
      <c r="E52" s="168">
        <v>1.0</v>
      </c>
      <c r="F52" s="85" t="s">
        <v>3906</v>
      </c>
      <c r="G52" s="58" t="str">
        <f t="array" ref="G52"> index(publications!$A$1:$A$319, match($B52, publications!$B$1:$B$319, 0))</f>
        <v>Bob</v>
      </c>
    </row>
    <row r="53">
      <c r="A53" s="4" t="s">
        <v>3444</v>
      </c>
      <c r="B53" s="91" t="str">
        <f> VLOOKUP($A53,datasets!$A:$B,2,0)</f>
        <v>Mölg et al. 2019, The Cryosphere (ZMXR5AJX)</v>
      </c>
      <c r="C53" s="5" t="s">
        <v>3898</v>
      </c>
      <c r="D53" s="121">
        <v>0.15</v>
      </c>
      <c r="E53" s="168">
        <v>1.0</v>
      </c>
      <c r="F53" s="85" t="s">
        <v>21</v>
      </c>
      <c r="G53" s="58" t="str">
        <f t="array" ref="G53"> index(publications!$A$1:$A$319, match($B53, publications!$B$1:$B$319, 0))</f>
        <v>Anette</v>
      </c>
    </row>
    <row r="54">
      <c r="A54" s="4" t="s">
        <v>2704</v>
      </c>
      <c r="B54" s="91" t="str">
        <f> VLOOKUP($A54,datasets!$A:$B,2,0)</f>
        <v>Walstra et al. 2007, Quarterly Journal of Engineering Geology and Hydrogeology (35MF78DP)</v>
      </c>
      <c r="C54" s="5" t="s">
        <v>3898</v>
      </c>
      <c r="D54" s="121">
        <v>0.18</v>
      </c>
      <c r="E54" s="168">
        <v>1.0</v>
      </c>
      <c r="F54" s="85" t="s">
        <v>3906</v>
      </c>
      <c r="G54" s="58" t="str">
        <f t="array" ref="G54"> index(publications!$A$1:$A$319, match($B54, publications!$B$1:$B$319, 0))</f>
        <v>Bob</v>
      </c>
    </row>
    <row r="55">
      <c r="A55" s="4" t="s">
        <v>2713</v>
      </c>
      <c r="B55" s="91" t="str">
        <f> VLOOKUP($A55,datasets!$A:$B,2,0)</f>
        <v>Walstra et al. 2007, Quarterly Journal of Engineering Geology and Hydrogeology (35MF78DP)</v>
      </c>
      <c r="C55" s="5" t="s">
        <v>3898</v>
      </c>
      <c r="D55" s="121">
        <v>0.18</v>
      </c>
      <c r="E55" s="168">
        <v>1.0</v>
      </c>
      <c r="F55" s="85" t="s">
        <v>21</v>
      </c>
      <c r="G55" s="58" t="str">
        <f t="array" ref="G55"> index(publications!$A$1:$A$319, match($B55, publications!$B$1:$B$319, 0))</f>
        <v>Bob</v>
      </c>
    </row>
    <row r="56">
      <c r="A56" s="4" t="s">
        <v>2920</v>
      </c>
      <c r="B56" s="91" t="str">
        <f> VLOOKUP($A56,datasets!$A:$B,2,0)</f>
        <v>Fleischer et al. 2021, The Cryosphere (BRUM54LP)</v>
      </c>
      <c r="C56" s="5" t="s">
        <v>3907</v>
      </c>
      <c r="D56" s="121">
        <v>0.2</v>
      </c>
      <c r="E56" s="168">
        <v>1.0</v>
      </c>
      <c r="F56" s="85" t="s">
        <v>3908</v>
      </c>
      <c r="G56" s="58" t="str">
        <f t="array" ref="G56"> index(publications!$A$1:$A$319, match($B56, publications!$B$1:$B$319, 0))</f>
        <v>Livia</v>
      </c>
    </row>
    <row r="57">
      <c r="A57" s="4" t="s">
        <v>2778</v>
      </c>
      <c r="B57" s="91" t="str">
        <f> VLOOKUP($A57,datasets!$A:$B,2,0)</f>
        <v>Klug et al. 2012, Tenth International Conference on Permafrost (5MLZ39V2)</v>
      </c>
      <c r="C57" s="5" t="s">
        <v>3898</v>
      </c>
      <c r="D57" s="121">
        <v>0.2</v>
      </c>
      <c r="E57" s="168">
        <v>1.0</v>
      </c>
      <c r="F57" s="85" t="s">
        <v>21</v>
      </c>
      <c r="G57" s="58" t="str">
        <f t="array" ref="G57"> index(publications!$A$1:$A$319, match($B57, publications!$B$1:$B$319, 0))</f>
        <v>Livia</v>
      </c>
    </row>
    <row r="58">
      <c r="A58" s="4" t="s">
        <v>3355</v>
      </c>
      <c r="B58" s="91" t="str">
        <f> VLOOKUP($A58,datasets!$A:$B,2,0)</f>
        <v>Mertes et al. 2017, Earth Surface Processes and Landforms (UA5FY4A8)</v>
      </c>
      <c r="C58" s="5" t="s">
        <v>3898</v>
      </c>
      <c r="D58" s="121">
        <v>0.2</v>
      </c>
      <c r="E58" s="168">
        <v>1.0</v>
      </c>
      <c r="F58" s="85" t="s">
        <v>21</v>
      </c>
      <c r="G58" s="58" t="str">
        <f t="array" ref="G58"> index(publications!$A$1:$A$319, match($B58, publications!$B$1:$B$319, 0))</f>
        <v>Livia</v>
      </c>
    </row>
    <row r="59">
      <c r="A59" s="4" t="s">
        <v>2915</v>
      </c>
      <c r="B59" s="91" t="str">
        <f> VLOOKUP($A59,datasets!$A:$B,2,0)</f>
        <v>Fleischer et al. 2021, The Cryosphere (BRUM54LP)</v>
      </c>
      <c r="C59" s="5" t="s">
        <v>3907</v>
      </c>
      <c r="D59" s="121">
        <v>0.23</v>
      </c>
      <c r="E59" s="168">
        <v>1.0</v>
      </c>
      <c r="F59" s="85" t="s">
        <v>3908</v>
      </c>
      <c r="G59" s="58" t="str">
        <f t="array" ref="G59"> index(publications!$A$1:$A$319, match($B59, publications!$B$1:$B$319, 0))</f>
        <v>Livia</v>
      </c>
    </row>
    <row r="60">
      <c r="A60" s="4" t="s">
        <v>2714</v>
      </c>
      <c r="B60" s="91" t="str">
        <f> VLOOKUP($A60,datasets!$A:$B,2,0)</f>
        <v>Walstra et al. 2007, Quarterly Journal of Engineering Geology and Hydrogeology (35MF78DP)</v>
      </c>
      <c r="C60" s="5" t="s">
        <v>3898</v>
      </c>
      <c r="D60" s="121">
        <v>0.25</v>
      </c>
      <c r="E60" s="168">
        <v>1.0</v>
      </c>
      <c r="F60" s="85" t="s">
        <v>21</v>
      </c>
      <c r="G60" s="58" t="str">
        <f t="array" ref="G60"> index(publications!$A$1:$A$319, match($B60, publications!$B$1:$B$319, 0))</f>
        <v>Bob</v>
      </c>
    </row>
    <row r="61">
      <c r="A61" s="4" t="s">
        <v>2715</v>
      </c>
      <c r="B61" s="91" t="str">
        <f> VLOOKUP($A61,datasets!$A:$B,2,0)</f>
        <v>Walstra et al. 2007, Quarterly Journal of Engineering Geology and Hydrogeology (35MF78DP)</v>
      </c>
      <c r="C61" s="5" t="s">
        <v>3898</v>
      </c>
      <c r="D61" s="121">
        <v>0.26</v>
      </c>
      <c r="E61" s="168">
        <v>1.0</v>
      </c>
      <c r="F61" s="85" t="s">
        <v>21</v>
      </c>
      <c r="G61" s="58" t="str">
        <f t="array" ref="G61"> index(publications!$A$1:$A$319, match($B61, publications!$B$1:$B$319, 0))</f>
        <v>Bob</v>
      </c>
    </row>
    <row r="62">
      <c r="A62" s="4" t="s">
        <v>2709</v>
      </c>
      <c r="B62" s="91" t="str">
        <f> VLOOKUP($A62,datasets!$A:$B,2,0)</f>
        <v>Walstra et al. 2007, Quarterly Journal of Engineering Geology and Hydrogeology (35MF78DP)</v>
      </c>
      <c r="C62" s="5" t="s">
        <v>3898</v>
      </c>
      <c r="D62" s="121">
        <v>0.27</v>
      </c>
      <c r="E62" s="168">
        <v>1.0</v>
      </c>
      <c r="F62" s="85" t="s">
        <v>21</v>
      </c>
      <c r="G62" s="58" t="str">
        <f t="array" ref="G62"> index(publications!$A$1:$A$319, match($B62, publications!$B$1:$B$319, 0))</f>
        <v>Bob</v>
      </c>
    </row>
    <row r="63">
      <c r="A63" s="4" t="s">
        <v>2744</v>
      </c>
      <c r="B63" s="91" t="str">
        <f> VLOOKUP($A63,datasets!$A:$B,2,0)</f>
        <v>Stark et al. 2020, Journal of Geomorphology (42S2BQKV)</v>
      </c>
      <c r="C63" s="5" t="s">
        <v>3898</v>
      </c>
      <c r="D63" s="121">
        <v>0.3</v>
      </c>
      <c r="E63" s="168">
        <v>1.0</v>
      </c>
      <c r="F63" s="85" t="s">
        <v>21</v>
      </c>
      <c r="G63" s="58" t="str">
        <f t="array" ref="G63"> index(publications!$A$1:$A$319, match($B63, publications!$B$1:$B$319, 0))</f>
        <v>Anette</v>
      </c>
    </row>
    <row r="64">
      <c r="A64" s="4" t="s">
        <v>3445</v>
      </c>
      <c r="B64" s="91" t="str">
        <f> VLOOKUP($A64,datasets!$A:$B,2,0)</f>
        <v>Mölg et al. 2019, The Cryosphere (ZMXR5AJX)</v>
      </c>
      <c r="C64" s="5" t="s">
        <v>3898</v>
      </c>
      <c r="D64" s="121">
        <v>0.35</v>
      </c>
      <c r="E64" s="168">
        <v>1.0</v>
      </c>
      <c r="F64" s="85" t="s">
        <v>21</v>
      </c>
      <c r="G64" s="58" t="str">
        <f t="array" ref="G64"> index(publications!$A$1:$A$319, match($B64, publications!$B$1:$B$319, 0))</f>
        <v>Anette</v>
      </c>
    </row>
    <row r="65">
      <c r="A65" s="4" t="s">
        <v>3194</v>
      </c>
      <c r="B65" s="91" t="str">
        <f> VLOOKUP($A65,datasets!$A:$B,2,0)</f>
        <v>Cusicanqui et al. 2021, Journal of Geophysical Research: Earth Surface (ND6RB5G9)</v>
      </c>
      <c r="C65" s="5" t="s">
        <v>3898</v>
      </c>
      <c r="D65" s="121">
        <v>0.5</v>
      </c>
      <c r="E65" s="168">
        <v>1.0</v>
      </c>
      <c r="F65" s="85" t="s">
        <v>3909</v>
      </c>
      <c r="G65" s="58" t="str">
        <f t="array" ref="G65"> index(publications!$A$1:$A$319, match($B65, publications!$B$1:$B$319, 0))</f>
        <v>Camillo</v>
      </c>
    </row>
    <row r="66">
      <c r="A66" s="4" t="s">
        <v>3195</v>
      </c>
      <c r="B66" s="91" t="str">
        <f> VLOOKUP($A66,datasets!$A:$B,2,0)</f>
        <v>Cusicanqui et al. 2021, Journal of Geophysical Research: Earth Surface (ND6RB5G9)</v>
      </c>
      <c r="C66" s="5" t="s">
        <v>3898</v>
      </c>
      <c r="D66" s="121">
        <v>0.5</v>
      </c>
      <c r="E66" s="168">
        <v>1.0</v>
      </c>
      <c r="F66" s="85" t="s">
        <v>3909</v>
      </c>
      <c r="G66" s="58" t="str">
        <f t="array" ref="G66"> index(publications!$A$1:$A$319, match($B66, publications!$B$1:$B$319, 0))</f>
        <v>Camillo</v>
      </c>
    </row>
    <row r="67">
      <c r="A67" s="4" t="s">
        <v>3196</v>
      </c>
      <c r="B67" s="91" t="str">
        <f> VLOOKUP($A67,datasets!$A:$B,2,0)</f>
        <v>Cusicanqui et al. 2021, Journal of Geophysical Research: Earth Surface (ND6RB5G9)</v>
      </c>
      <c r="C67" s="5" t="s">
        <v>3898</v>
      </c>
      <c r="D67" s="121">
        <v>0.5</v>
      </c>
      <c r="E67" s="168">
        <v>1.0</v>
      </c>
      <c r="F67" s="85" t="s">
        <v>3909</v>
      </c>
      <c r="G67" s="58" t="str">
        <f t="array" ref="G67"> index(publications!$A$1:$A$319, match($B67, publications!$B$1:$B$319, 0))</f>
        <v>Camillo</v>
      </c>
    </row>
    <row r="68">
      <c r="A68" s="4" t="s">
        <v>3197</v>
      </c>
      <c r="B68" s="91" t="str">
        <f> VLOOKUP($A68,datasets!$A:$B,2,0)</f>
        <v>Cusicanqui et al. 2021, Journal of Geophysical Research: Earth Surface (ND6RB5G9)</v>
      </c>
      <c r="C68" s="5" t="s">
        <v>3898</v>
      </c>
      <c r="D68" s="121">
        <v>0.5</v>
      </c>
      <c r="E68" s="168">
        <v>1.0</v>
      </c>
      <c r="F68" s="85" t="s">
        <v>3909</v>
      </c>
      <c r="G68" s="58" t="str">
        <f t="array" ref="G68"> index(publications!$A$1:$A$319, match($B68, publications!$B$1:$B$319, 0))</f>
        <v>Camillo</v>
      </c>
    </row>
    <row r="69">
      <c r="A69" s="4" t="s">
        <v>2749</v>
      </c>
      <c r="B69" s="91" t="str">
        <f> VLOOKUP($A69,datasets!$A:$B,2,0)</f>
        <v>Stark et al. 2020, Journal of Geomorphology (42S2BQKV)</v>
      </c>
      <c r="C69" s="5" t="s">
        <v>3898</v>
      </c>
      <c r="D69" s="121">
        <v>0.78</v>
      </c>
      <c r="E69" s="168">
        <v>1.0</v>
      </c>
      <c r="F69" s="85" t="s">
        <v>21</v>
      </c>
      <c r="G69" s="58" t="str">
        <f t="array" ref="G69"> index(publications!$A$1:$A$319, match($B69, publications!$B$1:$B$319, 0))</f>
        <v>Anette</v>
      </c>
    </row>
    <row r="70">
      <c r="A70" s="4" t="s">
        <v>3191</v>
      </c>
      <c r="B70" s="91" t="str">
        <f> VLOOKUP($A70,datasets!$A:$B,2,0)</f>
        <v>Cusicanqui et al. 2021, Journal of Geophysical Research: Earth Surface (ND6RB5G9)</v>
      </c>
      <c r="C70" s="5" t="s">
        <v>3898</v>
      </c>
      <c r="D70" s="121">
        <v>1.5</v>
      </c>
      <c r="E70" s="168">
        <v>1.0</v>
      </c>
      <c r="F70" s="85" t="s">
        <v>3909</v>
      </c>
      <c r="G70" s="58" t="str">
        <f t="array" ref="G70"> index(publications!$A$1:$A$319, match($B70, publications!$B$1:$B$319, 0))</f>
        <v>Camillo</v>
      </c>
    </row>
    <row r="71">
      <c r="A71" s="4" t="s">
        <v>3193</v>
      </c>
      <c r="B71" s="91" t="str">
        <f> VLOOKUP($A71,datasets!$A:$B,2,0)</f>
        <v>Cusicanqui et al. 2021, Journal of Geophysical Research: Earth Surface (ND6RB5G9)</v>
      </c>
      <c r="C71" s="5" t="s">
        <v>3898</v>
      </c>
      <c r="D71" s="121">
        <v>1.5</v>
      </c>
      <c r="E71" s="168">
        <v>1.0</v>
      </c>
      <c r="F71" s="85" t="s">
        <v>3909</v>
      </c>
      <c r="G71" s="58" t="str">
        <f t="array" ref="G71"> index(publications!$A$1:$A$319, match($B71, publications!$B$1:$B$319, 0))</f>
        <v>Camillo</v>
      </c>
    </row>
    <row r="72">
      <c r="A72" s="4" t="s">
        <v>2710</v>
      </c>
      <c r="B72" s="91" t="str">
        <f> VLOOKUP($A72,datasets!$A:$B,2,0)</f>
        <v>Walstra et al. 2007, Quarterly Journal of Engineering Geology and Hydrogeology (35MF78DP)</v>
      </c>
      <c r="C72" s="5" t="s">
        <v>3898</v>
      </c>
      <c r="D72" s="121">
        <v>65.0</v>
      </c>
      <c r="E72" s="168">
        <v>1.0</v>
      </c>
      <c r="F72" s="85" t="s">
        <v>21</v>
      </c>
      <c r="G72" s="58" t="str">
        <f t="array" ref="G72"> index(publications!$A$1:$A$319, match($B72, publications!$B$1:$B$319, 0))</f>
        <v>Bob</v>
      </c>
    </row>
    <row r="73">
      <c r="A73" s="4" t="s">
        <v>3168</v>
      </c>
      <c r="B73" s="91" t="str">
        <f> VLOOKUP($A73,datasets!$A:$B,2,0)</f>
        <v>Altmann et al. 2020, Water (LRT6Z88R)</v>
      </c>
      <c r="C73" s="5" t="s">
        <v>3898</v>
      </c>
      <c r="D73" s="121" t="s">
        <v>21</v>
      </c>
      <c r="E73" s="168">
        <v>1.0</v>
      </c>
      <c r="F73" s="85" t="s">
        <v>21</v>
      </c>
      <c r="G73" s="58" t="str">
        <f t="array" ref="G73"> index(publications!$A$1:$A$319, match($B73, publications!$B$1:$B$319, 0))</f>
        <v>Livia</v>
      </c>
    </row>
    <row r="74">
      <c r="A74" s="4" t="s">
        <v>3172</v>
      </c>
      <c r="B74" s="91" t="str">
        <f> VLOOKUP($A74,datasets!$A:$B,2,0)</f>
        <v>Altmann et al. 2020, Water (LRT6Z88R)</v>
      </c>
      <c r="C74" s="5" t="s">
        <v>3898</v>
      </c>
      <c r="D74" s="121" t="s">
        <v>21</v>
      </c>
      <c r="E74" s="168">
        <v>1.0</v>
      </c>
      <c r="F74" s="85" t="s">
        <v>21</v>
      </c>
      <c r="G74" s="58" t="str">
        <f t="array" ref="G74"> index(publications!$A$1:$A$319, match($B74, publications!$B$1:$B$319, 0))</f>
        <v>Livia</v>
      </c>
    </row>
    <row r="75">
      <c r="A75" s="4" t="s">
        <v>3414</v>
      </c>
      <c r="B75" s="91" t="str">
        <f> VLOOKUP($A75,datasets!$A:$B,2,0)</f>
        <v>Bakker and Lane 2017, Earth Surface Processes and Landforms (XYRENZKG)</v>
      </c>
      <c r="C75" s="5" t="s">
        <v>3898</v>
      </c>
      <c r="D75" s="121" t="s">
        <v>21</v>
      </c>
      <c r="E75" s="168">
        <v>1.0</v>
      </c>
      <c r="F75" s="85" t="s">
        <v>21</v>
      </c>
      <c r="G75" s="160" t="str">
        <f t="array" ref="G75"> index(publications!$A$1:$A$319, match($B75, publications!$B$1:$B$319, 0))</f>
        <v>Livia</v>
      </c>
    </row>
    <row r="76">
      <c r="A76" s="4" t="s">
        <v>3418</v>
      </c>
      <c r="B76" s="91" t="str">
        <f> VLOOKUP($A76,datasets!$A:$B,2,0)</f>
        <v>Bakker and Lane 2017, Earth Surface Processes and Landforms (XYRENZKG)</v>
      </c>
      <c r="C76" s="5" t="s">
        <v>3898</v>
      </c>
      <c r="D76" s="121" t="s">
        <v>21</v>
      </c>
      <c r="E76" s="168">
        <v>1.0</v>
      </c>
      <c r="F76" s="85" t="s">
        <v>21</v>
      </c>
      <c r="G76" s="160" t="s">
        <v>49</v>
      </c>
    </row>
    <row r="77">
      <c r="A77" s="4" t="s">
        <v>3419</v>
      </c>
      <c r="B77" s="91" t="str">
        <f> VLOOKUP($A77,datasets!$A:$B,2,0)</f>
        <v>Bakker and Lane 2017, Earth Surface Processes and Landforms (XYRENZKG)</v>
      </c>
      <c r="C77" s="5" t="s">
        <v>3898</v>
      </c>
      <c r="D77" s="121" t="s">
        <v>21</v>
      </c>
      <c r="E77" s="168">
        <v>1.0</v>
      </c>
      <c r="F77" s="85" t="s">
        <v>21</v>
      </c>
      <c r="G77" s="160" t="s">
        <v>49</v>
      </c>
    </row>
    <row r="78">
      <c r="A78" s="4" t="s">
        <v>3420</v>
      </c>
      <c r="B78" s="91" t="str">
        <f> VLOOKUP($A78,datasets!$A:$B,2,0)</f>
        <v>Bakker and Lane 2017, Earth Surface Processes and Landforms (XYRENZKG)</v>
      </c>
      <c r="C78" s="5" t="s">
        <v>3898</v>
      </c>
      <c r="D78" s="121" t="s">
        <v>21</v>
      </c>
      <c r="E78" s="168">
        <v>1.0</v>
      </c>
      <c r="F78" s="85" t="s">
        <v>21</v>
      </c>
      <c r="G78" s="160" t="s">
        <v>49</v>
      </c>
    </row>
    <row r="79">
      <c r="A79" s="4" t="s">
        <v>3421</v>
      </c>
      <c r="B79" s="91" t="str">
        <f> VLOOKUP($A79,datasets!$A:$B,2,0)</f>
        <v>Bakker and Lane 2017, Earth Surface Processes and Landforms (XYRENZKG)</v>
      </c>
      <c r="C79" s="5" t="s">
        <v>3898</v>
      </c>
      <c r="D79" s="121" t="s">
        <v>21</v>
      </c>
      <c r="E79" s="168">
        <v>1.0</v>
      </c>
      <c r="F79" s="85" t="s">
        <v>21</v>
      </c>
      <c r="G79" s="160" t="s">
        <v>49</v>
      </c>
    </row>
    <row r="80">
      <c r="A80" s="4" t="s">
        <v>3422</v>
      </c>
      <c r="B80" s="91" t="str">
        <f> VLOOKUP($A80,datasets!$A:$B,2,0)</f>
        <v>Bakker and Lane 2017, Earth Surface Processes and Landforms (XYRENZKG)</v>
      </c>
      <c r="C80" s="5" t="s">
        <v>3898</v>
      </c>
      <c r="D80" s="121" t="s">
        <v>21</v>
      </c>
      <c r="E80" s="168">
        <v>1.0</v>
      </c>
      <c r="F80" s="85" t="s">
        <v>21</v>
      </c>
      <c r="G80" s="160" t="s">
        <v>49</v>
      </c>
    </row>
    <row r="81">
      <c r="A81" s="4" t="s">
        <v>3423</v>
      </c>
      <c r="B81" s="91" t="str">
        <f> VLOOKUP($A81,datasets!$A:$B,2,0)</f>
        <v>Bakker and Lane 2017, Earth Surface Processes and Landforms (XYRENZKG)</v>
      </c>
      <c r="C81" s="5" t="s">
        <v>3898</v>
      </c>
      <c r="D81" s="121" t="s">
        <v>21</v>
      </c>
      <c r="E81" s="168">
        <v>1.0</v>
      </c>
      <c r="F81" s="85" t="s">
        <v>21</v>
      </c>
      <c r="G81" s="160" t="s">
        <v>49</v>
      </c>
    </row>
    <row r="82">
      <c r="A82" s="4" t="s">
        <v>3424</v>
      </c>
      <c r="B82" s="91" t="str">
        <f> VLOOKUP($A82,datasets!$A:$B,2,0)</f>
        <v>Bakker and Lane 2017, Earth Surface Processes and Landforms (XYRENZKG)</v>
      </c>
      <c r="C82" s="5" t="s">
        <v>3898</v>
      </c>
      <c r="D82" s="121" t="s">
        <v>21</v>
      </c>
      <c r="E82" s="168">
        <v>1.0</v>
      </c>
      <c r="F82" s="85" t="s">
        <v>21</v>
      </c>
      <c r="G82" s="160" t="s">
        <v>49</v>
      </c>
    </row>
    <row r="83">
      <c r="A83" s="5" t="s">
        <v>3187</v>
      </c>
      <c r="B83" s="91" t="str">
        <f> VLOOKUP($A83,datasets!$A:$B,2,0)</f>
        <v>Bożek et al. 2019, Remote Sensing (MJIMZDLP)</v>
      </c>
      <c r="C83" s="5" t="s">
        <v>3898</v>
      </c>
      <c r="D83" s="121" t="s">
        <v>21</v>
      </c>
      <c r="E83" s="168">
        <v>1.0</v>
      </c>
      <c r="F83" s="85" t="s">
        <v>21</v>
      </c>
      <c r="G83" s="58" t="str">
        <f t="array" ref="G83"> index(publications!$A$1:$A$319, match($B83, publications!$B$1:$B$319, 0))</f>
        <v>Camillo</v>
      </c>
    </row>
    <row r="84">
      <c r="A84" s="4" t="s">
        <v>3183</v>
      </c>
      <c r="B84" s="91" t="str">
        <f> VLOOKUP($A84,datasets!$A:$B,2,0)</f>
        <v>Farías-Barahona et al. 2020, Journal of Glaciology (MDM8SQRY)</v>
      </c>
      <c r="C84" s="5" t="s">
        <v>3898</v>
      </c>
      <c r="D84" s="121" t="s">
        <v>21</v>
      </c>
      <c r="E84" s="168">
        <v>1.0</v>
      </c>
      <c r="F84" s="85" t="s">
        <v>21</v>
      </c>
      <c r="G84" s="58" t="str">
        <f t="array" ref="G84"> index(publications!$A$1:$A$319, match($B84, publications!$B$1:$B$319, 0))</f>
        <v>Melanie</v>
      </c>
    </row>
    <row r="85">
      <c r="A85" s="5" t="s">
        <v>3185</v>
      </c>
      <c r="B85" s="91" t="str">
        <f> VLOOKUP($A85,datasets!$A:$B,2,0)</f>
        <v>Farías-Barahona et al. 2020, Journal of Glaciology (MDM8SQRY)</v>
      </c>
      <c r="C85" s="5" t="s">
        <v>3898</v>
      </c>
      <c r="D85" s="121" t="s">
        <v>21</v>
      </c>
      <c r="E85" s="168">
        <v>1.0</v>
      </c>
      <c r="F85" s="85" t="s">
        <v>21</v>
      </c>
      <c r="G85" s="58" t="str">
        <f t="array" ref="G85"> index(publications!$A$1:$A$319, match($B85, publications!$B$1:$B$319, 0))</f>
        <v>Melanie</v>
      </c>
    </row>
    <row r="86">
      <c r="A86" s="5" t="s">
        <v>3186</v>
      </c>
      <c r="B86" s="91" t="str">
        <f> VLOOKUP($A86,datasets!$A:$B,2,0)</f>
        <v>Farías-Barahona et al. 2020, Journal of Glaciology (MDM8SQRY)</v>
      </c>
      <c r="C86" s="5" t="s">
        <v>3898</v>
      </c>
      <c r="D86" s="121" t="s">
        <v>21</v>
      </c>
      <c r="E86" s="168">
        <v>1.0</v>
      </c>
      <c r="F86" s="85" t="s">
        <v>21</v>
      </c>
      <c r="G86" s="58" t="str">
        <f t="array" ref="G86"> index(publications!$A$1:$A$319, match($B86, publications!$B$1:$B$319, 0))</f>
        <v>Melanie</v>
      </c>
    </row>
    <row r="87">
      <c r="A87" s="4" t="s">
        <v>2861</v>
      </c>
      <c r="B87" s="91" t="str">
        <f> VLOOKUP($A87,datasets!$A:$B,2,0)</f>
        <v>Feurer and Vinatier 2018, arXiv:1807.09700 [cs] (AD7WLXMF)</v>
      </c>
      <c r="C87" s="5" t="s">
        <v>3898</v>
      </c>
      <c r="D87" s="121" t="s">
        <v>21</v>
      </c>
      <c r="E87" s="168">
        <v>1.0</v>
      </c>
      <c r="F87" s="85" t="s">
        <v>21</v>
      </c>
      <c r="G87" s="58" t="str">
        <f t="array" ref="G87"> index(publications!$A$1:$A$319, match($B87, publications!$B$1:$B$319, 0))</f>
        <v>Melanie</v>
      </c>
    </row>
    <row r="88">
      <c r="A88" s="4" t="s">
        <v>2865</v>
      </c>
      <c r="B88" s="91" t="str">
        <f> VLOOKUP($A88,datasets!$A:$B,2,0)</f>
        <v>Feurer and Vinatier 2018, arXiv:1807.09700 [cs] (AD7WLXMF)</v>
      </c>
      <c r="C88" s="5" t="s">
        <v>3898</v>
      </c>
      <c r="D88" s="121" t="s">
        <v>21</v>
      </c>
      <c r="E88" s="168">
        <v>1.0</v>
      </c>
      <c r="F88" s="85" t="s">
        <v>21</v>
      </c>
      <c r="G88" s="58" t="str">
        <f t="array" ref="G88"> index(publications!$A$1:$A$319, match($B88, publications!$B$1:$B$319, 0))</f>
        <v>Melanie</v>
      </c>
    </row>
    <row r="89">
      <c r="A89" s="4" t="s">
        <v>2866</v>
      </c>
      <c r="B89" s="91" t="str">
        <f> VLOOKUP($A89,datasets!$A:$B,2,0)</f>
        <v>Feurer and Vinatier 2018, arXiv:1807.09700 [cs] (AD7WLXMF)</v>
      </c>
      <c r="C89" s="5" t="s">
        <v>3898</v>
      </c>
      <c r="D89" s="121" t="s">
        <v>21</v>
      </c>
      <c r="E89" s="168">
        <v>1.0</v>
      </c>
      <c r="F89" s="85" t="s">
        <v>21</v>
      </c>
      <c r="G89" s="58" t="str">
        <f t="array" ref="G89"> index(publications!$A$1:$A$319, match($B89, publications!$B$1:$B$319, 0))</f>
        <v>Melanie</v>
      </c>
    </row>
    <row r="90">
      <c r="A90" s="4" t="s">
        <v>2867</v>
      </c>
      <c r="B90" s="91" t="str">
        <f> VLOOKUP($A90,datasets!$A:$B,2,0)</f>
        <v>Feurer and Vinatier 2018, arXiv:1807.09700 [cs] (AD7WLXMF)</v>
      </c>
      <c r="C90" s="5" t="s">
        <v>3898</v>
      </c>
      <c r="D90" s="121" t="s">
        <v>21</v>
      </c>
      <c r="E90" s="168">
        <v>1.0</v>
      </c>
      <c r="F90" s="85" t="s">
        <v>21</v>
      </c>
      <c r="G90" s="58" t="str">
        <f t="array" ref="G90"> index(publications!$A$1:$A$319, match($B90, publications!$B$1:$B$319, 0))</f>
        <v>Melanie</v>
      </c>
    </row>
    <row r="91">
      <c r="A91" s="4" t="s">
        <v>2758</v>
      </c>
      <c r="B91" s="91" t="str">
        <f> VLOOKUP($A91,datasets!$A:$B,2,0)</f>
        <v>Feurer and Vinatier 2018, ISPRS Journal of Photogrammetry and Remote Sensing (4IQDTMM4)</v>
      </c>
      <c r="C91" s="5" t="s">
        <v>3898</v>
      </c>
      <c r="D91" s="121" t="s">
        <v>21</v>
      </c>
      <c r="E91" s="168">
        <v>1.0</v>
      </c>
      <c r="F91" s="85" t="s">
        <v>21</v>
      </c>
      <c r="G91" s="58" t="str">
        <f t="array" ref="G91"> index(publications!$A$1:$A$319, match($B91, publications!$B$1:$B$319, 0))</f>
        <v>Anette</v>
      </c>
    </row>
    <row r="92">
      <c r="A92" s="5" t="s">
        <v>2763</v>
      </c>
      <c r="B92" s="91" t="str">
        <f> VLOOKUP($A92,datasets!$A:$B,2,0)</f>
        <v>Feurer and Vinatier 2018, ISPRS Journal of Photogrammetry and Remote Sensing (4IQDTMM4)</v>
      </c>
      <c r="C92" s="5" t="s">
        <v>3898</v>
      </c>
      <c r="D92" s="121" t="s">
        <v>21</v>
      </c>
      <c r="E92" s="168">
        <v>1.0</v>
      </c>
      <c r="F92" s="85" t="s">
        <v>21</v>
      </c>
      <c r="G92" s="58" t="str">
        <f t="array" ref="G92"> index(publications!$A$1:$A$319, match($B92, publications!$B$1:$B$319, 0))</f>
        <v>Anette</v>
      </c>
    </row>
    <row r="93">
      <c r="A93" s="4" t="s">
        <v>2764</v>
      </c>
      <c r="B93" s="91" t="str">
        <f> VLOOKUP($A93,datasets!$A:$B,2,0)</f>
        <v>Feurer and Vinatier 2018, ISPRS Journal of Photogrammetry and Remote Sensing (4IQDTMM4)</v>
      </c>
      <c r="C93" s="5" t="s">
        <v>3898</v>
      </c>
      <c r="D93" s="121" t="s">
        <v>21</v>
      </c>
      <c r="E93" s="168">
        <v>1.0</v>
      </c>
      <c r="F93" s="85" t="s">
        <v>21</v>
      </c>
      <c r="G93" s="58" t="str">
        <f t="array" ref="G93"> index(publications!$A$1:$A$319, match($B93, publications!$B$1:$B$319, 0))</f>
        <v>Anette</v>
      </c>
    </row>
    <row r="94">
      <c r="A94" s="5" t="s">
        <v>2765</v>
      </c>
      <c r="B94" s="91" t="str">
        <f> VLOOKUP($A94,datasets!$A:$B,2,0)</f>
        <v>Feurer and Vinatier 2018, ISPRS Journal of Photogrammetry and Remote Sensing (4IQDTMM4)</v>
      </c>
      <c r="C94" s="5" t="s">
        <v>3898</v>
      </c>
      <c r="D94" s="121" t="s">
        <v>21</v>
      </c>
      <c r="E94" s="168">
        <v>1.0</v>
      </c>
      <c r="F94" s="85" t="s">
        <v>21</v>
      </c>
      <c r="G94" s="58" t="str">
        <f t="array" ref="G94"> index(publications!$A$1:$A$319, match($B94, publications!$B$1:$B$319, 0))</f>
        <v>Anette</v>
      </c>
    </row>
    <row r="95">
      <c r="A95" s="4" t="s">
        <v>2802</v>
      </c>
      <c r="B95" s="91" t="str">
        <f> VLOOKUP($A95,datasets!$A:$B,2,0)</f>
        <v>Lane et al. 2010, Earth Surface Processes and Landforms (6YCLP6W5)</v>
      </c>
      <c r="C95" s="5" t="s">
        <v>3898</v>
      </c>
      <c r="D95" s="121" t="s">
        <v>21</v>
      </c>
      <c r="E95" s="168">
        <v>1.0</v>
      </c>
      <c r="F95" s="85" t="s">
        <v>3910</v>
      </c>
      <c r="G95" s="58" t="str">
        <f t="array" ref="G95"> index(publications!$A$1:$A$319, match($B95, publications!$B$1:$B$319, 0))</f>
        <v>Livia</v>
      </c>
    </row>
    <row r="96">
      <c r="A96" s="4" t="s">
        <v>2803</v>
      </c>
      <c r="B96" s="91" t="str">
        <f> VLOOKUP($A96,datasets!$A:$B,2,0)</f>
        <v>Lane et al. 2010, Earth Surface Processes and Landforms (6YCLP6W5)</v>
      </c>
      <c r="C96" s="5" t="s">
        <v>3898</v>
      </c>
      <c r="D96" s="121" t="s">
        <v>21</v>
      </c>
      <c r="E96" s="168">
        <v>1.0</v>
      </c>
      <c r="F96" s="85" t="s">
        <v>3910</v>
      </c>
      <c r="G96" s="58" t="str">
        <f t="array" ref="G96"> index(publications!$A$1:$A$319, match($B96, publications!$B$1:$B$319, 0))</f>
        <v>Livia</v>
      </c>
    </row>
    <row r="97">
      <c r="A97" s="4" t="s">
        <v>2804</v>
      </c>
      <c r="B97" s="91" t="str">
        <f> VLOOKUP($A97,datasets!$A:$B,2,0)</f>
        <v>Lane et al. 2010, Earth Surface Processes and Landforms (6YCLP6W5)</v>
      </c>
      <c r="C97" s="5" t="s">
        <v>3898</v>
      </c>
      <c r="D97" s="121" t="s">
        <v>21</v>
      </c>
      <c r="E97" s="168">
        <v>1.0</v>
      </c>
      <c r="F97" s="85" t="s">
        <v>3910</v>
      </c>
      <c r="G97" s="58" t="str">
        <f t="array" ref="G97"> index(publications!$A$1:$A$319, match($B97, publications!$B$1:$B$319, 0))</f>
        <v>Livia</v>
      </c>
    </row>
    <row r="98">
      <c r="A98" s="4" t="s">
        <v>2953</v>
      </c>
      <c r="B98" s="91" t="str">
        <f> VLOOKUP($A98,datasets!$A:$B,2,0)</f>
        <v>Micheletti et al. 2015, The Photogrammetric Record (D54J7ZC4)</v>
      </c>
      <c r="C98" s="5" t="s">
        <v>3898</v>
      </c>
      <c r="D98" s="121" t="s">
        <v>21</v>
      </c>
      <c r="E98" s="168">
        <v>1.0</v>
      </c>
      <c r="F98" s="85" t="s">
        <v>21</v>
      </c>
      <c r="G98" s="58" t="str">
        <f t="array" ref="G98"> index(publications!$A$1:$A$319, match($B98, publications!$B$1:$B$319, 0))</f>
        <v>Anette</v>
      </c>
    </row>
    <row r="99">
      <c r="A99" s="5" t="s">
        <v>2954</v>
      </c>
      <c r="B99" s="91" t="str">
        <f> VLOOKUP($A99,datasets!$A:$B,2,0)</f>
        <v>Micheletti et al. 2015, The Photogrammetric Record (D54J7ZC4)</v>
      </c>
      <c r="C99" s="5" t="s">
        <v>3898</v>
      </c>
      <c r="D99" s="121" t="s">
        <v>21</v>
      </c>
      <c r="E99" s="168">
        <v>1.0</v>
      </c>
      <c r="F99" s="85" t="s">
        <v>21</v>
      </c>
      <c r="G99" s="58" t="str">
        <f t="array" ref="G99"> index(publications!$A$1:$A$319, match($B99, publications!$B$1:$B$319, 0))</f>
        <v>Anette</v>
      </c>
    </row>
    <row r="100">
      <c r="A100" s="4" t="s">
        <v>2955</v>
      </c>
      <c r="B100" s="91" t="str">
        <f> VLOOKUP($A100,datasets!$A:$B,2,0)</f>
        <v>Micheletti et al. 2015, The Photogrammetric Record (D54J7ZC4)</v>
      </c>
      <c r="C100" s="5" t="s">
        <v>3898</v>
      </c>
      <c r="D100" s="121" t="s">
        <v>21</v>
      </c>
      <c r="E100" s="168">
        <v>1.0</v>
      </c>
      <c r="F100" s="85" t="s">
        <v>21</v>
      </c>
      <c r="G100" s="58" t="str">
        <f t="array" ref="G100"> index(publications!$A$1:$A$319, match($B100, publications!$B$1:$B$319, 0))</f>
        <v>Anette</v>
      </c>
    </row>
    <row r="101">
      <c r="A101" s="5" t="s">
        <v>2956</v>
      </c>
      <c r="B101" s="91" t="str">
        <f> VLOOKUP($A101,datasets!$A:$B,2,0)</f>
        <v>Micheletti et al. 2015, The Photogrammetric Record (D54J7ZC4)</v>
      </c>
      <c r="C101" s="5" t="s">
        <v>3898</v>
      </c>
      <c r="D101" s="121" t="s">
        <v>21</v>
      </c>
      <c r="E101" s="168">
        <v>1.0</v>
      </c>
      <c r="F101" s="85" t="s">
        <v>21</v>
      </c>
      <c r="G101" s="58" t="str">
        <f t="array" ref="G101"> index(publications!$A$1:$A$319, match($B101, publications!$B$1:$B$319, 0))</f>
        <v>Anette</v>
      </c>
    </row>
    <row r="102">
      <c r="A102" s="4" t="s">
        <v>2957</v>
      </c>
      <c r="B102" s="91" t="str">
        <f> VLOOKUP($A102,datasets!$A:$B,2,0)</f>
        <v>Micheletti et al. 2015, The Photogrammetric Record (D54J7ZC4)</v>
      </c>
      <c r="C102" s="5" t="s">
        <v>3898</v>
      </c>
      <c r="D102" s="121" t="s">
        <v>21</v>
      </c>
      <c r="E102" s="168">
        <v>1.0</v>
      </c>
      <c r="F102" s="85" t="s">
        <v>21</v>
      </c>
      <c r="G102" s="58" t="str">
        <f t="array" ref="G102"> index(publications!$A$1:$A$319, match($B102, publications!$B$1:$B$319, 0))</f>
        <v>Anette</v>
      </c>
    </row>
    <row r="103">
      <c r="A103" s="5" t="s">
        <v>2958</v>
      </c>
      <c r="B103" s="91" t="str">
        <f> VLOOKUP($A103,datasets!$A:$B,2,0)</f>
        <v>Micheletti et al. 2015, The Photogrammetric Record (D54J7ZC4)</v>
      </c>
      <c r="C103" s="5" t="s">
        <v>3898</v>
      </c>
      <c r="D103" s="121" t="s">
        <v>21</v>
      </c>
      <c r="E103" s="168">
        <v>1.0</v>
      </c>
      <c r="F103" s="85" t="s">
        <v>21</v>
      </c>
      <c r="G103" s="58" t="str">
        <f t="array" ref="G103"> index(publications!$A$1:$A$319, match($B103, publications!$B$1:$B$319, 0))</f>
        <v>Anette</v>
      </c>
    </row>
    <row r="104">
      <c r="A104" s="4" t="s">
        <v>2959</v>
      </c>
      <c r="B104" s="91" t="str">
        <f> VLOOKUP($A104,datasets!$A:$B,2,0)</f>
        <v>Micheletti et al. 2015, The Photogrammetric Record (D54J7ZC4)</v>
      </c>
      <c r="C104" s="5" t="s">
        <v>3898</v>
      </c>
      <c r="D104" s="121" t="s">
        <v>21</v>
      </c>
      <c r="E104" s="168">
        <v>1.0</v>
      </c>
      <c r="F104" s="85" t="s">
        <v>21</v>
      </c>
      <c r="G104" s="58" t="str">
        <f t="array" ref="G104"> index(publications!$A$1:$A$319, match($B104, publications!$B$1:$B$319, 0))</f>
        <v>Anette</v>
      </c>
    </row>
    <row r="105">
      <c r="A105" s="5" t="s">
        <v>2960</v>
      </c>
      <c r="B105" s="91" t="str">
        <f> VLOOKUP($A105,datasets!$A:$B,2,0)</f>
        <v>Micheletti et al. 2015, The Photogrammetric Record (D54J7ZC4)</v>
      </c>
      <c r="C105" s="5" t="s">
        <v>3898</v>
      </c>
      <c r="D105" s="121" t="s">
        <v>21</v>
      </c>
      <c r="E105" s="168">
        <v>1.0</v>
      </c>
      <c r="F105" s="85" t="s">
        <v>21</v>
      </c>
      <c r="G105" s="58" t="str">
        <f t="array" ref="G105"> index(publications!$A$1:$A$319, match($B105, publications!$B$1:$B$319, 0))</f>
        <v>Anette</v>
      </c>
    </row>
    <row r="106">
      <c r="A106" s="4" t="s">
        <v>2892</v>
      </c>
      <c r="B106" s="91" t="str">
        <f> VLOOKUP($A106,datasets!$A:$B,2,0)</f>
        <v>Papworth et al. 2016, Journal of Archaeological Science (B5ILGT3L)</v>
      </c>
      <c r="C106" s="40" t="s">
        <v>3898</v>
      </c>
      <c r="D106" s="171" t="s">
        <v>21</v>
      </c>
      <c r="E106" s="172">
        <v>1.0</v>
      </c>
      <c r="F106" s="173" t="s">
        <v>21</v>
      </c>
      <c r="G106" s="58" t="str">
        <f t="array" ref="G106"> index(publications!$A$1:$A$319, match($B106, publications!$B$1:$B$319, 0))</f>
        <v>Anette</v>
      </c>
    </row>
    <row r="107">
      <c r="A107" s="5" t="s">
        <v>2894</v>
      </c>
      <c r="B107" s="91" t="str">
        <f> VLOOKUP($A107,datasets!$A:$B,2,0)</f>
        <v>Papworth et al. 2016, Journal of Archaeological Science (B5ILGT3L)</v>
      </c>
      <c r="C107" s="40" t="s">
        <v>3898</v>
      </c>
      <c r="D107" s="171" t="s">
        <v>21</v>
      </c>
      <c r="E107" s="172">
        <v>1.0</v>
      </c>
      <c r="F107" s="173" t="s">
        <v>21</v>
      </c>
      <c r="G107" s="58" t="str">
        <f t="array" ref="G107"> index(publications!$A$1:$A$319, match($B107, publications!$B$1:$B$319, 0))</f>
        <v>Anette</v>
      </c>
    </row>
    <row r="108">
      <c r="A108" s="5" t="s">
        <v>2895</v>
      </c>
      <c r="B108" s="91" t="str">
        <f> VLOOKUP($A108,datasets!$A:$B,2,0)</f>
        <v>Papworth et al. 2016, Journal of Archaeological Science (B5ILGT3L)</v>
      </c>
      <c r="C108" s="40" t="s">
        <v>3898</v>
      </c>
      <c r="D108" s="171" t="s">
        <v>21</v>
      </c>
      <c r="E108" s="172">
        <v>1.0</v>
      </c>
      <c r="F108" s="173" t="s">
        <v>21</v>
      </c>
      <c r="G108" s="58" t="str">
        <f t="array" ref="G108"> index(publications!$A$1:$A$319, match($B108, publications!$B$1:$B$319, 0))</f>
        <v>Anette</v>
      </c>
    </row>
    <row r="109">
      <c r="A109" s="5" t="s">
        <v>2896</v>
      </c>
      <c r="B109" s="91" t="str">
        <f> VLOOKUP($A109,datasets!$A:$B,2,0)</f>
        <v>Papworth et al. 2016, Journal of Archaeological Science (B5ILGT3L)</v>
      </c>
      <c r="C109" s="40" t="s">
        <v>3898</v>
      </c>
      <c r="D109" s="171" t="s">
        <v>21</v>
      </c>
      <c r="E109" s="172">
        <v>1.0</v>
      </c>
      <c r="F109" s="173" t="s">
        <v>21</v>
      </c>
      <c r="G109" s="58" t="str">
        <f t="array" ref="G109"> index(publications!$A$1:$A$319, match($B109, publications!$B$1:$B$319, 0))</f>
        <v>Anette</v>
      </c>
    </row>
    <row r="110">
      <c r="A110" s="5" t="s">
        <v>2897</v>
      </c>
      <c r="B110" s="91" t="str">
        <f> VLOOKUP($A110,datasets!$A:$B,2,0)</f>
        <v>Papworth et al. 2016, Journal of Archaeological Science (B5ILGT3L)</v>
      </c>
      <c r="C110" s="40" t="s">
        <v>3898</v>
      </c>
      <c r="D110" s="171" t="s">
        <v>21</v>
      </c>
      <c r="E110" s="172">
        <v>1.0</v>
      </c>
      <c r="F110" s="173" t="s">
        <v>21</v>
      </c>
      <c r="G110" s="58" t="str">
        <f t="array" ref="G110"> index(publications!$A$1:$A$319, match($B110, publications!$B$1:$B$319, 0))</f>
        <v>Anette</v>
      </c>
    </row>
    <row r="111">
      <c r="A111" s="5" t="s">
        <v>2898</v>
      </c>
      <c r="B111" s="91" t="str">
        <f> VLOOKUP($A111,datasets!$A:$B,2,0)</f>
        <v>Papworth et al. 2016, Journal of Archaeological Science (B5ILGT3L)</v>
      </c>
      <c r="C111" s="40" t="s">
        <v>3898</v>
      </c>
      <c r="D111" s="171" t="s">
        <v>21</v>
      </c>
      <c r="E111" s="172">
        <v>1.0</v>
      </c>
      <c r="F111" s="173" t="s">
        <v>21</v>
      </c>
      <c r="G111" s="58" t="str">
        <f t="array" ref="G111"> index(publications!$A$1:$A$319, match($B111, publications!$B$1:$B$319, 0))</f>
        <v>Anette</v>
      </c>
    </row>
    <row r="112">
      <c r="A112" s="5" t="s">
        <v>2899</v>
      </c>
      <c r="B112" s="91" t="str">
        <f> VLOOKUP($A112,datasets!$A:$B,2,0)</f>
        <v>Papworth et al. 2016, Journal of Archaeological Science (B5ILGT3L)</v>
      </c>
      <c r="C112" s="40" t="s">
        <v>3898</v>
      </c>
      <c r="D112" s="171" t="s">
        <v>21</v>
      </c>
      <c r="E112" s="172">
        <v>1.0</v>
      </c>
      <c r="F112" s="173" t="s">
        <v>21</v>
      </c>
      <c r="G112" s="58" t="str">
        <f t="array" ref="G112"> index(publications!$A$1:$A$319, match($B112, publications!$B$1:$B$319, 0))</f>
        <v>Anette</v>
      </c>
    </row>
    <row r="113">
      <c r="A113" s="5" t="s">
        <v>2900</v>
      </c>
      <c r="B113" s="91" t="str">
        <f> VLOOKUP($A113,datasets!$A:$B,2,0)</f>
        <v>Papworth et al. 2016, Journal of Archaeological Science (B5ILGT3L)</v>
      </c>
      <c r="C113" s="40" t="s">
        <v>3898</v>
      </c>
      <c r="D113" s="171" t="s">
        <v>21</v>
      </c>
      <c r="E113" s="172">
        <v>1.0</v>
      </c>
      <c r="F113" s="173" t="s">
        <v>21</v>
      </c>
      <c r="G113" s="58" t="str">
        <f t="array" ref="G113"> index(publications!$A$1:$A$319, match($B113, publications!$B$1:$B$319, 0))</f>
        <v>Anette</v>
      </c>
    </row>
    <row r="114">
      <c r="A114" s="5" t="s">
        <v>2901</v>
      </c>
      <c r="B114" s="91" t="str">
        <f> VLOOKUP($A114,datasets!$A:$B,2,0)</f>
        <v>Papworth et al. 2016, Journal of Archaeological Science (B5ILGT3L)</v>
      </c>
      <c r="C114" s="40" t="s">
        <v>3898</v>
      </c>
      <c r="D114" s="171" t="s">
        <v>21</v>
      </c>
      <c r="E114" s="172">
        <v>1.0</v>
      </c>
      <c r="F114" s="173" t="s">
        <v>21</v>
      </c>
      <c r="G114" s="58" t="str">
        <f t="array" ref="G114"> index(publications!$A$1:$A$319, match($B114, publications!$B$1:$B$319, 0))</f>
        <v>Anette</v>
      </c>
    </row>
    <row r="115">
      <c r="A115" s="4" t="s">
        <v>3360</v>
      </c>
      <c r="B115" s="91" t="str">
        <f> VLOOKUP($A115,datasets!$A:$B,2,0)</f>
        <v>Vastaranta et al. 2015, Scandinavian Journal of Forest Research (UJKIFHZ9)</v>
      </c>
      <c r="C115" s="5" t="s">
        <v>3898</v>
      </c>
      <c r="D115" s="121" t="s">
        <v>21</v>
      </c>
      <c r="E115" s="168">
        <v>1.0</v>
      </c>
      <c r="F115" s="85" t="s">
        <v>21</v>
      </c>
      <c r="G115" s="58" t="str">
        <f t="array" ref="G115"> index(publications!$A$1:$A$319, match($B115, publications!$B$1:$B$319, 0))</f>
        <v>Anette</v>
      </c>
    </row>
    <row r="116">
      <c r="A116" s="4" t="s">
        <v>3363</v>
      </c>
      <c r="B116" s="91" t="str">
        <f> VLOOKUP($A116,datasets!$A:$B,2,0)</f>
        <v>Vastaranta et al. 2015, Scandinavian Journal of Forest Research (UJKIFHZ9)</v>
      </c>
      <c r="C116" s="5" t="s">
        <v>3898</v>
      </c>
      <c r="D116" s="121" t="s">
        <v>21</v>
      </c>
      <c r="E116" s="168">
        <v>1.0</v>
      </c>
      <c r="F116" s="85" t="s">
        <v>21</v>
      </c>
      <c r="G116" s="58" t="str">
        <f t="array" ref="G116"> index(publications!$A$1:$A$319, match($B116, publications!$B$1:$B$319, 0))</f>
        <v>Anette</v>
      </c>
    </row>
    <row r="117">
      <c r="A117" s="4" t="s">
        <v>3364</v>
      </c>
      <c r="B117" s="91" t="str">
        <f> VLOOKUP($A117,datasets!$A:$B,2,0)</f>
        <v>Vastaranta et al. 2015, Scandinavian Journal of Forest Research (UJKIFHZ9)</v>
      </c>
      <c r="C117" s="5" t="s">
        <v>3898</v>
      </c>
      <c r="D117" s="121" t="s">
        <v>21</v>
      </c>
      <c r="E117" s="168">
        <v>1.0</v>
      </c>
      <c r="F117" s="85" t="s">
        <v>21</v>
      </c>
      <c r="G117" s="58" t="str">
        <f t="array" ref="G117"> index(publications!$A$1:$A$319, match($B117, publications!$B$1:$B$319, 0))</f>
        <v>Anette</v>
      </c>
    </row>
    <row r="118">
      <c r="A118" s="4" t="s">
        <v>3365</v>
      </c>
      <c r="B118" s="91" t="str">
        <f> VLOOKUP($A118,datasets!$A:$B,2,0)</f>
        <v>Vastaranta et al. 2015, Scandinavian Journal of Forest Research (UJKIFHZ9)</v>
      </c>
      <c r="C118" s="5" t="s">
        <v>3898</v>
      </c>
      <c r="D118" s="121" t="s">
        <v>21</v>
      </c>
      <c r="E118" s="168">
        <v>1.0</v>
      </c>
      <c r="F118" s="85" t="s">
        <v>21</v>
      </c>
      <c r="G118" s="58" t="str">
        <f t="array" ref="G118"> index(publications!$A$1:$A$319, match($B118, publications!$B$1:$B$319, 0))</f>
        <v>Anette</v>
      </c>
    </row>
    <row r="119">
      <c r="A119" s="4" t="s">
        <v>3366</v>
      </c>
      <c r="B119" s="91" t="str">
        <f> VLOOKUP($A119,datasets!$A:$B,2,0)</f>
        <v>Vastaranta et al. 2015, Scandinavian Journal of Forest Research (UJKIFHZ9)</v>
      </c>
      <c r="C119" s="5" t="s">
        <v>3898</v>
      </c>
      <c r="D119" s="121" t="s">
        <v>21</v>
      </c>
      <c r="E119" s="168">
        <v>1.0</v>
      </c>
      <c r="F119" s="85" t="s">
        <v>21</v>
      </c>
      <c r="G119" s="58" t="str">
        <f t="array" ref="G119"> index(publications!$A$1:$A$319, match($B119, publications!$B$1:$B$319, 0))</f>
        <v>Anette</v>
      </c>
    </row>
    <row r="120">
      <c r="A120" s="4" t="s">
        <v>3367</v>
      </c>
      <c r="B120" s="91" t="str">
        <f> VLOOKUP($A120,datasets!$A:$B,2,0)</f>
        <v>Vastaranta et al. 2015, Scandinavian Journal of Forest Research (UJKIFHZ9)</v>
      </c>
      <c r="C120" s="5" t="s">
        <v>3898</v>
      </c>
      <c r="D120" s="121" t="s">
        <v>21</v>
      </c>
      <c r="E120" s="168">
        <v>1.0</v>
      </c>
      <c r="F120" s="85" t="s">
        <v>21</v>
      </c>
      <c r="G120" s="58" t="str">
        <f t="array" ref="G120"> index(publications!$A$1:$A$319, match($B120, publications!$B$1:$B$319, 0))</f>
        <v>Anette</v>
      </c>
    </row>
    <row r="121">
      <c r="A121" s="4" t="s">
        <v>3368</v>
      </c>
      <c r="B121" s="91" t="str">
        <f> VLOOKUP($A121,datasets!$A:$B,2,0)</f>
        <v>Vastaranta et al. 2015, Scandinavian Journal of Forest Research (UJKIFHZ9)</v>
      </c>
      <c r="C121" s="5" t="s">
        <v>3898</v>
      </c>
      <c r="D121" s="121" t="s">
        <v>21</v>
      </c>
      <c r="E121" s="168">
        <v>1.0</v>
      </c>
      <c r="F121" s="85" t="s">
        <v>21</v>
      </c>
      <c r="G121" s="160" t="str">
        <f t="array" ref="G121"> index(publications!$A$1:$A$319, match($B121, publications!$B$1:$B$319, 0))</f>
        <v>Anette</v>
      </c>
    </row>
    <row r="122">
      <c r="A122" s="4" t="s">
        <v>2711</v>
      </c>
      <c r="B122" s="91" t="str">
        <f> VLOOKUP($A122,datasets!$A:$B,2,0)</f>
        <v>Walstra et al. 2007, Quarterly Journal of Engineering Geology and Hydrogeology (35MF78DP)</v>
      </c>
      <c r="C122" s="5" t="s">
        <v>3898</v>
      </c>
      <c r="D122" s="121" t="s">
        <v>21</v>
      </c>
      <c r="E122" s="168">
        <v>1.0</v>
      </c>
      <c r="F122" s="85" t="s">
        <v>3911</v>
      </c>
      <c r="G122" s="58" t="str">
        <f t="array" ref="G122"> index(publications!$A$1:$A$319, match($B122, publications!$B$1:$B$319, 0))</f>
        <v>Bob</v>
      </c>
    </row>
    <row r="123">
      <c r="A123" s="4" t="s">
        <v>3036</v>
      </c>
      <c r="B123" s="91" t="str">
        <f> VLOOKUP($A123,datasets!$A:$B,2,0)</f>
        <v>Zawieska et al. 2019, Archaeological Prospection (F9VIP5F7)</v>
      </c>
      <c r="C123" s="5" t="s">
        <v>3898</v>
      </c>
      <c r="D123" s="121">
        <v>0.5</v>
      </c>
      <c r="E123" s="168">
        <v>1.01</v>
      </c>
      <c r="F123" s="85" t="s">
        <v>3903</v>
      </c>
      <c r="G123" s="160" t="str">
        <f t="array" ref="G123"> index(publications!$A$1:$A$319, match($B123, publications!$B$1:$B$319, 0))</f>
        <v>Bob</v>
      </c>
    </row>
    <row r="124">
      <c r="A124" s="4" t="s">
        <v>3058</v>
      </c>
      <c r="B124" s="91" t="str">
        <f> VLOOKUP($A124,datasets!$A:$B,2,0)</f>
        <v>Derrien et al. 2015, Geophysical Research Letters (FW4KPDXH)</v>
      </c>
      <c r="C124" s="5" t="s">
        <v>3898</v>
      </c>
      <c r="D124" s="121">
        <v>0.46</v>
      </c>
      <c r="E124" s="168">
        <v>1.2</v>
      </c>
      <c r="F124" s="85" t="s">
        <v>3902</v>
      </c>
      <c r="G124" s="58" t="str">
        <f t="array" ref="G124"> index(publications!$A$1:$A$319, match($B124, publications!$B$1:$B$319, 0))</f>
        <v>Livia</v>
      </c>
    </row>
    <row r="125">
      <c r="A125" s="4" t="s">
        <v>3059</v>
      </c>
      <c r="B125" s="91" t="str">
        <f> VLOOKUP($A125,datasets!$A:$B,2,0)</f>
        <v>Derrien et al. 2015, Geophysical Research Letters (FW4KPDXH)</v>
      </c>
      <c r="C125" s="5" t="s">
        <v>3898</v>
      </c>
      <c r="D125" s="121">
        <v>0.62</v>
      </c>
      <c r="E125" s="168">
        <v>1.25</v>
      </c>
      <c r="F125" s="85" t="s">
        <v>3902</v>
      </c>
      <c r="G125" s="58" t="str">
        <f t="array" ref="G125"> index(publications!$A$1:$A$319, match($B125, publications!$B$1:$B$319, 0))</f>
        <v>Livia</v>
      </c>
    </row>
    <row r="126">
      <c r="A126" s="4" t="s">
        <v>3120</v>
      </c>
      <c r="B126" s="91" t="str">
        <f> VLOOKUP($A126,datasets!$A:$B,2,0)</f>
        <v>Núñez-Andrés et al. 2019, Geomatics, Natural Hazards and Risk (JTUUBHR8)</v>
      </c>
      <c r="C126" s="5" t="s">
        <v>3898</v>
      </c>
      <c r="D126" s="121" t="s">
        <v>21</v>
      </c>
      <c r="E126" s="168">
        <v>1.25</v>
      </c>
      <c r="F126" s="85" t="s">
        <v>3912</v>
      </c>
      <c r="G126" s="160" t="str">
        <f t="array" ref="G126"> index(publications!$A$1:$A$319, match($B126, publications!$B$1:$B$319, 0))</f>
        <v>Anette</v>
      </c>
    </row>
    <row r="127">
      <c r="A127" s="4" t="s">
        <v>3122</v>
      </c>
      <c r="B127" s="91" t="str">
        <f> VLOOKUP($A127,datasets!$A:$B,2,0)</f>
        <v>Núñez-Andrés et al. 2019, Geomatics, Natural Hazards and Risk (JTUUBHR8)</v>
      </c>
      <c r="C127" s="5" t="s">
        <v>3898</v>
      </c>
      <c r="D127" s="121" t="s">
        <v>21</v>
      </c>
      <c r="E127" s="168">
        <v>1.25</v>
      </c>
      <c r="F127" s="85" t="s">
        <v>3912</v>
      </c>
      <c r="G127" s="160" t="str">
        <f t="array" ref="G127"> index(publications!$A$1:$A$319, match($B127, publications!$B$1:$B$319, 0))</f>
        <v>Anette</v>
      </c>
    </row>
    <row r="128">
      <c r="A128" s="4" t="s">
        <v>3123</v>
      </c>
      <c r="B128" s="91" t="str">
        <f> VLOOKUP($A128,datasets!$A:$B,2,0)</f>
        <v>Núñez-Andrés et al. 2019, Geomatics, Natural Hazards and Risk (JTUUBHR8)</v>
      </c>
      <c r="C128" s="5" t="s">
        <v>3898</v>
      </c>
      <c r="D128" s="121" t="s">
        <v>21</v>
      </c>
      <c r="E128" s="168">
        <v>1.25</v>
      </c>
      <c r="F128" s="85" t="s">
        <v>3912</v>
      </c>
      <c r="G128" s="160" t="str">
        <f t="array" ref="G128"> index(publications!$A$1:$A$319, match($B128, publications!$B$1:$B$319, 0))</f>
        <v>Anette</v>
      </c>
    </row>
    <row r="129">
      <c r="A129" s="4" t="s">
        <v>3124</v>
      </c>
      <c r="B129" s="91" t="str">
        <f> VLOOKUP($A129,datasets!$A:$B,2,0)</f>
        <v>Núñez-Andrés et al. 2019, Geomatics, Natural Hazards and Risk (JTUUBHR8)</v>
      </c>
      <c r="C129" s="5" t="s">
        <v>3898</v>
      </c>
      <c r="D129" s="121" t="s">
        <v>21</v>
      </c>
      <c r="E129" s="168">
        <v>1.25</v>
      </c>
      <c r="F129" s="85" t="s">
        <v>3912</v>
      </c>
      <c r="G129" s="160" t="str">
        <f t="array" ref="G129"> index(publications!$A$1:$A$319, match($B129, publications!$B$1:$B$319, 0))</f>
        <v>Anette</v>
      </c>
    </row>
    <row r="130">
      <c r="A130" s="4" t="s">
        <v>3349</v>
      </c>
      <c r="B130" s="91" t="str">
        <f> VLOOKUP($A130,datasets!$A:$B,2,0)</f>
        <v>Mertes et al. 2017, Earth Surface Processes and Landforms (UA5FY4A8)</v>
      </c>
      <c r="C130" s="5" t="s">
        <v>3898</v>
      </c>
      <c r="D130" s="121">
        <v>0.5</v>
      </c>
      <c r="E130" s="168">
        <v>1.4</v>
      </c>
      <c r="F130" s="85" t="s">
        <v>21</v>
      </c>
      <c r="G130" s="58" t="str">
        <f t="array" ref="G130"> index(publications!$A$1:$A$319, match($B130, publications!$B$1:$B$319, 0))</f>
        <v>Livia</v>
      </c>
    </row>
    <row r="131">
      <c r="A131" s="4" t="s">
        <v>3041</v>
      </c>
      <c r="B131" s="91" t="str">
        <f> VLOOKUP($A131,datasets!$A:$B,2,0)</f>
        <v>Zawieska et al. 2019, Archaeological Prospection (F9VIP5F7)</v>
      </c>
      <c r="C131" s="5" t="s">
        <v>3898</v>
      </c>
      <c r="D131" s="121">
        <v>0.5</v>
      </c>
      <c r="E131" s="168">
        <v>1.56</v>
      </c>
      <c r="F131" s="85" t="s">
        <v>3903</v>
      </c>
      <c r="G131" s="58" t="str">
        <f t="array" ref="G131"> index(publications!$A$1:$A$319, match($B131, publications!$B$1:$B$319, 0))</f>
        <v>Bob</v>
      </c>
    </row>
    <row r="132">
      <c r="A132" s="4" t="s">
        <v>2730</v>
      </c>
      <c r="B132" s="91" t="str">
        <f> VLOOKUP($A132,datasets!$A:$B,2,0)</f>
        <v>Roberti et al. 2021, Canadian Journal of Earth Sciences (39PV5BL5)</v>
      </c>
      <c r="C132" s="5" t="s">
        <v>3898</v>
      </c>
      <c r="D132" s="121" t="s">
        <v>21</v>
      </c>
      <c r="E132" s="168">
        <v>1.8</v>
      </c>
      <c r="F132" s="85" t="s">
        <v>21</v>
      </c>
      <c r="G132" s="58" t="str">
        <f t="array" ref="G132"> index(publications!$A$1:$A$319, match($B132, publications!$B$1:$B$319, 0))</f>
        <v>Livia</v>
      </c>
    </row>
    <row r="133">
      <c r="A133" s="4" t="s">
        <v>2732</v>
      </c>
      <c r="B133" s="91" t="str">
        <f> VLOOKUP($A133,datasets!$A:$B,2,0)</f>
        <v>Roberti et al. 2021, Canadian Journal of Earth Sciences (39PV5BL5)</v>
      </c>
      <c r="C133" s="5" t="s">
        <v>3898</v>
      </c>
      <c r="D133" s="121" t="s">
        <v>21</v>
      </c>
      <c r="E133" s="168">
        <v>1.9</v>
      </c>
      <c r="F133" s="85" t="s">
        <v>21</v>
      </c>
      <c r="G133" s="58" t="str">
        <f t="array" ref="G133"> index(publications!$A$1:$A$319, match($B133, publications!$B$1:$B$319, 0))</f>
        <v>Livia</v>
      </c>
    </row>
    <row r="134">
      <c r="A134" s="4" t="s">
        <v>2703</v>
      </c>
      <c r="B134" s="91" t="str">
        <f> VLOOKUP($A134,datasets!$A:$B,2,0)</f>
        <v>Walstra et al. 2007, Quarterly Journal of Engineering Geology and Hydrogeology (35MF78DP)</v>
      </c>
      <c r="C134" s="5" t="s">
        <v>3898</v>
      </c>
      <c r="D134" s="121">
        <v>0.13</v>
      </c>
      <c r="E134" s="168">
        <v>2.0</v>
      </c>
      <c r="F134" s="85" t="s">
        <v>3906</v>
      </c>
      <c r="G134" s="58" t="str">
        <f t="array" ref="G134"> index(publications!$A$1:$A$319, match($B134, publications!$B$1:$B$319, 0))</f>
        <v>Bob</v>
      </c>
    </row>
    <row r="135">
      <c r="A135" s="4" t="s">
        <v>2716</v>
      </c>
      <c r="B135" s="91" t="str">
        <f> VLOOKUP($A135,datasets!$A:$B,2,0)</f>
        <v>Walstra et al. 2007, Quarterly Journal of Engineering Geology and Hydrogeology (35MF78DP)</v>
      </c>
      <c r="C135" s="5" t="s">
        <v>3898</v>
      </c>
      <c r="D135" s="121">
        <v>0.14</v>
      </c>
      <c r="E135" s="168">
        <v>2.0</v>
      </c>
      <c r="F135" s="85" t="s">
        <v>3906</v>
      </c>
      <c r="G135" s="58" t="str">
        <f t="array" ref="G135"> index(publications!$A$1:$A$319, match($B135, publications!$B$1:$B$319, 0))</f>
        <v>Bob</v>
      </c>
    </row>
    <row r="136">
      <c r="A136" s="4" t="s">
        <v>3442</v>
      </c>
      <c r="B136" s="91" t="str">
        <f> VLOOKUP($A136,datasets!$A:$B,2,0)</f>
        <v>Mölg et al. 2019, The Cryosphere (ZMXR5AJX)</v>
      </c>
      <c r="C136" s="5" t="s">
        <v>3898</v>
      </c>
      <c r="D136" s="121">
        <v>0.15</v>
      </c>
      <c r="E136" s="168">
        <v>2.0</v>
      </c>
      <c r="F136" s="85" t="s">
        <v>21</v>
      </c>
      <c r="G136" s="58" t="str">
        <f t="array" ref="G136"> index(publications!$A$1:$A$319, match($B136, publications!$B$1:$B$319, 0))</f>
        <v>Anette</v>
      </c>
    </row>
    <row r="137">
      <c r="A137" s="4" t="s">
        <v>2712</v>
      </c>
      <c r="B137" s="91" t="str">
        <f> VLOOKUP($A137,datasets!$A:$B,2,0)</f>
        <v>Walstra et al. 2007, Quarterly Journal of Engineering Geology and Hydrogeology (35MF78DP)</v>
      </c>
      <c r="C137" s="5" t="s">
        <v>3898</v>
      </c>
      <c r="D137" s="121">
        <v>0.41</v>
      </c>
      <c r="E137" s="168">
        <v>2.0</v>
      </c>
      <c r="F137" s="85" t="s">
        <v>21</v>
      </c>
      <c r="G137" s="58" t="str">
        <f t="array" ref="G137"> index(publications!$A$1:$A$319, match($B137, publications!$B$1:$B$319, 0))</f>
        <v>Bob</v>
      </c>
    </row>
    <row r="138">
      <c r="A138" s="4" t="s">
        <v>2702</v>
      </c>
      <c r="B138" s="91" t="str">
        <f> VLOOKUP($A138,datasets!$A:$B,2,0)</f>
        <v>Walstra et al. 2007, Quarterly Journal of Engineering Geology and Hydrogeology (35MF78DP)</v>
      </c>
      <c r="C138" s="5" t="s">
        <v>3898</v>
      </c>
      <c r="D138" s="121">
        <v>0.45</v>
      </c>
      <c r="E138" s="168">
        <v>2.0</v>
      </c>
      <c r="F138" s="85" t="s">
        <v>21</v>
      </c>
      <c r="G138" s="58" t="str">
        <f t="array" ref="G138"> index(publications!$A$1:$A$319, match($B138, publications!$B$1:$B$319, 0))</f>
        <v>Bob</v>
      </c>
    </row>
    <row r="139">
      <c r="A139" s="4" t="s">
        <v>3440</v>
      </c>
      <c r="B139" s="91" t="str">
        <f> VLOOKUP($A139,datasets!$A:$B,2,0)</f>
        <v>Mölg et al. 2019, The Cryosphere (ZMXR5AJX)</v>
      </c>
      <c r="C139" s="5" t="s">
        <v>3898</v>
      </c>
      <c r="D139" s="121">
        <v>0.5</v>
      </c>
      <c r="E139" s="168">
        <v>2.0</v>
      </c>
      <c r="F139" s="85" t="s">
        <v>21</v>
      </c>
      <c r="G139" s="160" t="str">
        <f t="array" ref="G139"> index(publications!$A$1:$A$319, match($B139, publications!$B$1:$B$319, 0))</f>
        <v>Anette</v>
      </c>
    </row>
    <row r="140">
      <c r="A140" s="4" t="s">
        <v>3446</v>
      </c>
      <c r="B140" s="91" t="str">
        <f> VLOOKUP($A140,datasets!$A:$B,2,0)</f>
        <v>Mölg et al. 2019, The Cryosphere (ZMXR5AJX)</v>
      </c>
      <c r="C140" s="5" t="s">
        <v>3898</v>
      </c>
      <c r="D140" s="121">
        <v>0.5</v>
      </c>
      <c r="E140" s="168">
        <v>2.0</v>
      </c>
      <c r="F140" s="85" t="s">
        <v>21</v>
      </c>
      <c r="G140" s="160" t="str">
        <f t="array" ref="G140"> index(publications!$A$1:$A$319, match($B140, publications!$B$1:$B$319, 0))</f>
        <v>Anette</v>
      </c>
    </row>
    <row r="141">
      <c r="A141" s="4" t="s">
        <v>3236</v>
      </c>
      <c r="B141" s="91" t="str">
        <f> VLOOKUP($A141,datasets!$A:$B,2,0)</f>
        <v>Óskarsson et al. 2020, Surtsey Research (PTTQ9VGB)</v>
      </c>
      <c r="C141" s="5" t="s">
        <v>3907</v>
      </c>
      <c r="D141" s="121">
        <v>0.5</v>
      </c>
      <c r="E141" s="168">
        <v>2.0</v>
      </c>
      <c r="F141" s="85" t="s">
        <v>21</v>
      </c>
      <c r="G141" s="58" t="str">
        <f t="array" ref="G141"> index(publications!$A$1:$A$319, match($B141, publications!$B$1:$B$319, 0))</f>
        <v>Melanie</v>
      </c>
    </row>
    <row r="142">
      <c r="A142" s="4" t="s">
        <v>3238</v>
      </c>
      <c r="B142" s="91" t="str">
        <f> VLOOKUP($A142,datasets!$A:$B,2,0)</f>
        <v>Óskarsson et al. 2020, Surtsey Research (PTTQ9VGB)</v>
      </c>
      <c r="C142" s="5" t="s">
        <v>3907</v>
      </c>
      <c r="D142" s="121">
        <v>0.5</v>
      </c>
      <c r="E142" s="168">
        <v>2.0</v>
      </c>
      <c r="F142" s="85" t="s">
        <v>21</v>
      </c>
      <c r="G142" s="160" t="str">
        <f t="array" ref="G142"> index(publications!$A$1:$A$319, match($B142, publications!$B$1:$B$319, 0))</f>
        <v>Melanie</v>
      </c>
    </row>
    <row r="143">
      <c r="A143" s="4" t="s">
        <v>3173</v>
      </c>
      <c r="B143" s="91" t="str">
        <f> VLOOKUP($A143,datasets!$A:$B,2,0)</f>
        <v>Llena et al. 2018, Rendiconti Online della Società Geologica Italiana (LVY6ENEU)</v>
      </c>
      <c r="C143" s="5" t="s">
        <v>3898</v>
      </c>
      <c r="D143" s="121">
        <v>1.0</v>
      </c>
      <c r="E143" s="168">
        <v>2.0</v>
      </c>
      <c r="F143" s="85" t="s">
        <v>21</v>
      </c>
      <c r="G143" s="160" t="str">
        <f t="array" ref="G143"> index(publications!$A$1:$A$319, match($B143, publications!$B$1:$B$319, 0))</f>
        <v>Livia</v>
      </c>
    </row>
    <row r="144">
      <c r="A144" s="4" t="s">
        <v>3178</v>
      </c>
      <c r="B144" s="91" t="str">
        <f> VLOOKUP($A144,datasets!$A:$B,2,0)</f>
        <v>Llena et al. 2018, Rendiconti Online della Società Geologica Italiana (LVY6ENEU)</v>
      </c>
      <c r="C144" s="5" t="s">
        <v>3898</v>
      </c>
      <c r="D144" s="121">
        <v>1.0</v>
      </c>
      <c r="E144" s="168">
        <v>2.0</v>
      </c>
      <c r="F144" s="85" t="s">
        <v>21</v>
      </c>
      <c r="G144" s="160" t="s">
        <v>49</v>
      </c>
    </row>
    <row r="145">
      <c r="A145" s="5" t="s">
        <v>2847</v>
      </c>
      <c r="B145" s="91" t="str">
        <f> VLOOKUP($A145,datasets!$A:$B,2,0)</f>
        <v>Batlle 2018, Preprint (9SKMSD4Z)</v>
      </c>
      <c r="C145" s="5" t="s">
        <v>3898</v>
      </c>
      <c r="D145" s="121" t="s">
        <v>21</v>
      </c>
      <c r="E145" s="168">
        <v>2.0</v>
      </c>
      <c r="F145" s="85" t="s">
        <v>3904</v>
      </c>
      <c r="G145" s="160" t="str">
        <f t="array" ref="G145"> index(publications!$A$1:$A$319, match($B145, publications!$B$1:$B$319, 0))</f>
        <v>Camillo</v>
      </c>
    </row>
    <row r="146">
      <c r="A146" s="4" t="s">
        <v>2792</v>
      </c>
      <c r="B146" s="91" t="str">
        <f> VLOOKUP($A146,datasets!$A:$B,2,0)</f>
        <v>Broadbent 2017, University of Redlands (69S6EE9C)</v>
      </c>
      <c r="C146" s="5" t="s">
        <v>3898</v>
      </c>
      <c r="D146" s="174" t="s">
        <v>21</v>
      </c>
      <c r="E146" s="168">
        <v>2.0</v>
      </c>
      <c r="F146" s="85" t="s">
        <v>3904</v>
      </c>
      <c r="G146" s="160" t="str">
        <f t="array" ref="G146"> index(publications!$A$1:$A$319, match($B146, publications!$B$1:$B$319, 0))</f>
        <v>Camillo</v>
      </c>
    </row>
    <row r="147">
      <c r="A147" s="4" t="s">
        <v>2835</v>
      </c>
      <c r="B147" s="91" t="str">
        <f> VLOOKUP($A147,datasets!$A:$B,2,0)</f>
        <v>Lamsal et al. 2011, Journal of Mountain Science (8AWR2PHU)</v>
      </c>
      <c r="C147" s="5" t="s">
        <v>3898</v>
      </c>
      <c r="D147" s="121" t="s">
        <v>21</v>
      </c>
      <c r="E147" s="168">
        <v>2.0</v>
      </c>
      <c r="F147" s="85" t="s">
        <v>3913</v>
      </c>
      <c r="G147" s="160" t="str">
        <f t="array" ref="G147"> index(publications!$A$1:$A$319, match($B147, publications!$B$1:$B$319, 0))</f>
        <v>Camillo</v>
      </c>
    </row>
    <row r="148">
      <c r="A148" s="4" t="s">
        <v>2829</v>
      </c>
      <c r="B148" s="91" t="str">
        <f> VLOOKUP($A148,datasets!$A:$B,2,0)</f>
        <v>Lamsal et al. 2016, Hydrological Processes (83JZ9Q8V)</v>
      </c>
      <c r="C148" s="5" t="s">
        <v>3898</v>
      </c>
      <c r="D148" s="121" t="s">
        <v>21</v>
      </c>
      <c r="E148" s="168">
        <v>2.0</v>
      </c>
      <c r="F148" s="85" t="s">
        <v>21</v>
      </c>
      <c r="G148" s="160" t="str">
        <f t="array" ref="G148"> index(publications!$A$1:$A$319, match($B148, publications!$B$1:$B$319, 0))</f>
        <v>Livia</v>
      </c>
    </row>
    <row r="149">
      <c r="A149" s="4" t="s">
        <v>2734</v>
      </c>
      <c r="B149" s="91" t="str">
        <f> VLOOKUP($A149,datasets!$A:$B,2,0)</f>
        <v>Roberti et al. 2021, Canadian Journal of Earth Sciences (39PV5BL5)</v>
      </c>
      <c r="C149" s="5" t="s">
        <v>3898</v>
      </c>
      <c r="D149" s="121" t="s">
        <v>21</v>
      </c>
      <c r="E149" s="168">
        <v>2.2</v>
      </c>
      <c r="F149" s="85" t="s">
        <v>21</v>
      </c>
      <c r="G149" s="160" t="str">
        <f t="array" ref="G149"> index(publications!$A$1:$A$319, match($B149, publications!$B$1:$B$319, 0))</f>
        <v>Livia</v>
      </c>
    </row>
    <row r="150">
      <c r="A150" s="4" t="s">
        <v>3040</v>
      </c>
      <c r="B150" s="91" t="str">
        <f> VLOOKUP($A150,datasets!$A:$B,2,0)</f>
        <v>Zawieska et al. 2019, Archaeological Prospection (F9VIP5F7)</v>
      </c>
      <c r="C150" s="5" t="s">
        <v>3898</v>
      </c>
      <c r="D150" s="121">
        <v>0.5</v>
      </c>
      <c r="E150" s="168">
        <v>2.24</v>
      </c>
      <c r="F150" s="85" t="s">
        <v>3903</v>
      </c>
      <c r="G150" s="160" t="str">
        <f t="array" ref="G150"> index(publications!$A$1:$A$319, match($B150, publications!$B$1:$B$319, 0))</f>
        <v>Bob</v>
      </c>
    </row>
    <row r="151">
      <c r="A151" s="4" t="s">
        <v>3356</v>
      </c>
      <c r="B151" s="91" t="str">
        <f> VLOOKUP($A151,datasets!$A:$B,2,0)</f>
        <v>Mertes et al. 2017, Earth Surface Processes and Landforms (UA5FY4A8)</v>
      </c>
      <c r="C151" s="5" t="s">
        <v>3898</v>
      </c>
      <c r="D151" s="121">
        <v>1.0</v>
      </c>
      <c r="E151" s="168">
        <v>2.3</v>
      </c>
      <c r="F151" s="85" t="s">
        <v>21</v>
      </c>
      <c r="G151" s="160" t="str">
        <f t="array" ref="G151"> index(publications!$A$1:$A$319, match($B151, publications!$B$1:$B$319, 0))</f>
        <v>Livia</v>
      </c>
    </row>
    <row r="152">
      <c r="A152" s="4" t="s">
        <v>2733</v>
      </c>
      <c r="B152" s="91" t="str">
        <f> VLOOKUP($A152,datasets!$A:$B,2,0)</f>
        <v>Roberti et al. 2021, Canadian Journal of Earth Sciences (39PV5BL5)</v>
      </c>
      <c r="C152" s="5" t="s">
        <v>3898</v>
      </c>
      <c r="D152" s="121" t="s">
        <v>21</v>
      </c>
      <c r="E152" s="168">
        <v>2.7</v>
      </c>
      <c r="F152" s="85" t="s">
        <v>21</v>
      </c>
      <c r="G152" s="160" t="str">
        <f t="array" ref="G152"> index(publications!$A$1:$A$319, match($B152, publications!$B$1:$B$319, 0))</f>
        <v>Livia</v>
      </c>
    </row>
    <row r="153">
      <c r="A153" s="4" t="s">
        <v>3056</v>
      </c>
      <c r="B153" s="91" t="str">
        <f> VLOOKUP($A153,datasets!$A:$B,2,0)</f>
        <v>Derrien et al. 2015, Geophysical Research Letters (FW4KPDXH)</v>
      </c>
      <c r="C153" s="5" t="s">
        <v>3898</v>
      </c>
      <c r="D153" s="121">
        <v>1.74</v>
      </c>
      <c r="E153" s="168">
        <v>3.48</v>
      </c>
      <c r="F153" s="85" t="s">
        <v>3902</v>
      </c>
      <c r="G153" s="160" t="str">
        <f t="array" ref="G153"> index(publications!$A$1:$A$319, match($B153, publications!$B$1:$B$319, 0))</f>
        <v>Livia</v>
      </c>
    </row>
    <row r="154">
      <c r="A154" s="4" t="s">
        <v>3441</v>
      </c>
      <c r="B154" s="91" t="str">
        <f> VLOOKUP($A154,datasets!$A:$B,2,0)</f>
        <v>Mölg et al. 2019, The Cryosphere (ZMXR5AJX)</v>
      </c>
      <c r="C154" s="5" t="s">
        <v>3898</v>
      </c>
      <c r="D154" s="121">
        <v>0.4</v>
      </c>
      <c r="E154" s="168">
        <v>4.0</v>
      </c>
      <c r="F154" s="85" t="s">
        <v>21</v>
      </c>
      <c r="G154" s="160" t="str">
        <f t="array" ref="G154"> index(publications!$A$1:$A$319, match($B154, publications!$B$1:$B$319, 0))</f>
        <v>Anette</v>
      </c>
    </row>
    <row r="155">
      <c r="A155" s="4" t="s">
        <v>2928</v>
      </c>
      <c r="B155" s="91" t="str">
        <f> VLOOKUP($A155,datasets!$A:$B,2,0)</f>
        <v>Denzinger et al. 2021, Journal of Glaciology (C5WD2SYT)</v>
      </c>
      <c r="C155" s="5" t="s">
        <v>3898</v>
      </c>
      <c r="D155" s="121">
        <v>0.5</v>
      </c>
      <c r="E155" s="168">
        <v>4.0</v>
      </c>
      <c r="F155" s="85" t="s">
        <v>21</v>
      </c>
      <c r="G155" s="160" t="str">
        <f t="array" ref="G155"> index(publications!$A$1:$A$319, match($B155, publications!$B$1:$B$319, 0))</f>
        <v>Livia</v>
      </c>
    </row>
    <row r="156">
      <c r="A156" s="4" t="s">
        <v>3055</v>
      </c>
      <c r="B156" s="91" t="str">
        <f> VLOOKUP($A156,datasets!$A:$B,2,0)</f>
        <v>Derrien et al. 2015, Geophysical Research Letters (FW4KPDXH)</v>
      </c>
      <c r="C156" s="5" t="s">
        <v>3898</v>
      </c>
      <c r="D156" s="121">
        <v>1.01</v>
      </c>
      <c r="E156" s="168">
        <v>4.08</v>
      </c>
      <c r="F156" s="85" t="s">
        <v>3902</v>
      </c>
      <c r="G156" s="160" t="str">
        <f t="array" ref="G156"> index(publications!$A$1:$A$319, match($B156, publications!$B$1:$B$319, 0))</f>
        <v>Livia</v>
      </c>
    </row>
    <row r="157">
      <c r="A157" s="4" t="s">
        <v>2723</v>
      </c>
      <c r="B157" s="91" t="str">
        <f> VLOOKUP($A157,datasets!$A:$B,2,0)</f>
        <v>Roberti et al. 2021, Canadian Journal of Earth Sciences (39PV5BL5)</v>
      </c>
      <c r="C157" s="5" t="s">
        <v>3898</v>
      </c>
      <c r="D157" s="121" t="s">
        <v>21</v>
      </c>
      <c r="E157" s="168">
        <v>4.3</v>
      </c>
      <c r="F157" s="85" t="s">
        <v>21</v>
      </c>
      <c r="G157" s="160" t="str">
        <f t="array" ref="G157"> index(publications!$A$1:$A$319, match($B157, publications!$B$1:$B$319, 0))</f>
        <v>Livia</v>
      </c>
    </row>
    <row r="158">
      <c r="A158" s="4" t="s">
        <v>2729</v>
      </c>
      <c r="B158" s="91" t="str">
        <f> VLOOKUP($A158,datasets!$A:$B,2,0)</f>
        <v>Roberti et al. 2021, Canadian Journal of Earth Sciences (39PV5BL5)</v>
      </c>
      <c r="C158" s="5" t="s">
        <v>3898</v>
      </c>
      <c r="D158" s="121" t="s">
        <v>21</v>
      </c>
      <c r="E158" s="168">
        <v>4.3</v>
      </c>
      <c r="F158" s="85" t="s">
        <v>21</v>
      </c>
      <c r="G158" s="160" t="str">
        <f t="array" ref="G158"> index(publications!$A$1:$A$319, match($B158, publications!$B$1:$B$319, 0))</f>
        <v>Livia</v>
      </c>
    </row>
    <row r="159">
      <c r="A159" s="21" t="s">
        <v>3431</v>
      </c>
      <c r="B159" s="91" t="str">
        <f> VLOOKUP($A159,datasets!$A:$B,2,0)</f>
        <v>Cogliati et al. 2017, ISPRS Annals of Photogrammetry, Remote Sensing and Spatial Information Sciences (Z32D9335)</v>
      </c>
      <c r="C159" s="5" t="s">
        <v>3898</v>
      </c>
      <c r="D159" s="121">
        <v>4.4</v>
      </c>
      <c r="E159" s="168">
        <v>4.4</v>
      </c>
      <c r="F159" s="85" t="s">
        <v>21</v>
      </c>
      <c r="G159" s="160" t="str">
        <f t="array" ref="G159"> index(publications!$A$1:$A$319, match($B159, publications!$B$1:$B$319, 0))</f>
        <v>Bob</v>
      </c>
    </row>
    <row r="160">
      <c r="A160" s="21" t="s">
        <v>3432</v>
      </c>
      <c r="B160" s="91" t="str">
        <f> VLOOKUP($A160,datasets!$A:$B,2,0)</f>
        <v>Cogliati et al. 2017, ISPRS Annals of Photogrammetry, Remote Sensing and Spatial Information Sciences (Z32D9335)</v>
      </c>
      <c r="C160" s="5" t="s">
        <v>3898</v>
      </c>
      <c r="D160" s="121">
        <v>4.8</v>
      </c>
      <c r="E160" s="168">
        <v>4.8</v>
      </c>
      <c r="F160" s="85" t="s">
        <v>21</v>
      </c>
      <c r="G160" s="160" t="str">
        <f t="array" ref="G160"> index(publications!$A$1:$A$319, match($B160, publications!$B$1:$B$319, 0))</f>
        <v>Bob</v>
      </c>
    </row>
    <row r="161">
      <c r="A161" s="4" t="s">
        <v>3134</v>
      </c>
      <c r="B161" s="91" t="str">
        <f> VLOOKUP($A161,datasets!$A:$B,2,0)</f>
        <v>Kropáček et al. 2019, Land Degradation &amp; Development (K6MS44VU)</v>
      </c>
      <c r="C161" s="5" t="s">
        <v>3898</v>
      </c>
      <c r="D161" s="121">
        <v>1.0</v>
      </c>
      <c r="E161" s="168">
        <v>4.9</v>
      </c>
      <c r="F161" s="85" t="s">
        <v>21</v>
      </c>
      <c r="G161" s="160" t="str">
        <f t="array" ref="G161"> index(publications!$A$1:$A$319, match($B161, publications!$B$1:$B$319, 0))</f>
        <v>Livia</v>
      </c>
    </row>
    <row r="162">
      <c r="A162" s="4" t="s">
        <v>3443</v>
      </c>
      <c r="B162" s="91" t="str">
        <f> VLOOKUP($A162,datasets!$A:$B,2,0)</f>
        <v>Mölg et al. 2019, The Cryosphere (ZMXR5AJX)</v>
      </c>
      <c r="C162" s="5" t="s">
        <v>3898</v>
      </c>
      <c r="D162" s="121">
        <v>0.35</v>
      </c>
      <c r="E162" s="168">
        <v>5.0</v>
      </c>
      <c r="F162" s="85" t="s">
        <v>21</v>
      </c>
      <c r="G162" s="160" t="str">
        <f t="array" ref="G162"> index(publications!$A$1:$A$319, match($B162, publications!$B$1:$B$319, 0))</f>
        <v>Anette</v>
      </c>
    </row>
    <row r="163">
      <c r="A163" s="4" t="s">
        <v>3072</v>
      </c>
      <c r="B163" s="91" t="str">
        <f> VLOOKUP($A163,datasets!$A:$B,2,0)</f>
        <v>Belart et al. 2019, Journal of Glaciology (G7RKHNSY)</v>
      </c>
      <c r="C163" s="5" t="s">
        <v>3898</v>
      </c>
      <c r="D163" s="121">
        <v>0.5</v>
      </c>
      <c r="E163" s="168">
        <v>5.0</v>
      </c>
      <c r="F163" s="85" t="s">
        <v>21</v>
      </c>
      <c r="G163" s="160" t="str">
        <f t="array" ref="G163"> index(publications!$A$1:$A$319, match($B163, publications!$B$1:$B$319, 0))</f>
        <v>Livia</v>
      </c>
    </row>
    <row r="164">
      <c r="A164" s="4" t="s">
        <v>3073</v>
      </c>
      <c r="B164" s="91" t="str">
        <f> VLOOKUP($A164,datasets!$A:$B,2,0)</f>
        <v>Belart et al. 2019, Journal of Glaciology (G7RKHNSY)</v>
      </c>
      <c r="C164" s="5" t="s">
        <v>3898</v>
      </c>
      <c r="D164" s="121">
        <v>0.5</v>
      </c>
      <c r="E164" s="168">
        <v>5.0</v>
      </c>
      <c r="F164" s="85" t="s">
        <v>21</v>
      </c>
      <c r="G164" s="160" t="str">
        <f t="array" ref="G164"> index(publications!$A$1:$A$319, match($B164, publications!$B$1:$B$319, 0))</f>
        <v>Livia</v>
      </c>
    </row>
    <row r="165">
      <c r="A165" s="4" t="s">
        <v>3075</v>
      </c>
      <c r="B165" s="91" t="str">
        <f> VLOOKUP($A165,datasets!$A:$B,2,0)</f>
        <v>Belart et al. 2019, Journal of Glaciology (G7RKHNSY)</v>
      </c>
      <c r="C165" s="5" t="s">
        <v>3898</v>
      </c>
      <c r="D165" s="121">
        <v>0.5</v>
      </c>
      <c r="E165" s="168">
        <v>5.0</v>
      </c>
      <c r="F165" s="85" t="s">
        <v>21</v>
      </c>
      <c r="G165" s="160" t="str">
        <f t="array" ref="G165"> index(publications!$A$1:$A$319, match($B165, publications!$B$1:$B$319, 0))</f>
        <v>Livia</v>
      </c>
    </row>
    <row r="166">
      <c r="A166" s="4" t="s">
        <v>3076</v>
      </c>
      <c r="B166" s="91" t="str">
        <f> VLOOKUP($A166,datasets!$A:$B,2,0)</f>
        <v>Belart et al. 2019, Journal of Glaciology (G7RKHNSY)</v>
      </c>
      <c r="C166" s="5" t="s">
        <v>3898</v>
      </c>
      <c r="D166" s="121">
        <v>0.5</v>
      </c>
      <c r="E166" s="168">
        <v>5.0</v>
      </c>
      <c r="F166" s="85" t="s">
        <v>21</v>
      </c>
      <c r="G166" s="160" t="str">
        <f t="array" ref="G166"> index(publications!$A$1:$A$319, match($B166, publications!$B$1:$B$319, 0))</f>
        <v>Livia</v>
      </c>
    </row>
    <row r="167">
      <c r="A167" s="4" t="s">
        <v>2697</v>
      </c>
      <c r="B167" s="91" t="str">
        <f> VLOOKUP($A167,datasets!$A:$B,2,0)</f>
        <v>Belart et al. 2020, Frontiers in Earth Science (2XDGW8V2)</v>
      </c>
      <c r="C167" s="5" t="s">
        <v>3898</v>
      </c>
      <c r="D167" s="121">
        <v>0.5</v>
      </c>
      <c r="E167" s="168">
        <v>5.0</v>
      </c>
      <c r="F167" s="85" t="s">
        <v>21</v>
      </c>
      <c r="G167" s="160" t="str">
        <f t="array" ref="G167"> index(publications!$A$1:$A$319, match($B167, publications!$B$1:$B$319, 0))</f>
        <v>Amaury</v>
      </c>
    </row>
    <row r="168">
      <c r="A168" s="4" t="s">
        <v>2876</v>
      </c>
      <c r="B168" s="91" t="str">
        <f> VLOOKUP($A168,datasets!$A:$B,2,0)</f>
        <v>Pedersen et al. 2018, Geophysical Research Letters (AXLJGWNE)</v>
      </c>
      <c r="C168" s="5" t="s">
        <v>3898</v>
      </c>
      <c r="D168" s="121">
        <v>0.5</v>
      </c>
      <c r="E168" s="168">
        <v>5.0</v>
      </c>
      <c r="F168" s="85" t="s">
        <v>21</v>
      </c>
      <c r="G168" s="160" t="str">
        <f t="array" ref="G168"> index(publications!$A$1:$A$319, match($B168, publications!$B$1:$B$319, 0))</f>
        <v>Livia</v>
      </c>
    </row>
    <row r="169">
      <c r="A169" s="4" t="s">
        <v>2877</v>
      </c>
      <c r="B169" s="91" t="str">
        <f> VLOOKUP($A169,datasets!$A:$B,2,0)</f>
        <v>Pedersen et al. 2018, Geophysical Research Letters (AXLJGWNE)</v>
      </c>
      <c r="C169" s="5" t="s">
        <v>3898</v>
      </c>
      <c r="D169" s="121">
        <v>0.5</v>
      </c>
      <c r="E169" s="168">
        <v>5.0</v>
      </c>
      <c r="F169" s="85" t="s">
        <v>21</v>
      </c>
      <c r="G169" s="160" t="str">
        <f t="array" ref="G169"> index(publications!$A$1:$A$319, match($B169, publications!$B$1:$B$319, 0))</f>
        <v>Livia</v>
      </c>
    </row>
    <row r="170">
      <c r="A170" s="4" t="s">
        <v>2878</v>
      </c>
      <c r="B170" s="91" t="str">
        <f> VLOOKUP($A170,datasets!$A:$B,2,0)</f>
        <v>Pedersen et al. 2018, Geophysical Research Letters (AXLJGWNE)</v>
      </c>
      <c r="C170" s="5" t="s">
        <v>3898</v>
      </c>
      <c r="D170" s="121">
        <v>0.5</v>
      </c>
      <c r="E170" s="168">
        <v>5.0</v>
      </c>
      <c r="F170" s="85" t="s">
        <v>21</v>
      </c>
      <c r="G170" s="160" t="str">
        <f t="array" ref="G170"> index(publications!$A$1:$A$319, match($B170, publications!$B$1:$B$319, 0))</f>
        <v>Livia</v>
      </c>
    </row>
    <row r="171">
      <c r="A171" s="4" t="s">
        <v>2879</v>
      </c>
      <c r="B171" s="91" t="str">
        <f> VLOOKUP($A171,datasets!$A:$B,2,0)</f>
        <v>Pedersen et al. 2018, Geophysical Research Letters (AXLJGWNE)</v>
      </c>
      <c r="C171" s="5" t="s">
        <v>3898</v>
      </c>
      <c r="D171" s="121">
        <v>0.5</v>
      </c>
      <c r="E171" s="168">
        <v>5.0</v>
      </c>
      <c r="F171" s="85" t="s">
        <v>21</v>
      </c>
      <c r="G171" s="160" t="str">
        <f t="array" ref="G171"> index(publications!$A$1:$A$319, match($B171, publications!$B$1:$B$319, 0))</f>
        <v>Livia</v>
      </c>
    </row>
    <row r="172">
      <c r="A172" s="4" t="s">
        <v>2880</v>
      </c>
      <c r="B172" s="91" t="str">
        <f> VLOOKUP($A172,datasets!$A:$B,2,0)</f>
        <v>Pedersen et al. 2018, Geophysical Research Letters (AXLJGWNE)</v>
      </c>
      <c r="C172" s="5" t="s">
        <v>3898</v>
      </c>
      <c r="D172" s="121">
        <v>0.5</v>
      </c>
      <c r="E172" s="168">
        <v>5.0</v>
      </c>
      <c r="F172" s="85" t="s">
        <v>21</v>
      </c>
      <c r="G172" s="160" t="str">
        <f t="array" ref="G172"> index(publications!$A$1:$A$319, match($B172, publications!$B$1:$B$319, 0))</f>
        <v>Livia</v>
      </c>
    </row>
    <row r="173">
      <c r="A173" s="4" t="s">
        <v>3070</v>
      </c>
      <c r="B173" s="91" t="str">
        <f> VLOOKUP($A173,datasets!$A:$B,2,0)</f>
        <v>Belart et al. 2019, Journal of Glaciology (G7RKHNSY)</v>
      </c>
      <c r="C173" s="5" t="s">
        <v>3898</v>
      </c>
      <c r="D173" s="121">
        <v>1.0</v>
      </c>
      <c r="E173" s="168">
        <v>5.0</v>
      </c>
      <c r="F173" s="85" t="s">
        <v>21</v>
      </c>
      <c r="G173" s="160" t="str">
        <f t="array" ref="G173"> index(publications!$A$1:$A$319, match($B173, publications!$B$1:$B$319, 0))</f>
        <v>Livia</v>
      </c>
    </row>
    <row r="174">
      <c r="A174" s="4" t="s">
        <v>3074</v>
      </c>
      <c r="B174" s="91" t="str">
        <f> VLOOKUP($A174,datasets!$A:$B,2,0)</f>
        <v>Belart et al. 2019, Journal of Glaciology (G7RKHNSY)</v>
      </c>
      <c r="C174" s="5" t="s">
        <v>3898</v>
      </c>
      <c r="D174" s="121">
        <v>1.0</v>
      </c>
      <c r="E174" s="168">
        <v>5.0</v>
      </c>
      <c r="F174" s="85" t="s">
        <v>21</v>
      </c>
      <c r="G174" s="160" t="str">
        <f t="array" ref="G174"> index(publications!$A$1:$A$319, match($B174, publications!$B$1:$B$319, 0))</f>
        <v>Livia</v>
      </c>
    </row>
    <row r="175">
      <c r="A175" s="4" t="s">
        <v>3130</v>
      </c>
      <c r="B175" s="91" t="str">
        <f> VLOOKUP($A175,datasets!$A:$B,2,0)</f>
        <v>Kropáček et al. 2019, Land Degradation &amp; Development (K6MS44VU)</v>
      </c>
      <c r="C175" s="5" t="s">
        <v>3914</v>
      </c>
      <c r="D175" s="121">
        <v>1.2</v>
      </c>
      <c r="E175" s="168">
        <v>5.0</v>
      </c>
      <c r="F175" s="85" t="s">
        <v>21</v>
      </c>
      <c r="G175" s="160" t="str">
        <f t="array" ref="G175"> index(publications!$A$1:$A$319, match($B175, publications!$B$1:$B$319, 0))</f>
        <v>Livia</v>
      </c>
    </row>
    <row r="176">
      <c r="A176" s="4" t="s">
        <v>3346</v>
      </c>
      <c r="B176" s="91" t="str">
        <f> VLOOKUP($A176,datasets!$A:$B,2,0)</f>
        <v>Bitelli and Girelli 2009, Journal of Cultural Heritage (U5IZQNWE)</v>
      </c>
      <c r="C176" s="5" t="s">
        <v>3898</v>
      </c>
      <c r="D176" s="121">
        <v>5.0</v>
      </c>
      <c r="E176" s="168">
        <v>5.0</v>
      </c>
      <c r="F176" s="85" t="s">
        <v>21</v>
      </c>
      <c r="G176" s="160" t="str">
        <f t="array" ref="G176"> index(publications!$A$1:$A$319, match($B176, publications!$B$1:$B$319, 0))</f>
        <v>Bob</v>
      </c>
    </row>
    <row r="177">
      <c r="A177" s="4" t="s">
        <v>3240</v>
      </c>
      <c r="B177" s="91" t="str">
        <f> VLOOKUP($A177,datasets!$A:$B,2,0)</f>
        <v>Geyman et al. 2022, Nature (PXC5ENIG)</v>
      </c>
      <c r="C177" s="5" t="s">
        <v>3898</v>
      </c>
      <c r="D177" s="121">
        <v>5.0</v>
      </c>
      <c r="E177" s="168">
        <v>5.0</v>
      </c>
      <c r="F177" s="85" t="s">
        <v>21</v>
      </c>
      <c r="G177" s="160" t="str">
        <f t="array" ref="G177"> index(publications!$A$1:$A$319, match($B177, publications!$B$1:$B$319, 0))</f>
        <v>Luc</v>
      </c>
    </row>
    <row r="178">
      <c r="A178" s="5" t="s">
        <v>3395</v>
      </c>
      <c r="B178" s="91" t="str">
        <f> VLOOKUP($A178,datasets!$A:$B,2,0)</f>
        <v>Girod et al. 2018, Geoscientific Instrumentation, Methods and Data Systems (V5H2LDCV)</v>
      </c>
      <c r="C178" s="5" t="s">
        <v>3898</v>
      </c>
      <c r="D178" s="121">
        <v>5.0</v>
      </c>
      <c r="E178" s="168">
        <v>5.0</v>
      </c>
      <c r="F178" s="85" t="s">
        <v>21</v>
      </c>
      <c r="G178" s="160" t="str">
        <f t="array" ref="G178"> index(publications!$A$1:$A$319, match($B178, publications!$B$1:$B$319, 0))</f>
        <v>Luc</v>
      </c>
    </row>
    <row r="179">
      <c r="A179" s="4" t="s">
        <v>2788</v>
      </c>
      <c r="B179" s="91" t="str">
        <f> VLOOKUP($A179,datasets!$A:$B,2,0)</f>
        <v>Lu et al. 2021, Remote Sensing of Environment (5W2H2P54)</v>
      </c>
      <c r="C179" s="5" t="s">
        <v>3898</v>
      </c>
      <c r="D179" s="121">
        <v>5.0</v>
      </c>
      <c r="E179" s="168">
        <v>5.0</v>
      </c>
      <c r="F179" s="85" t="s">
        <v>21</v>
      </c>
      <c r="G179" s="160" t="str">
        <f t="array" ref="G179"> index(publications!$A$1:$A$319, match($B179, publications!$B$1:$B$319, 0))</f>
        <v>Bob</v>
      </c>
    </row>
    <row r="180">
      <c r="A180" s="4" t="s">
        <v>2966</v>
      </c>
      <c r="B180" s="91" t="str">
        <f> VLOOKUP($A180,datasets!$A:$B,2,0)</f>
        <v>Koblet et al. 2010, The Cryosphere (D6TCSWWR)</v>
      </c>
      <c r="C180" s="5" t="s">
        <v>3898</v>
      </c>
      <c r="D180" s="121" t="s">
        <v>21</v>
      </c>
      <c r="E180" s="168">
        <v>5.0</v>
      </c>
      <c r="F180" s="85" t="s">
        <v>21</v>
      </c>
      <c r="G180" s="160" t="str">
        <f t="array" ref="G180"> index(publications!$A$1:$A$319, match($B180, publications!$B$1:$B$319, 0))</f>
        <v>Livia</v>
      </c>
    </row>
    <row r="181">
      <c r="A181" s="4" t="s">
        <v>2968</v>
      </c>
      <c r="B181" s="91" t="str">
        <f> VLOOKUP($A181,datasets!$A:$B,2,0)</f>
        <v>Koblet et al. 2010, The Cryosphere (D6TCSWWR)</v>
      </c>
      <c r="C181" s="5" t="s">
        <v>3898</v>
      </c>
      <c r="D181" s="121" t="s">
        <v>21</v>
      </c>
      <c r="E181" s="168">
        <v>5.0</v>
      </c>
      <c r="F181" s="85" t="s">
        <v>21</v>
      </c>
      <c r="G181" s="160" t="s">
        <v>49</v>
      </c>
    </row>
    <row r="182">
      <c r="A182" s="4" t="s">
        <v>2969</v>
      </c>
      <c r="B182" s="91" t="str">
        <f> VLOOKUP($A182,datasets!$A:$B,2,0)</f>
        <v>Koblet et al. 2010, The Cryosphere (D6TCSWWR)</v>
      </c>
      <c r="C182" s="5" t="s">
        <v>3898</v>
      </c>
      <c r="D182" s="121" t="s">
        <v>21</v>
      </c>
      <c r="E182" s="168">
        <v>5.0</v>
      </c>
      <c r="F182" s="85" t="s">
        <v>21</v>
      </c>
      <c r="G182" s="160" t="s">
        <v>49</v>
      </c>
    </row>
    <row r="183">
      <c r="A183" s="4" t="s">
        <v>2970</v>
      </c>
      <c r="B183" s="91" t="str">
        <f> VLOOKUP($A183,datasets!$A:$B,2,0)</f>
        <v>Koblet et al. 2010, The Cryosphere (D6TCSWWR)</v>
      </c>
      <c r="C183" s="5" t="s">
        <v>3898</v>
      </c>
      <c r="D183" s="121" t="s">
        <v>21</v>
      </c>
      <c r="E183" s="168">
        <v>5.0</v>
      </c>
      <c r="F183" s="85" t="s">
        <v>21</v>
      </c>
      <c r="G183" s="160" t="s">
        <v>49</v>
      </c>
    </row>
    <row r="184">
      <c r="A184" s="4" t="s">
        <v>2971</v>
      </c>
      <c r="B184" s="91" t="str">
        <f> VLOOKUP($A184,datasets!$A:$B,2,0)</f>
        <v>Koblet et al. 2010, The Cryosphere (D6TCSWWR)</v>
      </c>
      <c r="C184" s="5" t="s">
        <v>3898</v>
      </c>
      <c r="D184" s="121" t="s">
        <v>21</v>
      </c>
      <c r="E184" s="168">
        <v>5.0</v>
      </c>
      <c r="F184" s="85" t="s">
        <v>21</v>
      </c>
      <c r="G184" s="160" t="s">
        <v>49</v>
      </c>
    </row>
    <row r="185">
      <c r="A185" s="4" t="s">
        <v>2934</v>
      </c>
      <c r="B185" s="91" t="str">
        <f> VLOOKUP($A185,datasets!$A:$B,2,0)</f>
        <v>Pulighe and Fava 2013, European Journal of Remote Sensing (CBLF77TD)</v>
      </c>
      <c r="C185" s="5" t="s">
        <v>3898</v>
      </c>
      <c r="D185" s="121" t="s">
        <v>21</v>
      </c>
      <c r="E185" s="168">
        <v>5.0</v>
      </c>
      <c r="F185" s="85" t="s">
        <v>21</v>
      </c>
      <c r="G185" s="160" t="str">
        <f t="array" ref="G185"> index(publications!$A$1:$A$319, match($B185, publications!$B$1:$B$319, 0))</f>
        <v>Bob</v>
      </c>
    </row>
    <row r="186">
      <c r="A186" s="4" t="s">
        <v>3205</v>
      </c>
      <c r="B186" s="91" t="str">
        <f> VLOOKUP($A186,datasets!$A:$B,2,0)</f>
        <v>Rault et al. 2020, ISPRS Annals of Photogrammetry, Remote Sensing and Spatial Information Sciences (P6V87WN5)</v>
      </c>
      <c r="C186" s="5" t="s">
        <v>3898</v>
      </c>
      <c r="D186" s="121" t="s">
        <v>21</v>
      </c>
      <c r="E186" s="168">
        <v>5.0</v>
      </c>
      <c r="F186" s="85" t="s">
        <v>21</v>
      </c>
      <c r="G186" s="160" t="str">
        <f t="array" ref="G186"> index(publications!$A$1:$A$319, match($B186, publications!$B$1:$B$319, 0))</f>
        <v>Livia</v>
      </c>
    </row>
    <row r="187">
      <c r="A187" s="4" t="s">
        <v>2731</v>
      </c>
      <c r="B187" s="91" t="str">
        <f> VLOOKUP($A187,datasets!$A:$B,2,0)</f>
        <v>Roberti et al. 2021, Canadian Journal of Earth Sciences (39PV5BL5)</v>
      </c>
      <c r="C187" s="5" t="s">
        <v>3898</v>
      </c>
      <c r="D187" s="121" t="s">
        <v>21</v>
      </c>
      <c r="E187" s="168">
        <v>5.0</v>
      </c>
      <c r="F187" s="85" t="s">
        <v>21</v>
      </c>
      <c r="G187" s="160" t="str">
        <f t="array" ref="G187"> index(publications!$A$1:$A$319, match($B187, publications!$B$1:$B$319, 0))</f>
        <v>Livia</v>
      </c>
    </row>
    <row r="188">
      <c r="A188" s="4" t="s">
        <v>3090</v>
      </c>
      <c r="B188" s="91" t="str">
        <f> VLOOKUP($A188,datasets!$A:$B,2,0)</f>
        <v>Sevara 2013, International Journal of Heritage in the Digital Era (HRXNERQE)</v>
      </c>
      <c r="C188" s="5" t="s">
        <v>3898</v>
      </c>
      <c r="D188" s="121">
        <v>0.5</v>
      </c>
      <c r="E188" s="168">
        <v>6.0</v>
      </c>
      <c r="F188" s="85" t="s">
        <v>21</v>
      </c>
      <c r="G188" s="160" t="str">
        <f t="array" ref="G188"> index(publications!$A$1:$A$319, match($B188, publications!$B$1:$B$319, 0))</f>
        <v>Amaury</v>
      </c>
    </row>
    <row r="189">
      <c r="A189" s="5" t="s">
        <v>3094</v>
      </c>
      <c r="B189" s="91" t="str">
        <f> VLOOKUP($A189,datasets!$A:$B,2,0)</f>
        <v>Sevara 2013, International Journal of Heritage in the Digital Era (HRXNERQE)</v>
      </c>
      <c r="C189" s="5" t="s">
        <v>3898</v>
      </c>
      <c r="D189" s="121">
        <v>6.0</v>
      </c>
      <c r="E189" s="168">
        <v>6.0</v>
      </c>
      <c r="F189" s="85" t="s">
        <v>21</v>
      </c>
      <c r="G189" s="160" t="str">
        <f t="array" ref="G189"> index(publications!$A$1:$A$319, match($B189, publications!$B$1:$B$319, 0))</f>
        <v>Amaury</v>
      </c>
    </row>
    <row r="190">
      <c r="A190" s="21" t="s">
        <v>3433</v>
      </c>
      <c r="B190" s="91" t="str">
        <f> VLOOKUP($A190,datasets!$A:$B,2,0)</f>
        <v>Cogliati et al. 2017, ISPRS Annals of Photogrammetry, Remote Sensing and Spatial Information Sciences (Z32D9335)</v>
      </c>
      <c r="C190" s="5" t="s">
        <v>3898</v>
      </c>
      <c r="D190" s="121">
        <v>7.2</v>
      </c>
      <c r="E190" s="168">
        <v>7.2</v>
      </c>
      <c r="F190" s="85" t="s">
        <v>21</v>
      </c>
      <c r="G190" s="160" t="str">
        <f t="array" ref="G190"> index(publications!$A$1:$A$319, match($B190, publications!$B$1:$B$319, 0))</f>
        <v>Bob</v>
      </c>
    </row>
    <row r="191">
      <c r="A191" s="4" t="s">
        <v>3429</v>
      </c>
      <c r="B191" s="91" t="str">
        <f> VLOOKUP($A191,datasets!$A:$B,2,0)</f>
        <v>Cogliati et al. 2017, ISPRS Annals of Photogrammetry, Remote Sensing and Spatial Information Sciences (Z32D9335)</v>
      </c>
      <c r="C191" s="5" t="s">
        <v>3898</v>
      </c>
      <c r="D191" s="121">
        <v>7.6</v>
      </c>
      <c r="E191" s="168">
        <v>7.6</v>
      </c>
      <c r="F191" s="85" t="s">
        <v>21</v>
      </c>
      <c r="G191" s="160" t="str">
        <f t="array" ref="G191"> index(publications!$A$1:$A$319, match($B191, publications!$B$1:$B$319, 0))</f>
        <v>Bob</v>
      </c>
    </row>
    <row r="192">
      <c r="A192" s="4" t="s">
        <v>3437</v>
      </c>
      <c r="B192" s="91" t="str">
        <f> VLOOKUP($A192,datasets!$A:$B,2,0)</f>
        <v>Mölg et al. 2019, The Cryosphere (ZMXR5AJX)</v>
      </c>
      <c r="C192" s="5" t="s">
        <v>3898</v>
      </c>
      <c r="D192" s="121">
        <v>0.5</v>
      </c>
      <c r="E192" s="168">
        <v>8.0</v>
      </c>
      <c r="F192" s="85" t="s">
        <v>21</v>
      </c>
      <c r="G192" s="160" t="str">
        <f t="array" ref="G192"> index(publications!$A$1:$A$319, match($B192, publications!$B$1:$B$319, 0))</f>
        <v>Anette</v>
      </c>
    </row>
    <row r="193">
      <c r="A193" s="4" t="s">
        <v>2873</v>
      </c>
      <c r="B193" s="91" t="str">
        <f> VLOOKUP($A193,datasets!$A:$B,2,0)</f>
        <v>Pedersen et al. 2018, Geophysical Research Letters (AXLJGWNE)</v>
      </c>
      <c r="C193" s="5" t="s">
        <v>3898</v>
      </c>
      <c r="D193" s="121">
        <v>1.0</v>
      </c>
      <c r="E193" s="168">
        <v>10.0</v>
      </c>
      <c r="F193" s="85" t="s">
        <v>21</v>
      </c>
      <c r="G193" s="160" t="str">
        <f t="array" ref="G193"> index(publications!$A$1:$A$319, match($B193, publications!$B$1:$B$319, 0))</f>
        <v>Livia</v>
      </c>
    </row>
    <row r="194">
      <c r="A194" s="4" t="s">
        <v>3021</v>
      </c>
      <c r="B194" s="91" t="str">
        <f> VLOOKUP($A194,datasets!$A:$B,2,0)</f>
        <v>Magnússon et al. 2016, The Cryosphere (F6IX3QIF)</v>
      </c>
      <c r="C194" s="5" t="s">
        <v>3898</v>
      </c>
      <c r="D194" s="121">
        <v>2.0</v>
      </c>
      <c r="E194" s="168">
        <v>10.0</v>
      </c>
      <c r="F194" s="85" t="s">
        <v>21</v>
      </c>
      <c r="G194" s="160" t="str">
        <f t="array" ref="G194"> index(publications!$A$1:$A$319, match($B194, publications!$B$1:$B$319, 0))</f>
        <v>Melanie</v>
      </c>
    </row>
    <row r="195">
      <c r="A195" s="4" t="s">
        <v>3027</v>
      </c>
      <c r="B195" s="91" t="str">
        <f> VLOOKUP($A195,datasets!$A:$B,2,0)</f>
        <v>Magnússon et al. 2016, The Cryosphere (F6IX3QIF)</v>
      </c>
      <c r="C195" s="5" t="s">
        <v>3898</v>
      </c>
      <c r="D195" s="121">
        <v>2.0</v>
      </c>
      <c r="E195" s="168">
        <v>10.0</v>
      </c>
      <c r="F195" s="85" t="s">
        <v>21</v>
      </c>
      <c r="G195" s="160" t="str">
        <f t="array" ref="G195"> index(publications!$A$1:$A$319, match($B195, publications!$B$1:$B$319, 0))</f>
        <v>Melanie</v>
      </c>
    </row>
    <row r="196">
      <c r="A196" s="4" t="s">
        <v>3031</v>
      </c>
      <c r="B196" s="91" t="str">
        <f> VLOOKUP($A196,datasets!$A:$B,2,0)</f>
        <v>Magnússon et al. 2016, The Cryosphere (F6IX3QIF)</v>
      </c>
      <c r="C196" s="5" t="s">
        <v>3898</v>
      </c>
      <c r="D196" s="121">
        <v>2.0</v>
      </c>
      <c r="E196" s="168">
        <v>10.0</v>
      </c>
      <c r="F196" s="85" t="s">
        <v>21</v>
      </c>
      <c r="G196" s="160" t="str">
        <f t="array" ref="G196"> index(publications!$A$1:$A$319, match($B196, publications!$B$1:$B$319, 0))</f>
        <v>Melanie</v>
      </c>
    </row>
    <row r="197">
      <c r="A197" s="4" t="s">
        <v>3032</v>
      </c>
      <c r="B197" s="91" t="str">
        <f> VLOOKUP($A197,datasets!$A:$B,2,0)</f>
        <v>Magnússon et al. 2016, The Cryosphere (F6IX3QIF)</v>
      </c>
      <c r="C197" s="5" t="s">
        <v>3898</v>
      </c>
      <c r="D197" s="121">
        <v>2.0</v>
      </c>
      <c r="E197" s="168">
        <v>10.0</v>
      </c>
      <c r="F197" s="85" t="s">
        <v>21</v>
      </c>
      <c r="G197" s="160" t="str">
        <f t="array" ref="G197"> index(publications!$A$1:$A$319, match($B197, publications!$B$1:$B$319, 0))</f>
        <v>Melanie</v>
      </c>
    </row>
    <row r="198">
      <c r="A198" s="4" t="s">
        <v>3118</v>
      </c>
      <c r="B198" s="91" t="str">
        <f> VLOOKUP($A198,datasets!$A:$B,2,0)</f>
        <v>Sohn et al. 2004, The Photogrammetric Record (JPQS9JXB)</v>
      </c>
      <c r="C198" s="5" t="s">
        <v>3898</v>
      </c>
      <c r="D198" s="121">
        <v>2.7</v>
      </c>
      <c r="E198" s="168">
        <v>10.0</v>
      </c>
      <c r="F198" s="85" t="s">
        <v>21</v>
      </c>
      <c r="G198" s="160" t="str">
        <f t="array" ref="G198"> index(publications!$A$1:$A$319, match($B198, publications!$B$1:$B$319, 0))</f>
        <v>Bob</v>
      </c>
    </row>
    <row r="199">
      <c r="A199" s="4" t="s">
        <v>3342</v>
      </c>
      <c r="B199" s="91" t="str">
        <f> VLOOKUP($A199,datasets!$A:$B,2,0)</f>
        <v>Casana and Cothren 2008, Antiquity (U3Q4U35X)</v>
      </c>
      <c r="C199" s="5" t="s">
        <v>3898</v>
      </c>
      <c r="D199" s="174" t="s">
        <v>21</v>
      </c>
      <c r="E199" s="168">
        <v>10.0</v>
      </c>
      <c r="F199" s="85" t="s">
        <v>3904</v>
      </c>
      <c r="G199" s="160" t="str">
        <f t="array" ref="G199"> index(publications!$A$1:$A$319, match($B199, publications!$B$1:$B$319, 0))</f>
        <v>Bob</v>
      </c>
    </row>
    <row r="200">
      <c r="A200" s="4" t="s">
        <v>3344</v>
      </c>
      <c r="B200" s="91" t="str">
        <f> VLOOKUP($A200,datasets!$A:$B,2,0)</f>
        <v>Casana and Cothren 2008, Antiquity (U3Q4U35X)</v>
      </c>
      <c r="C200" s="5" t="s">
        <v>3898</v>
      </c>
      <c r="D200" s="174" t="s">
        <v>21</v>
      </c>
      <c r="E200" s="168">
        <v>10.0</v>
      </c>
      <c r="F200" s="85" t="s">
        <v>3904</v>
      </c>
      <c r="G200" s="160" t="str">
        <f t="array" ref="G200"> index(publications!$A$1:$A$319, match($B200, publications!$B$1:$B$319, 0))</f>
        <v>Bob</v>
      </c>
    </row>
    <row r="201">
      <c r="A201" s="4" t="s">
        <v>3345</v>
      </c>
      <c r="B201" s="91" t="str">
        <f> VLOOKUP($A201,datasets!$A:$B,2,0)</f>
        <v>Casana and Cothren 2008, Antiquity (U3Q4U35X)</v>
      </c>
      <c r="C201" s="5" t="s">
        <v>3898</v>
      </c>
      <c r="D201" s="174" t="s">
        <v>21</v>
      </c>
      <c r="E201" s="168">
        <v>10.0</v>
      </c>
      <c r="F201" s="85" t="s">
        <v>3904</v>
      </c>
      <c r="G201" s="160" t="str">
        <f t="array" ref="G201"> index(publications!$A$1:$A$319, match($B201, publications!$B$1:$B$319, 0))</f>
        <v>Bob</v>
      </c>
    </row>
    <row r="202">
      <c r="A202" s="4" t="s">
        <v>2981</v>
      </c>
      <c r="B202" s="91" t="str">
        <f> VLOOKUP($A202,datasets!$A:$B,2,0)</f>
        <v>Child et al. 2021, Remote Sensing (E675XV2W)</v>
      </c>
      <c r="C202" s="5" t="s">
        <v>3898</v>
      </c>
      <c r="D202" s="121" t="s">
        <v>21</v>
      </c>
      <c r="E202" s="168">
        <v>10.0</v>
      </c>
      <c r="F202" s="85" t="s">
        <v>21</v>
      </c>
      <c r="G202" s="160" t="str">
        <f t="array" ref="G202"> index(publications!$A$1:$A$319, match($B202, publications!$B$1:$B$319, 0))</f>
        <v>Melanie</v>
      </c>
    </row>
    <row r="203">
      <c r="A203" s="21" t="s">
        <v>2985</v>
      </c>
      <c r="B203" s="91" t="str">
        <f> VLOOKUP($A203,datasets!$A:$B,2,0)</f>
        <v>Child et al. 2021, Remote Sensing (E675XV2W)</v>
      </c>
      <c r="C203" s="5" t="s">
        <v>3898</v>
      </c>
      <c r="D203" s="121" t="s">
        <v>21</v>
      </c>
      <c r="E203" s="168">
        <v>10.0</v>
      </c>
      <c r="F203" s="85" t="s">
        <v>21</v>
      </c>
      <c r="G203" s="160" t="str">
        <f t="array" ref="G203"> index(publications!$A$1:$A$319, match($B203, publications!$B$1:$B$319, 0))</f>
        <v>Melanie</v>
      </c>
    </row>
    <row r="204">
      <c r="A204" s="4" t="s">
        <v>2850</v>
      </c>
      <c r="B204" s="91" t="str">
        <f> VLOOKUP($A204,datasets!$A:$B,2,0)</f>
        <v>Pérez Álvarez et al. 2013, Journal of Archaeological Science (A37E78PU)</v>
      </c>
      <c r="C204" s="5" t="s">
        <v>3898</v>
      </c>
      <c r="D204" s="121" t="s">
        <v>21</v>
      </c>
      <c r="E204" s="168">
        <v>10.0</v>
      </c>
      <c r="F204" s="85" t="s">
        <v>21</v>
      </c>
      <c r="G204" s="160" t="str">
        <f t="array" ref="G204"> index(publications!$A$1:$A$319, match($B204, publications!$B$1:$B$319, 0))</f>
        <v>Bob</v>
      </c>
    </row>
    <row r="205">
      <c r="A205" s="4" t="s">
        <v>2854</v>
      </c>
      <c r="B205" s="91" t="str">
        <f> VLOOKUP($A205,datasets!$A:$B,2,0)</f>
        <v>Pérez Álvarez et al. 2013, Journal of Archaeological Science (A37E78PU)</v>
      </c>
      <c r="C205" s="5" t="s">
        <v>3898</v>
      </c>
      <c r="D205" s="121" t="s">
        <v>21</v>
      </c>
      <c r="E205" s="168">
        <v>10.0</v>
      </c>
      <c r="F205" s="85" t="s">
        <v>21</v>
      </c>
      <c r="G205" s="160" t="str">
        <f t="array" ref="G205"> index(publications!$A$1:$A$319, match($B205, publications!$B$1:$B$319, 0))</f>
        <v>Bob</v>
      </c>
    </row>
    <row r="206">
      <c r="A206" s="4" t="s">
        <v>2855</v>
      </c>
      <c r="B206" s="91" t="str">
        <f> VLOOKUP($A206,datasets!$A:$B,2,0)</f>
        <v>Pérez Álvarez et al. 2013, Journal of Archaeological Science (A37E78PU)</v>
      </c>
      <c r="C206" s="5" t="s">
        <v>3898</v>
      </c>
      <c r="D206" s="121" t="s">
        <v>21</v>
      </c>
      <c r="E206" s="168">
        <v>10.0</v>
      </c>
      <c r="F206" s="85" t="s">
        <v>21</v>
      </c>
      <c r="G206" s="160" t="str">
        <f t="array" ref="G206"> index(publications!$A$1:$A$319, match($B206, publications!$B$1:$B$319, 0))</f>
        <v>Bob</v>
      </c>
    </row>
    <row r="207">
      <c r="A207" s="5" t="s">
        <v>2974</v>
      </c>
      <c r="B207" s="91" t="str">
        <f> VLOOKUP($A207,datasets!$A:$B,2,0)</f>
        <v>Carvalho et al. 2021, Earth Surface Processes and Landforms (DIS2XCPI)</v>
      </c>
      <c r="C207" s="5" t="s">
        <v>3898</v>
      </c>
      <c r="D207" s="174" t="s">
        <v>21</v>
      </c>
      <c r="E207" s="175">
        <v>11.9</v>
      </c>
      <c r="F207" s="85" t="s">
        <v>3904</v>
      </c>
      <c r="G207" s="160" t="str">
        <f t="array" ref="G207"> index(publications!$A$1:$A$319, match($B207, publications!$B$1:$B$319, 0))</f>
        <v>Camillo</v>
      </c>
    </row>
    <row r="208">
      <c r="A208" s="5" t="s">
        <v>2975</v>
      </c>
      <c r="B208" s="91" t="str">
        <f> VLOOKUP($A208,datasets!$A:$B,2,0)</f>
        <v>Carvalho et al. 2021, Earth Surface Processes and Landforms (DIS2XCPI)</v>
      </c>
      <c r="C208" s="5" t="s">
        <v>3898</v>
      </c>
      <c r="D208" s="174" t="s">
        <v>21</v>
      </c>
      <c r="E208" s="175">
        <v>12.0</v>
      </c>
      <c r="F208" s="85" t="s">
        <v>3904</v>
      </c>
      <c r="G208" s="160" t="str">
        <f t="array" ref="G208"> index(publications!$A$1:$A$319, match($B208, publications!$B$1:$B$319, 0))</f>
        <v>Camillo</v>
      </c>
    </row>
    <row r="209">
      <c r="A209" s="5" t="s">
        <v>2965</v>
      </c>
      <c r="B209" s="91" t="str">
        <f> VLOOKUP($A209,datasets!$A:$B,2,0)</f>
        <v>Bolch et al. 2011, The Cryosphere (D5BPHY87)</v>
      </c>
      <c r="C209" s="5" t="s">
        <v>3898</v>
      </c>
      <c r="D209" s="121">
        <v>0.5</v>
      </c>
      <c r="E209" s="168">
        <v>15.0</v>
      </c>
      <c r="F209" s="85" t="s">
        <v>21</v>
      </c>
      <c r="G209" s="160" t="str">
        <f t="array" ref="G209"> index(publications!$A$1:$A$319, match($B209, publications!$B$1:$B$319, 0))</f>
        <v>Amaury</v>
      </c>
    </row>
    <row r="210">
      <c r="A210" s="5" t="s">
        <v>2964</v>
      </c>
      <c r="B210" s="91" t="str">
        <f> VLOOKUP($A210,datasets!$A:$B,2,0)</f>
        <v>Bolch et al. 2011, The Cryosphere (D5BPHY87)</v>
      </c>
      <c r="C210" s="5" t="s">
        <v>3898</v>
      </c>
      <c r="D210" s="121">
        <v>5.2</v>
      </c>
      <c r="E210" s="168">
        <v>15.0</v>
      </c>
      <c r="F210" s="85" t="s">
        <v>21</v>
      </c>
      <c r="G210" s="160" t="str">
        <f t="array" ref="G210"> index(publications!$A$1:$A$319, match($B210, publications!$B$1:$B$319, 0))</f>
        <v>Amaury</v>
      </c>
    </row>
    <row r="211">
      <c r="A211" s="4" t="s">
        <v>3033</v>
      </c>
      <c r="B211" s="91" t="str">
        <f> VLOOKUP($A211,datasets!$A:$B,2,0)</f>
        <v>Lamsal et al. 2017, The Cryosphere (F848E2UT)</v>
      </c>
      <c r="C211" s="5" t="s">
        <v>3898</v>
      </c>
      <c r="D211" s="121" t="s">
        <v>21</v>
      </c>
      <c r="E211" s="168">
        <v>15.0</v>
      </c>
      <c r="F211" s="85" t="s">
        <v>21</v>
      </c>
      <c r="G211" s="160" t="str">
        <f t="array" ref="G211"> index(publications!$A$1:$A$319, match($B211, publications!$B$1:$B$319, 0))</f>
        <v>Livia</v>
      </c>
    </row>
    <row r="212">
      <c r="A212" s="4" t="s">
        <v>3294</v>
      </c>
      <c r="B212" s="91" t="str">
        <f> VLOOKUP($A212,datasets!$A:$B,2,0)</f>
        <v>Wang et al. 2021, Natural Hazards and Earth System Sciences Discussions (RCZYWWZJ)</v>
      </c>
      <c r="C212" s="5" t="s">
        <v>3898</v>
      </c>
      <c r="D212" s="121" t="s">
        <v>21</v>
      </c>
      <c r="E212" s="168">
        <v>15.0</v>
      </c>
      <c r="F212" s="85" t="s">
        <v>21</v>
      </c>
      <c r="G212" s="160" t="str">
        <f t="array" ref="G212"> index(publications!$A$1:$A$319, match($B212, publications!$B$1:$B$319, 0))</f>
        <v>Melanie</v>
      </c>
    </row>
    <row r="213">
      <c r="A213" s="5" t="s">
        <v>2977</v>
      </c>
      <c r="B213" s="91" t="str">
        <f> VLOOKUP($A213,datasets!$A:$B,2,0)</f>
        <v>Carvalho et al. 2021, Earth Surface Processes and Landforms (DIS2XCPI)</v>
      </c>
      <c r="C213" s="5" t="s">
        <v>3898</v>
      </c>
      <c r="D213" s="174" t="s">
        <v>21</v>
      </c>
      <c r="E213" s="175">
        <v>15.3</v>
      </c>
      <c r="F213" s="85" t="s">
        <v>3904</v>
      </c>
      <c r="G213" s="160" t="str">
        <f t="array" ref="G213"> index(publications!$A$1:$A$319, match($B213, publications!$B$1:$B$319, 0))</f>
        <v>Camillo</v>
      </c>
    </row>
    <row r="214">
      <c r="A214" s="5" t="s">
        <v>2976</v>
      </c>
      <c r="B214" s="91" t="str">
        <f> VLOOKUP($A214,datasets!$A:$B,2,0)</f>
        <v>Carvalho et al. 2021, Earth Surface Processes and Landforms (DIS2XCPI)</v>
      </c>
      <c r="C214" s="5" t="s">
        <v>3898</v>
      </c>
      <c r="D214" s="174" t="s">
        <v>21</v>
      </c>
      <c r="E214" s="175">
        <v>15.5</v>
      </c>
      <c r="F214" s="85" t="s">
        <v>3904</v>
      </c>
      <c r="G214" s="160" t="str">
        <f t="array" ref="G214"> index(publications!$A$1:$A$319, match($B214, publications!$B$1:$B$319, 0))</f>
        <v>Camillo</v>
      </c>
    </row>
    <row r="215">
      <c r="A215" s="4" t="s">
        <v>3199</v>
      </c>
      <c r="B215" s="91" t="str">
        <f> VLOOKUP($A215,datasets!$A:$B,2,0)</f>
        <v>Galiatsatos et al. 2008, Photogrammetric Engineering and Remote Sensing (NP2PWBRU)</v>
      </c>
      <c r="C215" s="5" t="s">
        <v>3898</v>
      </c>
      <c r="D215" s="121">
        <v>2.3</v>
      </c>
      <c r="E215" s="168">
        <v>17.0</v>
      </c>
      <c r="F215" s="85" t="s">
        <v>21</v>
      </c>
      <c r="G215" s="160" t="str">
        <f t="array" ref="G215"> index(publications!$A$1:$A$319, match($B215, publications!$B$1:$B$319, 0))</f>
        <v>Bob</v>
      </c>
    </row>
    <row r="216">
      <c r="A216" s="4" t="s">
        <v>3408</v>
      </c>
      <c r="B216" s="91" t="str">
        <f> VLOOKUP($A216,datasets!$A:$B,2,0)</f>
        <v>Galiatsatos et al. 2005, 25th EARSeL symposium, workshop on 3D remote sensing (WW4K3NXX)</v>
      </c>
      <c r="C216" s="5" t="s">
        <v>3898</v>
      </c>
      <c r="D216" s="121" t="s">
        <v>21</v>
      </c>
      <c r="E216" s="168">
        <v>17.0</v>
      </c>
      <c r="F216" s="85" t="s">
        <v>21</v>
      </c>
      <c r="G216" s="160" t="str">
        <f t="array" ref="G216"> index(publications!$A$1:$A$319, match($B216, publications!$B$1:$B$319, 0))</f>
        <v>Melanie</v>
      </c>
    </row>
    <row r="217">
      <c r="A217" s="4" t="s">
        <v>3411</v>
      </c>
      <c r="B217" s="91" t="str">
        <f> VLOOKUP($A217,datasets!$A:$B,2,0)</f>
        <v>Galiatsatos et al. 2005, 25th EARSeL symposium, workshop on 3D remote sensing (WW4K3NXX)</v>
      </c>
      <c r="C217" s="5" t="s">
        <v>3898</v>
      </c>
      <c r="D217" s="121" t="s">
        <v>21</v>
      </c>
      <c r="E217" s="168">
        <v>17.0</v>
      </c>
      <c r="F217" s="85" t="s">
        <v>21</v>
      </c>
      <c r="G217" s="160" t="str">
        <f t="array" ref="G217"> index(publications!$A$1:$A$319, match($B217, publications!$B$1:$B$319, 0))</f>
        <v>Melanie</v>
      </c>
    </row>
    <row r="218">
      <c r="A218" s="4" t="s">
        <v>3412</v>
      </c>
      <c r="B218" s="91" t="str">
        <f> VLOOKUP($A218,datasets!$A:$B,2,0)</f>
        <v>Galiatsatos et al. 2005, 25th EARSeL symposium, workshop on 3D remote sensing (WW4K3NXX)</v>
      </c>
      <c r="C218" s="5" t="s">
        <v>3898</v>
      </c>
      <c r="D218" s="121" t="s">
        <v>21</v>
      </c>
      <c r="E218" s="168">
        <v>17.0</v>
      </c>
      <c r="F218" s="85" t="s">
        <v>21</v>
      </c>
      <c r="G218" s="160" t="str">
        <f t="array" ref="G218"> index(publications!$A$1:$A$319, match($B218, publications!$B$1:$B$319, 0))</f>
        <v>Melanie</v>
      </c>
    </row>
    <row r="219">
      <c r="A219" s="4" t="s">
        <v>3235</v>
      </c>
      <c r="B219" s="91" t="str">
        <f> VLOOKUP($A219,datasets!$A:$B,2,0)</f>
        <v>Andreassen et al. 2020, Journal of Glaciology (PQ3Q9H6A)</v>
      </c>
      <c r="C219" s="5" t="s">
        <v>3898</v>
      </c>
      <c r="D219" s="121">
        <v>2.0</v>
      </c>
      <c r="E219" s="168">
        <v>20.0</v>
      </c>
      <c r="F219" s="85" t="s">
        <v>21</v>
      </c>
      <c r="G219" s="160" t="str">
        <f t="array" ref="G219"> index(publications!$A$1:$A$319, match($B219, publications!$B$1:$B$319, 0))</f>
        <v>Melanie</v>
      </c>
    </row>
    <row r="220">
      <c r="A220" s="4" t="s">
        <v>3015</v>
      </c>
      <c r="B220" s="91" t="str">
        <f> VLOOKUP($A220,datasets!$A:$B,2,0)</f>
        <v>Magnússon et al. 2016, The Cryosphere (F6IX3QIF)</v>
      </c>
      <c r="C220" s="5" t="s">
        <v>3898</v>
      </c>
      <c r="D220" s="121">
        <v>2.0</v>
      </c>
      <c r="E220" s="168">
        <v>20.0</v>
      </c>
      <c r="F220" s="85" t="s">
        <v>21</v>
      </c>
      <c r="G220" s="160" t="str">
        <f t="array" ref="G220"> index(publications!$A$1:$A$319, match($B220, publications!$B$1:$B$319, 0))</f>
        <v>Melanie</v>
      </c>
    </row>
    <row r="221">
      <c r="A221" s="4" t="s">
        <v>3029</v>
      </c>
      <c r="B221" s="91" t="str">
        <f> VLOOKUP($A221,datasets!$A:$B,2,0)</f>
        <v>Magnússon et al. 2016, The Cryosphere (F6IX3QIF)</v>
      </c>
      <c r="C221" s="5" t="s">
        <v>3898</v>
      </c>
      <c r="D221" s="121">
        <v>2.0</v>
      </c>
      <c r="E221" s="168">
        <v>20.0</v>
      </c>
      <c r="F221" s="85" t="s">
        <v>21</v>
      </c>
      <c r="G221" s="160" t="str">
        <f t="array" ref="G221"> index(publications!$A$1:$A$319, match($B221, publications!$B$1:$B$319, 0))</f>
        <v>Melanie</v>
      </c>
    </row>
    <row r="222">
      <c r="A222" s="4" t="s">
        <v>3077</v>
      </c>
      <c r="B222" s="91" t="str">
        <f> VLOOKUP($A222,datasets!$A:$B,2,0)</f>
        <v>Belart et al. 2019, Journal of Glaciology (G7RKHNSY)</v>
      </c>
      <c r="C222" s="5" t="s">
        <v>3898</v>
      </c>
      <c r="D222" s="121">
        <v>5.0</v>
      </c>
      <c r="E222" s="168">
        <v>20.0</v>
      </c>
      <c r="F222" s="85" t="s">
        <v>21</v>
      </c>
      <c r="G222" s="160" t="str">
        <f t="array" ref="G222"> index(publications!$A$1:$A$319, match($B222, publications!$B$1:$B$319, 0))</f>
        <v>Livia</v>
      </c>
    </row>
    <row r="223">
      <c r="A223" s="5" t="s">
        <v>2701</v>
      </c>
      <c r="B223" s="91" t="str">
        <f> VLOOKUP($A223,datasets!$A:$B,2,0)</f>
        <v>Belart et al. 2020, Frontiers in Earth Science (2XDGW8V2)</v>
      </c>
      <c r="C223" s="5" t="s">
        <v>3898</v>
      </c>
      <c r="D223" s="121">
        <v>5.0</v>
      </c>
      <c r="E223" s="168">
        <v>20.0</v>
      </c>
      <c r="F223" s="85" t="s">
        <v>21</v>
      </c>
      <c r="G223" s="160" t="str">
        <f t="array" ref="G223"> index(publications!$A$1:$A$319, match($B223, publications!$B$1:$B$319, 0))</f>
        <v>Amaury</v>
      </c>
    </row>
    <row r="224">
      <c r="A224" s="4" t="s">
        <v>2961</v>
      </c>
      <c r="B224" s="91" t="str">
        <f> VLOOKUP($A224,datasets!$A:$B,2,0)</f>
        <v>Bolch et al. 2011, The Cryosphere (D5BPHY87)</v>
      </c>
      <c r="C224" s="5" t="s">
        <v>3898</v>
      </c>
      <c r="D224" s="121">
        <v>7.6</v>
      </c>
      <c r="E224" s="168">
        <v>20.0</v>
      </c>
      <c r="F224" s="85" t="s">
        <v>21</v>
      </c>
      <c r="G224" s="160" t="str">
        <f t="array" ref="G224"> index(publications!$A$1:$A$319, match($B224, publications!$B$1:$B$319, 0))</f>
        <v>Amaury</v>
      </c>
    </row>
    <row r="225">
      <c r="A225" s="4" t="s">
        <v>3404</v>
      </c>
      <c r="B225" s="91" t="str">
        <f> VLOOKUP($A225,datasets!$A:$B,2,0)</f>
        <v>Bolch et al. 2008, Journal of Glaciology (VZSHSDVT)</v>
      </c>
      <c r="C225" s="5" t="s">
        <v>3898</v>
      </c>
      <c r="D225" s="121">
        <v>8.0</v>
      </c>
      <c r="E225" s="168">
        <v>20.0</v>
      </c>
      <c r="F225" s="85" t="s">
        <v>21</v>
      </c>
      <c r="G225" s="160" t="str">
        <f t="array" ref="G225"> index(publications!$A$1:$A$319, match($B225, publications!$B$1:$B$319, 0))</f>
        <v>Bob</v>
      </c>
    </row>
    <row r="226">
      <c r="A226" s="4" t="s">
        <v>3425</v>
      </c>
      <c r="B226" s="91" t="str">
        <f> VLOOKUP($A226,datasets!$A:$B,2,0)</f>
        <v>Falaschi et al. 2019, Frontiers in Earth Science (YW232UWW)</v>
      </c>
      <c r="C226" s="5" t="s">
        <v>3898</v>
      </c>
      <c r="D226" s="174" t="s">
        <v>21</v>
      </c>
      <c r="E226" s="168">
        <v>20.0</v>
      </c>
      <c r="F226" s="85" t="s">
        <v>3904</v>
      </c>
      <c r="G226" s="160" t="str">
        <f t="array" ref="G226"> index(publications!$A$1:$A$319, match($B226, publications!$B$1:$B$319, 0))</f>
        <v>Amaury</v>
      </c>
    </row>
    <row r="227">
      <c r="A227" s="5" t="s">
        <v>3428</v>
      </c>
      <c r="B227" s="91" t="str">
        <f> VLOOKUP($A227,datasets!$A:$B,2,0)</f>
        <v>Falaschi et al. 2019, Frontiers in Earth Science (YW232UWW)</v>
      </c>
      <c r="C227" s="5" t="s">
        <v>3898</v>
      </c>
      <c r="D227" s="174" t="s">
        <v>21</v>
      </c>
      <c r="E227" s="168">
        <v>20.0</v>
      </c>
      <c r="F227" s="85" t="s">
        <v>3904</v>
      </c>
      <c r="G227" s="160" t="str">
        <f t="array" ref="G227"> index(publications!$A$1:$A$319, match($B227, publications!$B$1:$B$319, 0))</f>
        <v>Amaury</v>
      </c>
    </row>
    <row r="228">
      <c r="A228" s="4" t="s">
        <v>3112</v>
      </c>
      <c r="B228" s="91" t="str">
        <f> VLOOKUP($A228,datasets!$A:$B,2,0)</f>
        <v>Dehecq et al. 2020, Frontiers in Earth Science (IWKSCW57)</v>
      </c>
      <c r="C228" s="5" t="s">
        <v>3898</v>
      </c>
      <c r="D228" s="121">
        <v>6.0</v>
      </c>
      <c r="E228" s="168">
        <v>24.0</v>
      </c>
      <c r="F228" s="85" t="s">
        <v>21</v>
      </c>
      <c r="G228" s="160" t="str">
        <f t="array" ref="G228"> index(publications!$A$1:$A$319, match($B228, publications!$B$1:$B$319, 0))</f>
        <v>Amaury</v>
      </c>
    </row>
    <row r="229">
      <c r="A229" s="4" t="s">
        <v>3125</v>
      </c>
      <c r="B229" s="91" t="str">
        <f> VLOOKUP($A229,datasets!$A:$B,2,0)</f>
        <v>Lacroix et al. 2020, Nature Geoscience (K6I8E5QJ)</v>
      </c>
      <c r="C229" s="5" t="s">
        <v>3914</v>
      </c>
      <c r="D229" s="121">
        <v>6.0</v>
      </c>
      <c r="E229" s="168">
        <v>24.0</v>
      </c>
      <c r="F229" s="85" t="s">
        <v>3915</v>
      </c>
      <c r="G229" s="160" t="str">
        <f t="array" ref="G229"> index(publications!$A$1:$A$319, match($B229, publications!$B$1:$B$319, 0))</f>
        <v>Melanie</v>
      </c>
    </row>
    <row r="230">
      <c r="A230" s="4" t="s">
        <v>3369</v>
      </c>
      <c r="B230" s="91" t="str">
        <f> VLOOKUP($A230,datasets!$A:$B,2,0)</f>
        <v>Korsgaard et al. 2016, Scientific Data (UKJUNZNC)</v>
      </c>
      <c r="C230" s="5" t="s">
        <v>3914</v>
      </c>
      <c r="D230" s="121">
        <v>2.0</v>
      </c>
      <c r="E230" s="168">
        <v>25.0</v>
      </c>
      <c r="F230" s="85" t="s">
        <v>3916</v>
      </c>
      <c r="G230" s="160" t="str">
        <f t="array" ref="G230"> index(publications!$A$1:$A$319, match($B230, publications!$B$1:$B$319, 0))</f>
        <v>Melanie</v>
      </c>
    </row>
    <row r="231">
      <c r="A231" s="4" t="s">
        <v>3330</v>
      </c>
      <c r="B231" s="91" t="str">
        <f> VLOOKUP($A231,datasets!$A:$B,2,0)</f>
        <v>Goerlich et al. 2017, Remote Sensing (TPNA7T79)</v>
      </c>
      <c r="C231" s="5" t="s">
        <v>3898</v>
      </c>
      <c r="D231" s="121">
        <v>7.6</v>
      </c>
      <c r="E231" s="168">
        <v>25.0</v>
      </c>
      <c r="F231" s="85" t="s">
        <v>21</v>
      </c>
      <c r="G231" s="160" t="str">
        <f t="array" ref="G231"> index(publications!$A$1:$A$319, match($B231, publications!$B$1:$B$319, 0))</f>
        <v>Amaury</v>
      </c>
    </row>
    <row r="232">
      <c r="A232" s="5" t="s">
        <v>3332</v>
      </c>
      <c r="B232" s="91" t="str">
        <f> VLOOKUP($A232,datasets!$A:$B,2,0)</f>
        <v>Goerlich et al. 2017, Remote Sensing (TPNA7T79)</v>
      </c>
      <c r="C232" s="5" t="s">
        <v>3898</v>
      </c>
      <c r="D232" s="121">
        <v>7.6</v>
      </c>
      <c r="E232" s="168">
        <v>25.0</v>
      </c>
      <c r="F232" s="85" t="s">
        <v>21</v>
      </c>
      <c r="G232" s="160" t="str">
        <f t="array" ref="G232"> index(publications!$A$1:$A$319, match($B232, publications!$B$1:$B$319, 0))</f>
        <v>Amaury</v>
      </c>
    </row>
    <row r="233">
      <c r="A233" s="4" t="s">
        <v>2805</v>
      </c>
      <c r="B233" s="91" t="str">
        <f> VLOOKUP($A233,datasets!$A:$B,2,0)</f>
        <v>Pieczonka and Bolch 2015, Global and Planetary Change (6YYMSPRM)</v>
      </c>
      <c r="C233" s="5" t="s">
        <v>3898</v>
      </c>
      <c r="D233" s="121" t="s">
        <v>21</v>
      </c>
      <c r="E233" s="168">
        <v>25.0</v>
      </c>
      <c r="F233" s="85" t="s">
        <v>21</v>
      </c>
      <c r="G233" s="160" t="str">
        <f t="array" ref="G233"> index(publications!$A$1:$A$319, match($B233, publications!$B$1:$B$319, 0))</f>
        <v>Melanie</v>
      </c>
    </row>
    <row r="234">
      <c r="A234" s="4" t="s">
        <v>2810</v>
      </c>
      <c r="B234" s="91" t="str">
        <f> VLOOKUP($A234,datasets!$A:$B,2,0)</f>
        <v>Pieczonka and Bolch 2015, Global and Planetary Change (6YYMSPRM)</v>
      </c>
      <c r="C234" s="5" t="s">
        <v>3898</v>
      </c>
      <c r="D234" s="121" t="s">
        <v>21</v>
      </c>
      <c r="E234" s="168">
        <v>25.0</v>
      </c>
      <c r="F234" s="85" t="s">
        <v>21</v>
      </c>
      <c r="G234" s="160" t="str">
        <f t="array" ref="G234"> index(publications!$A$1:$A$319, match($B234, publications!$B$1:$B$319, 0))</f>
        <v>Melanie</v>
      </c>
    </row>
    <row r="235">
      <c r="A235" s="4" t="s">
        <v>2811</v>
      </c>
      <c r="B235" s="91" t="str">
        <f> VLOOKUP($A235,datasets!$A:$B,2,0)</f>
        <v>Pieczonka and Bolch 2015, Global and Planetary Change (6YYMSPRM)</v>
      </c>
      <c r="C235" s="5" t="s">
        <v>3898</v>
      </c>
      <c r="D235" s="121" t="s">
        <v>21</v>
      </c>
      <c r="E235" s="168">
        <v>25.0</v>
      </c>
      <c r="F235" s="85" t="s">
        <v>21</v>
      </c>
      <c r="G235" s="160" t="str">
        <f t="array" ref="G235"> index(publications!$A$1:$A$319, match($B235, publications!$B$1:$B$319, 0))</f>
        <v>Melanie</v>
      </c>
    </row>
    <row r="236">
      <c r="A236" s="4" t="s">
        <v>2986</v>
      </c>
      <c r="B236" s="91" t="str">
        <f> VLOOKUP($A236,datasets!$A:$B,2,0)</f>
        <v>Pieczonka et al. 2013, Remote Sensing of Environment (E6FMSYH2)</v>
      </c>
      <c r="C236" s="5" t="s">
        <v>3898</v>
      </c>
      <c r="D236" s="121" t="s">
        <v>21</v>
      </c>
      <c r="E236" s="168">
        <v>25.0</v>
      </c>
      <c r="F236" s="85" t="s">
        <v>21</v>
      </c>
      <c r="G236" s="160" t="str">
        <f t="array" ref="G236"> index(publications!$A$1:$A$319, match($B236, publications!$B$1:$B$319, 0))</f>
        <v>Melanie</v>
      </c>
    </row>
    <row r="237">
      <c r="A237" s="4" t="s">
        <v>2692</v>
      </c>
      <c r="B237" s="91" t="str">
        <f> VLOOKUP($A237,datasets!$A:$B,2,0)</f>
        <v>Bhattacharya et al. 2018, 2018 4th International Conference on Recent Advances in Information Technology (2HQXTLS6)</v>
      </c>
      <c r="C237" s="5" t="s">
        <v>3898</v>
      </c>
      <c r="D237" s="121">
        <v>8.0</v>
      </c>
      <c r="E237" s="168">
        <v>30.0</v>
      </c>
      <c r="F237" s="85" t="s">
        <v>21</v>
      </c>
      <c r="G237" s="160" t="str">
        <f t="array" ref="G237"> index(publications!$A$1:$A$319, match($B237, publications!$B$1:$B$319, 0))</f>
        <v>Bob</v>
      </c>
    </row>
    <row r="238">
      <c r="A238" s="4" t="s">
        <v>2783</v>
      </c>
      <c r="B238" s="91" t="str">
        <f> VLOOKUP($A238,datasets!$A:$B,2,0)</f>
        <v>Holzer et al. 2015, The Cryosphere (5UI9RGTX)</v>
      </c>
      <c r="C238" s="5" t="s">
        <v>3898</v>
      </c>
      <c r="D238" s="121">
        <v>9.0</v>
      </c>
      <c r="E238" s="168">
        <v>30.0</v>
      </c>
      <c r="F238" s="85" t="s">
        <v>21</v>
      </c>
      <c r="G238" s="160" t="str">
        <f t="array" ref="G238"> index(publications!$A$1:$A$319, match($B238, publications!$B$1:$B$319, 0))</f>
        <v>Amaury</v>
      </c>
    </row>
    <row r="239">
      <c r="A239" s="4" t="s">
        <v>3357</v>
      </c>
      <c r="B239" s="91" t="str">
        <f> VLOOKUP($A239,datasets!$A:$B,2,0)</f>
        <v>Bolch et al. 2017, The Cryosphere (UFU92EAC)</v>
      </c>
      <c r="C239" s="5" t="s">
        <v>3898</v>
      </c>
      <c r="D239" s="121" t="s">
        <v>21</v>
      </c>
      <c r="E239" s="168">
        <v>30.0</v>
      </c>
      <c r="F239" s="85" t="s">
        <v>21</v>
      </c>
      <c r="G239" s="160" t="str">
        <f t="array" ref="G239"> index(publications!$A$1:$A$319, match($B239, publications!$B$1:$B$319, 0))</f>
        <v>Amaury</v>
      </c>
    </row>
    <row r="240">
      <c r="A240" s="4" t="s">
        <v>2936</v>
      </c>
      <c r="B240" s="91" t="str">
        <f> VLOOKUP($A240,datasets!$A:$B,2,0)</f>
        <v>Maurer and Rupper 2015, ISPRS Journal of Photogrammetry and Remote Sensing (CJDLGEZ6)</v>
      </c>
      <c r="C240" s="5" t="s">
        <v>3898</v>
      </c>
      <c r="D240" s="121" t="s">
        <v>21</v>
      </c>
      <c r="E240" s="168">
        <v>30.0</v>
      </c>
      <c r="F240" s="85" t="s">
        <v>3917</v>
      </c>
      <c r="G240" s="160" t="str">
        <f t="array" ref="G240"> index(publications!$A$1:$A$319, match($B240, publications!$B$1:$B$319, 0))</f>
        <v>Melanie</v>
      </c>
    </row>
    <row r="241">
      <c r="A241" s="4" t="s">
        <v>2942</v>
      </c>
      <c r="B241" s="91" t="str">
        <f> VLOOKUP($A241,datasets!$A:$B,2,0)</f>
        <v>Maurer and Rupper 2015, ISPRS Journal of Photogrammetry and Remote Sensing (CJDLGEZ6)</v>
      </c>
      <c r="C241" s="5" t="s">
        <v>3898</v>
      </c>
      <c r="D241" s="121" t="s">
        <v>21</v>
      </c>
      <c r="E241" s="168">
        <v>30.0</v>
      </c>
      <c r="F241" s="85" t="s">
        <v>3917</v>
      </c>
      <c r="G241" s="160" t="str">
        <f t="array" ref="G241"> index(publications!$A$1:$A$319, match($B241, publications!$B$1:$B$319, 0))</f>
        <v>Melanie</v>
      </c>
    </row>
    <row r="242">
      <c r="A242" s="4" t="s">
        <v>2943</v>
      </c>
      <c r="B242" s="91" t="str">
        <f> VLOOKUP($A242,datasets!$A:$B,2,0)</f>
        <v>Maurer and Rupper 2015, ISPRS Journal of Photogrammetry and Remote Sensing (CJDLGEZ6)</v>
      </c>
      <c r="C242" s="5" t="s">
        <v>3898</v>
      </c>
      <c r="D242" s="121" t="s">
        <v>21</v>
      </c>
      <c r="E242" s="168">
        <v>30.0</v>
      </c>
      <c r="F242" s="85" t="s">
        <v>3917</v>
      </c>
      <c r="G242" s="160" t="str">
        <f t="array" ref="G242"> index(publications!$A$1:$A$319, match($B242, publications!$B$1:$B$319, 0))</f>
        <v>Melanie</v>
      </c>
    </row>
    <row r="243">
      <c r="A243" s="4" t="s">
        <v>3097</v>
      </c>
      <c r="B243" s="91" t="str">
        <f> VLOOKUP($A243,datasets!$A:$B,2,0)</f>
        <v>Pellicciotti et al. 2015, Journal of Glaciology (I497FPR3)</v>
      </c>
      <c r="C243" s="5" t="s">
        <v>3898</v>
      </c>
      <c r="D243" s="121" t="s">
        <v>21</v>
      </c>
      <c r="E243" s="168">
        <v>30.0</v>
      </c>
      <c r="F243" s="85" t="s">
        <v>21</v>
      </c>
      <c r="G243" s="160" t="str">
        <f t="array" ref="G243"> index(publications!$A$1:$A$319, match($B243, publications!$B$1:$B$319, 0))</f>
        <v>Amaury</v>
      </c>
    </row>
    <row r="244">
      <c r="A244" s="4" t="s">
        <v>3459</v>
      </c>
      <c r="B244" s="91" t="str">
        <f> VLOOKUP($A244,datasets!$A:$B,2,0)</f>
        <v>Zhou et al. 2018, Remote Sensing of Environment (ZZ5TKXNF)</v>
      </c>
      <c r="C244" s="5" t="s">
        <v>3898</v>
      </c>
      <c r="D244" s="121" t="s">
        <v>21</v>
      </c>
      <c r="E244" s="168">
        <v>30.0</v>
      </c>
      <c r="F244" s="85" t="s">
        <v>21</v>
      </c>
      <c r="G244" s="160" t="str">
        <f t="array" ref="G244"> index(publications!$A$1:$A$319, match($B244, publications!$B$1:$B$319, 0))</f>
        <v>Amaury</v>
      </c>
    </row>
    <row r="245">
      <c r="A245" s="4" t="s">
        <v>3413</v>
      </c>
      <c r="B245" s="91" t="str">
        <f> VLOOKUP($A245,datasets!$A:$B,2,0)</f>
        <v>Li et al. 2017, IEEE Transactions on Geoscience and Remote Sensing (XQDZXEBX)</v>
      </c>
      <c r="C245" s="5" t="s">
        <v>3898</v>
      </c>
      <c r="D245" s="121" t="s">
        <v>21</v>
      </c>
      <c r="E245" s="168">
        <v>33.0</v>
      </c>
      <c r="F245" s="85" t="s">
        <v>21</v>
      </c>
      <c r="G245" s="160" t="str">
        <f t="array" ref="G245"> index(publications!$A$1:$A$319, match($B245, publications!$B$1:$B$319, 0))</f>
        <v>Livia</v>
      </c>
    </row>
    <row r="246">
      <c r="A246" s="4" t="s">
        <v>2972</v>
      </c>
      <c r="B246" s="91" t="str">
        <f> VLOOKUP($A246,datasets!$A:$B,2,0)</f>
        <v>Carvalho et al. 2021, Earth Surface Processes and Landforms (DIS2XCPI)</v>
      </c>
      <c r="C246" s="5" t="s">
        <v>3898</v>
      </c>
      <c r="D246" s="174" t="s">
        <v>21</v>
      </c>
      <c r="E246" s="175">
        <v>50.7</v>
      </c>
      <c r="F246" s="85" t="s">
        <v>3918</v>
      </c>
      <c r="G246" s="160" t="str">
        <f t="array" ref="G246"> index(publications!$A$1:$A$319, match($B246, publications!$B$1:$B$319, 0))</f>
        <v>Camillo</v>
      </c>
    </row>
    <row r="247">
      <c r="A247" s="4" t="s">
        <v>3264</v>
      </c>
      <c r="B247" s="91" t="str">
        <f> VLOOKUP($A247,datasets!$A:$B,2,0)</f>
        <v>Surazakov and Aizen 2010, Photogrammetric Engineering &amp; Remote Sensing (QUZPQPWA)</v>
      </c>
      <c r="C247" s="5" t="s">
        <v>3898</v>
      </c>
      <c r="D247" s="121" t="s">
        <v>21</v>
      </c>
      <c r="E247" s="168">
        <v>60.0</v>
      </c>
      <c r="F247" s="85" t="s">
        <v>21</v>
      </c>
      <c r="G247" s="160" t="str">
        <f t="array" ref="G247"> index(publications!$A$1:$A$319, match($B247, publications!$B$1:$B$319, 0))</f>
        <v>Melanie</v>
      </c>
    </row>
    <row r="248">
      <c r="A248" s="4" t="s">
        <v>2735</v>
      </c>
      <c r="B248" s="91" t="str">
        <f> VLOOKUP($A248,datasets!$A:$B,2,0)</f>
        <v>Tian et al. 2019, IGARSS 2019 - 2019 IEEE International Geoscience and Remote Sensing Symposium (3Q3MUWTB)</v>
      </c>
      <c r="C248" s="5" t="s">
        <v>3898</v>
      </c>
      <c r="D248" s="121" t="s">
        <v>21</v>
      </c>
      <c r="E248" s="168">
        <v>500.0</v>
      </c>
      <c r="F248" s="85" t="s">
        <v>3919</v>
      </c>
      <c r="G248" s="160" t="str">
        <f t="array" ref="G248"> index(publications!$A$1:$A$319, match($B248, publications!$B$1:$B$319, 0))</f>
        <v>Amaury</v>
      </c>
    </row>
    <row r="249">
      <c r="A249" s="4" t="s">
        <v>3099</v>
      </c>
      <c r="B249" s="91" t="str">
        <f> VLOOKUP($A249,datasets!$A:$B,2,0)</f>
        <v>Mölg and Bolch 2017, Remote Sensing (IFALXNZB)</v>
      </c>
      <c r="C249" s="5" t="s">
        <v>3898</v>
      </c>
      <c r="D249" s="121" t="s">
        <v>21</v>
      </c>
      <c r="E249" s="115" t="s">
        <v>3501</v>
      </c>
      <c r="F249" s="85" t="s">
        <v>3920</v>
      </c>
      <c r="G249" s="160" t="str">
        <f t="array" ref="G249"> index(publications!$A$1:$A$319, match($B249, publications!$B$1:$B$319, 0))</f>
        <v>Anette</v>
      </c>
    </row>
    <row r="250">
      <c r="A250" s="5" t="s">
        <v>3103</v>
      </c>
      <c r="B250" s="91" t="str">
        <f> VLOOKUP($A250,datasets!$A:$B,2,0)</f>
        <v>Mölg and Bolch 2017, Remote Sensing (IFALXNZB)</v>
      </c>
      <c r="C250" s="5" t="s">
        <v>3898</v>
      </c>
      <c r="D250" s="121" t="s">
        <v>21</v>
      </c>
      <c r="E250" s="115" t="s">
        <v>3501</v>
      </c>
      <c r="F250" s="85" t="s">
        <v>3920</v>
      </c>
      <c r="G250" s="160" t="s">
        <v>162</v>
      </c>
    </row>
    <row r="251">
      <c r="A251" s="4" t="s">
        <v>3104</v>
      </c>
      <c r="B251" s="91" t="str">
        <f> VLOOKUP($A251,datasets!$A:$B,2,0)</f>
        <v>Mölg and Bolch 2017, Remote Sensing (IFALXNZB)</v>
      </c>
      <c r="C251" s="5" t="s">
        <v>3898</v>
      </c>
      <c r="D251" s="121" t="s">
        <v>21</v>
      </c>
      <c r="E251" s="115" t="s">
        <v>3501</v>
      </c>
      <c r="F251" s="85" t="s">
        <v>3920</v>
      </c>
      <c r="G251" s="160" t="s">
        <v>162</v>
      </c>
    </row>
    <row r="252">
      <c r="A252" s="5" t="s">
        <v>3105</v>
      </c>
      <c r="B252" s="91" t="str">
        <f> VLOOKUP($A252,datasets!$A:$B,2,0)</f>
        <v>Mölg and Bolch 2017, Remote Sensing (IFALXNZB)</v>
      </c>
      <c r="C252" s="5" t="s">
        <v>3898</v>
      </c>
      <c r="D252" s="121" t="s">
        <v>21</v>
      </c>
      <c r="E252" s="115" t="s">
        <v>3501</v>
      </c>
      <c r="F252" s="85" t="s">
        <v>3920</v>
      </c>
      <c r="G252" s="160" t="s">
        <v>162</v>
      </c>
    </row>
    <row r="253">
      <c r="A253" s="4" t="s">
        <v>3106</v>
      </c>
      <c r="B253" s="91" t="str">
        <f> VLOOKUP($A253,datasets!$A:$B,2,0)</f>
        <v>Mölg and Bolch 2017, Remote Sensing (IFALXNZB)</v>
      </c>
      <c r="C253" s="5" t="s">
        <v>3898</v>
      </c>
      <c r="D253" s="121" t="s">
        <v>21</v>
      </c>
      <c r="E253" s="115" t="s">
        <v>3501</v>
      </c>
      <c r="F253" s="85" t="s">
        <v>3920</v>
      </c>
      <c r="G253" s="160" t="s">
        <v>162</v>
      </c>
    </row>
    <row r="254">
      <c r="A254" s="5" t="s">
        <v>3107</v>
      </c>
      <c r="B254" s="91" t="str">
        <f> VLOOKUP($A254,datasets!$A:$B,2,0)</f>
        <v>Mölg and Bolch 2017, Remote Sensing (IFALXNZB)</v>
      </c>
      <c r="C254" s="5" t="s">
        <v>3898</v>
      </c>
      <c r="D254" s="121" t="s">
        <v>21</v>
      </c>
      <c r="E254" s="115" t="s">
        <v>3501</v>
      </c>
      <c r="F254" s="85" t="s">
        <v>3920</v>
      </c>
      <c r="G254" s="160" t="s">
        <v>162</v>
      </c>
    </row>
    <row r="255">
      <c r="A255" s="4" t="s">
        <v>3108</v>
      </c>
      <c r="B255" s="91" t="str">
        <f> VLOOKUP($A255,datasets!$A:$B,2,0)</f>
        <v>Mölg and Bolch 2017, Remote Sensing (IFALXNZB)</v>
      </c>
      <c r="C255" s="5" t="s">
        <v>3898</v>
      </c>
      <c r="D255" s="121" t="s">
        <v>21</v>
      </c>
      <c r="E255" s="115" t="s">
        <v>3501</v>
      </c>
      <c r="F255" s="85" t="s">
        <v>3920</v>
      </c>
      <c r="G255" s="160" t="s">
        <v>162</v>
      </c>
    </row>
    <row r="256">
      <c r="A256" s="5" t="s">
        <v>3109</v>
      </c>
      <c r="B256" s="91" t="str">
        <f> VLOOKUP($A256,datasets!$A:$B,2,0)</f>
        <v>Mölg and Bolch 2017, Remote Sensing (IFALXNZB)</v>
      </c>
      <c r="C256" s="5" t="s">
        <v>3898</v>
      </c>
      <c r="D256" s="121" t="s">
        <v>21</v>
      </c>
      <c r="E256" s="115" t="s">
        <v>3501</v>
      </c>
      <c r="F256" s="85" t="s">
        <v>3920</v>
      </c>
      <c r="G256" s="160" t="s">
        <v>162</v>
      </c>
    </row>
    <row r="257">
      <c r="A257" s="4" t="s">
        <v>2771</v>
      </c>
      <c r="B257" s="91" t="str">
        <f> VLOOKUP($A257,datasets!$A:$B,2,0)</f>
        <v>Zhou et al. 2019, Journal of Glaciology (4NGVH92Z)</v>
      </c>
      <c r="C257" s="5" t="s">
        <v>3898</v>
      </c>
      <c r="D257" s="121" t="s">
        <v>21</v>
      </c>
      <c r="E257" s="115" t="s">
        <v>3921</v>
      </c>
      <c r="F257" s="85" t="s">
        <v>3922</v>
      </c>
      <c r="G257" s="160" t="str">
        <f t="array" ref="G257"> index(publications!$A$1:$A$319, match($B257, publications!$B$1:$B$319, 0))</f>
        <v>Melanie</v>
      </c>
    </row>
    <row r="258">
      <c r="A258" s="4" t="s">
        <v>2921</v>
      </c>
      <c r="B258" s="91" t="str">
        <f> VLOOKUP($A258,datasets!$A:$B,2,0)</f>
        <v>Fleischer et al. 2021, The Cryosphere (BRUM54LP)</v>
      </c>
      <c r="C258" s="5" t="s">
        <v>3907</v>
      </c>
      <c r="D258" s="121">
        <v>0.2</v>
      </c>
      <c r="E258" s="168" t="s">
        <v>21</v>
      </c>
      <c r="F258" s="85" t="s">
        <v>3923</v>
      </c>
      <c r="G258" s="160" t="str">
        <f t="array" ref="G258"> index(publications!$A$1:$A$319, match($B258, publications!$B$1:$B$319, 0))</f>
        <v>Livia</v>
      </c>
    </row>
    <row r="259">
      <c r="A259" s="4" t="s">
        <v>3046</v>
      </c>
      <c r="B259" s="91" t="str">
        <f> VLOOKUP($A259,datasets!$A:$B,2,0)</f>
        <v>Kulha et al. 2018, Forests (FFRWPF9M)</v>
      </c>
      <c r="C259" s="5" t="s">
        <v>3907</v>
      </c>
      <c r="D259" s="129">
        <v>0.2</v>
      </c>
      <c r="E259" s="168" t="s">
        <v>21</v>
      </c>
      <c r="F259" s="85" t="s">
        <v>21</v>
      </c>
      <c r="G259" s="160" t="str">
        <f t="array" ref="G259"> index(publications!$A$1:$A$319, match($B259, publications!$B$1:$B$319, 0))</f>
        <v>Anette</v>
      </c>
    </row>
    <row r="260">
      <c r="A260" s="4" t="s">
        <v>3052</v>
      </c>
      <c r="B260" s="91" t="str">
        <f> VLOOKUP($A260,datasets!$A:$B,2,0)</f>
        <v>Kulha et al. 2018, Forests (FFRWPF9M)</v>
      </c>
      <c r="C260" s="5" t="s">
        <v>3907</v>
      </c>
      <c r="D260" s="129">
        <v>0.2</v>
      </c>
      <c r="E260" s="168" t="s">
        <v>21</v>
      </c>
      <c r="F260" s="85" t="s">
        <v>21</v>
      </c>
      <c r="G260" s="160" t="str">
        <f t="array" ref="G260"> index(publications!$A$1:$A$319, match($B260, publications!$B$1:$B$319, 0))</f>
        <v>Anette</v>
      </c>
    </row>
    <row r="261">
      <c r="A261" s="4" t="s">
        <v>3053</v>
      </c>
      <c r="B261" s="91" t="str">
        <f> VLOOKUP($A261,datasets!$A:$B,2,0)</f>
        <v>Kulha et al. 2018, Forests (FFRWPF9M)</v>
      </c>
      <c r="C261" s="5" t="s">
        <v>3907</v>
      </c>
      <c r="D261" s="129">
        <v>0.2</v>
      </c>
      <c r="E261" s="168" t="s">
        <v>21</v>
      </c>
      <c r="F261" s="85" t="s">
        <v>21</v>
      </c>
      <c r="G261" s="160" t="str">
        <f t="array" ref="G261"> index(publications!$A$1:$A$319, match($B261, publications!$B$1:$B$319, 0))</f>
        <v>Anette</v>
      </c>
    </row>
    <row r="262">
      <c r="A262" s="4" t="s">
        <v>3054</v>
      </c>
      <c r="B262" s="91" t="str">
        <f> VLOOKUP($A262,datasets!$A:$B,2,0)</f>
        <v>Kulha et al. 2018, Forests (FFRWPF9M)</v>
      </c>
      <c r="C262" s="5" t="s">
        <v>3907</v>
      </c>
      <c r="D262" s="129">
        <v>0.2</v>
      </c>
      <c r="E262" s="168" t="s">
        <v>21</v>
      </c>
      <c r="F262" s="85" t="s">
        <v>21</v>
      </c>
      <c r="G262" s="160" t="str">
        <f t="array" ref="G262"> index(publications!$A$1:$A$319, match($B262, publications!$B$1:$B$319, 0))</f>
        <v>Anette</v>
      </c>
    </row>
    <row r="263">
      <c r="A263" s="4" t="s">
        <v>3049</v>
      </c>
      <c r="B263" s="91" t="str">
        <f> VLOOKUP($A263,datasets!$A:$B,2,0)</f>
        <v>Kulha et al. 2018, Forests (FFRWPF9M)</v>
      </c>
      <c r="C263" s="5" t="s">
        <v>3907</v>
      </c>
      <c r="D263" s="129">
        <v>0.4</v>
      </c>
      <c r="E263" s="168" t="s">
        <v>21</v>
      </c>
      <c r="F263" s="85" t="s">
        <v>21</v>
      </c>
      <c r="G263" s="160" t="str">
        <f t="array" ref="G263"> index(publications!$A$1:$A$319, match($B263, publications!$B$1:$B$319, 0))</f>
        <v>Anette</v>
      </c>
    </row>
    <row r="264">
      <c r="A264" s="4" t="s">
        <v>3050</v>
      </c>
      <c r="B264" s="91" t="str">
        <f> VLOOKUP($A264,datasets!$A:$B,2,0)</f>
        <v>Kulha et al. 2018, Forests (FFRWPF9M)</v>
      </c>
      <c r="C264" s="5" t="s">
        <v>3907</v>
      </c>
      <c r="D264" s="129">
        <v>0.4</v>
      </c>
      <c r="E264" s="168" t="s">
        <v>21</v>
      </c>
      <c r="F264" s="85" t="s">
        <v>21</v>
      </c>
      <c r="G264" s="160" t="str">
        <f t="array" ref="G264"> index(publications!$A$1:$A$319, match($B264, publications!$B$1:$B$319, 0))</f>
        <v>Anette</v>
      </c>
    </row>
    <row r="265">
      <c r="A265" s="4" t="s">
        <v>3051</v>
      </c>
      <c r="B265" s="91" t="str">
        <f> VLOOKUP($A265,datasets!$A:$B,2,0)</f>
        <v>Kulha et al. 2018, Forests (FFRWPF9M)</v>
      </c>
      <c r="C265" s="5" t="s">
        <v>3907</v>
      </c>
      <c r="D265" s="129">
        <v>0.4</v>
      </c>
      <c r="E265" s="168" t="s">
        <v>21</v>
      </c>
      <c r="F265" s="85" t="s">
        <v>21</v>
      </c>
      <c r="G265" s="160" t="str">
        <f t="array" ref="G265"> index(publications!$A$1:$A$319, match($B265, publications!$B$1:$B$319, 0))</f>
        <v>Anette</v>
      </c>
    </row>
    <row r="266">
      <c r="A266" s="4" t="s">
        <v>2922</v>
      </c>
      <c r="B266" s="91" t="str">
        <f> VLOOKUP($A266,datasets!$A:$B,2,0)</f>
        <v>Fleischer et al. 2021, The Cryosphere (BRUM54LP)</v>
      </c>
      <c r="C266" s="5" t="s">
        <v>3907</v>
      </c>
      <c r="D266" s="121">
        <v>0.5</v>
      </c>
      <c r="E266" s="168" t="s">
        <v>21</v>
      </c>
      <c r="F266" s="85" t="s">
        <v>3923</v>
      </c>
      <c r="G266" s="160" t="str">
        <f t="array" ref="G266"> index(publications!$A$1:$A$319, match($B266, publications!$B$1:$B$319, 0))</f>
        <v>Livia</v>
      </c>
    </row>
    <row r="267">
      <c r="A267" s="4" t="s">
        <v>2923</v>
      </c>
      <c r="B267" s="91" t="str">
        <f> VLOOKUP($A267,datasets!$A:$B,2,0)</f>
        <v>Fleischer et al. 2021, The Cryosphere (BRUM54LP)</v>
      </c>
      <c r="C267" s="5" t="s">
        <v>3907</v>
      </c>
      <c r="D267" s="121">
        <v>0.5</v>
      </c>
      <c r="E267" s="168" t="s">
        <v>21</v>
      </c>
      <c r="F267" s="85" t="s">
        <v>3923</v>
      </c>
      <c r="G267" s="160" t="str">
        <f t="array" ref="G267"> index(publications!$A$1:$A$319, match($B267, publications!$B$1:$B$319, 0))</f>
        <v>Livia</v>
      </c>
    </row>
    <row r="268">
      <c r="A268" s="4" t="s">
        <v>2995</v>
      </c>
      <c r="B268" s="91" t="str">
        <f> VLOOKUP($A268,datasets!$A:$B,2,0)</f>
        <v>Heisig and Simmen 2021, PFG – Journal of Photogrammetry, Remote Sensing and Geoinformation Science (E9FLCYRK)</v>
      </c>
      <c r="C268" s="5" t="s">
        <v>3907</v>
      </c>
      <c r="D268" s="121">
        <v>0.5</v>
      </c>
      <c r="E268" s="168" t="s">
        <v>21</v>
      </c>
      <c r="F268" s="85" t="s">
        <v>3924</v>
      </c>
      <c r="G268" s="160" t="str">
        <f t="array" ref="G268"> index(publications!$A$1:$A$319, match($B268, publications!$B$1:$B$319, 0))</f>
        <v>Camillo</v>
      </c>
    </row>
    <row r="269">
      <c r="A269" s="4" t="s">
        <v>2905</v>
      </c>
      <c r="B269" s="91" t="str">
        <f> VLOOKUP($A269,datasets!$A:$B,2,0)</f>
        <v>Kupidura et al. 2019, ISPRS International Journal of Geo-Information (BQWUAZPY)</v>
      </c>
      <c r="C269" s="5" t="s">
        <v>3898</v>
      </c>
      <c r="D269" s="121">
        <v>0.5</v>
      </c>
      <c r="E269" s="168" t="s">
        <v>21</v>
      </c>
      <c r="F269" s="85" t="s">
        <v>21</v>
      </c>
      <c r="G269" s="160" t="str">
        <f t="array" ref="G269"> index(publications!$A$1:$A$319, match($B269, publications!$B$1:$B$319, 0))</f>
        <v>Livia</v>
      </c>
    </row>
    <row r="270">
      <c r="A270" s="4" t="s">
        <v>2911</v>
      </c>
      <c r="B270" s="91" t="str">
        <f> VLOOKUP($A270,datasets!$A:$B,2,0)</f>
        <v>Kupidura et al. 2019, ISPRS International Journal of Geo-Information (BQWUAZPY)</v>
      </c>
      <c r="C270" s="5" t="s">
        <v>3898</v>
      </c>
      <c r="D270" s="121">
        <v>0.5</v>
      </c>
      <c r="E270" s="168" t="s">
        <v>21</v>
      </c>
      <c r="F270" s="85" t="s">
        <v>21</v>
      </c>
      <c r="G270" s="160" t="str">
        <f t="array" ref="G270"> index(publications!$A$1:$A$319, match($B270, publications!$B$1:$B$319, 0))</f>
        <v>Livia</v>
      </c>
    </row>
    <row r="271">
      <c r="A271" s="4" t="s">
        <v>2913</v>
      </c>
      <c r="B271" s="91" t="str">
        <f> VLOOKUP($A271,datasets!$A:$B,2,0)</f>
        <v>Kupidura et al. 2019, ISPRS International Journal of Geo-Information (BQWUAZPY)</v>
      </c>
      <c r="C271" s="5" t="s">
        <v>3898</v>
      </c>
      <c r="D271" s="121">
        <v>0.5</v>
      </c>
      <c r="E271" s="168" t="s">
        <v>21</v>
      </c>
      <c r="F271" s="85" t="s">
        <v>21</v>
      </c>
      <c r="G271" s="160" t="str">
        <f t="array" ref="G271"> index(publications!$A$1:$A$319, match($B271, publications!$B$1:$B$319, 0))</f>
        <v>Livia</v>
      </c>
    </row>
    <row r="272">
      <c r="A272" s="4" t="s">
        <v>3043</v>
      </c>
      <c r="B272" s="91" t="str">
        <f> VLOOKUP($A272,datasets!$A:$B,2,0)</f>
        <v>Kulha et al. 2018, Forests (FFRWPF9M)</v>
      </c>
      <c r="C272" s="5" t="s">
        <v>3907</v>
      </c>
      <c r="D272" s="129">
        <v>0.6</v>
      </c>
      <c r="E272" s="168" t="s">
        <v>21</v>
      </c>
      <c r="F272" s="85" t="s">
        <v>21</v>
      </c>
      <c r="G272" s="58" t="str">
        <f t="array" ref="G272"> index(publications!$A$1:$A$319, match($B272, publications!$B$1:$B$319, 0))</f>
        <v>Anette</v>
      </c>
    </row>
    <row r="273">
      <c r="A273" s="4" t="s">
        <v>2717</v>
      </c>
      <c r="B273" s="91" t="str">
        <f> VLOOKUP($A273,datasets!$A:$B,2,0)</f>
        <v>Picon-Cabrera et al. 2020, Sustainability (35V5TW6B)</v>
      </c>
      <c r="C273" s="5" t="s">
        <v>3898</v>
      </c>
      <c r="D273" s="121">
        <v>0.6</v>
      </c>
      <c r="E273" s="168" t="s">
        <v>21</v>
      </c>
      <c r="F273" s="85" t="s">
        <v>3925</v>
      </c>
      <c r="G273" s="160" t="str">
        <f t="array" ref="G273"> index(publications!$A$1:$A$319, match($B273, publications!$B$1:$B$319, 0))</f>
        <v>Bob</v>
      </c>
    </row>
    <row r="274">
      <c r="A274" s="4" t="s">
        <v>2677</v>
      </c>
      <c r="B274" s="91" t="str">
        <f> VLOOKUP($A274,datasets!$A:$B,2,0)</f>
        <v>Walstra et al. 2004, International Archives Of Photogrammetry, Remote Sensing And Spatial Information Sciences (2AR5AVGG)</v>
      </c>
      <c r="C274" s="5" t="s">
        <v>3898</v>
      </c>
      <c r="D274" s="121">
        <v>0.76</v>
      </c>
      <c r="E274" s="168" t="s">
        <v>21</v>
      </c>
      <c r="F274" s="85" t="s">
        <v>21</v>
      </c>
      <c r="G274" s="58" t="str">
        <f t="array" ref="G274"> index(publications!$A$1:$A$319, match($B274, publications!$B$1:$B$319, 0))</f>
        <v>Melanie</v>
      </c>
    </row>
    <row r="275">
      <c r="A275" s="4" t="s">
        <v>3047</v>
      </c>
      <c r="B275" s="91" t="str">
        <f> VLOOKUP($A275,datasets!$A:$B,2,0)</f>
        <v>Kulha et al. 2018, Forests (FFRWPF9M)</v>
      </c>
      <c r="C275" s="5" t="s">
        <v>3907</v>
      </c>
      <c r="D275" s="129">
        <v>0.9</v>
      </c>
      <c r="E275" s="168" t="s">
        <v>21</v>
      </c>
      <c r="F275" s="85" t="s">
        <v>21</v>
      </c>
      <c r="G275" s="58" t="str">
        <f t="array" ref="G275"> index(publications!$A$1:$A$319, match($B275, publications!$B$1:$B$319, 0))</f>
        <v>Anette</v>
      </c>
    </row>
    <row r="276">
      <c r="A276" s="4" t="s">
        <v>3048</v>
      </c>
      <c r="B276" s="91" t="str">
        <f> VLOOKUP($A276,datasets!$A:$B,2,0)</f>
        <v>Kulha et al. 2018, Forests (FFRWPF9M)</v>
      </c>
      <c r="C276" s="5" t="s">
        <v>3907</v>
      </c>
      <c r="D276" s="129">
        <v>0.9</v>
      </c>
      <c r="E276" s="168" t="s">
        <v>21</v>
      </c>
      <c r="F276" s="85" t="s">
        <v>21</v>
      </c>
      <c r="G276" s="58" t="str">
        <f t="array" ref="G276"> index(publications!$A$1:$A$319, match($B276, publications!$B$1:$B$319, 0))</f>
        <v>Anette</v>
      </c>
    </row>
    <row r="277">
      <c r="A277" s="5" t="s">
        <v>2773</v>
      </c>
      <c r="B277" s="91" t="str">
        <f> VLOOKUP($A277,datasets!$A:$B,2,0)</f>
        <v>Persia et al. 2020, Remote Sensing (4ZVAVBQZ)</v>
      </c>
      <c r="C277" s="5" t="s">
        <v>3898</v>
      </c>
      <c r="D277" s="121">
        <v>1.73</v>
      </c>
      <c r="E277" s="168" t="s">
        <v>21</v>
      </c>
      <c r="F277" s="85" t="s">
        <v>21</v>
      </c>
      <c r="G277" s="58" t="str">
        <f t="array" ref="G277"> index(publications!$A$1:$A$319, match($B277, publications!$B$1:$B$319, 0))</f>
        <v>Camillo</v>
      </c>
    </row>
    <row r="278">
      <c r="A278" s="4" t="s">
        <v>3358</v>
      </c>
      <c r="B278" s="91" t="str">
        <f> VLOOKUP($A278,datasets!$A:$B,2,0)</f>
        <v>Klimetzek et al. 2021, Remote Sensing (UHTXA8J6)</v>
      </c>
      <c r="C278" s="5" t="s">
        <v>3907</v>
      </c>
      <c r="D278" s="121">
        <v>2.0</v>
      </c>
      <c r="E278" s="168" t="s">
        <v>21</v>
      </c>
      <c r="F278" s="85" t="s">
        <v>21</v>
      </c>
      <c r="G278" s="58" t="str">
        <f t="array" ref="G278"> index(publications!$A$1:$A$319, match($B278, publications!$B$1:$B$319, 0))</f>
        <v>Amaury</v>
      </c>
    </row>
    <row r="279">
      <c r="A279" s="4" t="s">
        <v>3148</v>
      </c>
      <c r="B279" s="91" t="str">
        <f> VLOOKUP($A279,datasets!$A:$B,2,0)</f>
        <v>Mihai et al. 2016, Procedia Environmental Sciences (KTXXTV3Y)</v>
      </c>
      <c r="C279" s="5" t="s">
        <v>3898</v>
      </c>
      <c r="D279" s="121">
        <v>2.0</v>
      </c>
      <c r="E279" s="168" t="s">
        <v>21</v>
      </c>
      <c r="F279" s="85" t="s">
        <v>21</v>
      </c>
      <c r="G279" s="58" t="str">
        <f t="array" ref="G279"> index(publications!$A$1:$A$319, match($B279, publications!$B$1:$B$319, 0))</f>
        <v>Amaury</v>
      </c>
    </row>
    <row r="280">
      <c r="A280" s="4" t="s">
        <v>3078</v>
      </c>
      <c r="B280" s="91" t="str">
        <f> VLOOKUP($A280,datasets!$A:$B,2,0)</f>
        <v>Munteanu et al. 2020, Proceedings of the Royal Society B: Biological Sciences (GD7U5PGI)</v>
      </c>
      <c r="C280" s="5" t="s">
        <v>3907</v>
      </c>
      <c r="D280" s="121">
        <v>2.0</v>
      </c>
      <c r="E280" s="168" t="s">
        <v>21</v>
      </c>
      <c r="F280" s="85" t="s">
        <v>21</v>
      </c>
      <c r="G280" s="58" t="str">
        <f t="array" ref="G280"> index(publications!$A$1:$A$319, match($B280, publications!$B$1:$B$319, 0))</f>
        <v>Livia</v>
      </c>
    </row>
    <row r="281">
      <c r="A281" s="4" t="s">
        <v>2790</v>
      </c>
      <c r="B281" s="91" t="str">
        <f> VLOOKUP($A281,datasets!$A:$B,2,0)</f>
        <v>Nita et al. 2018, Remote Sensing of Environment (69M5DZSF)</v>
      </c>
      <c r="C281" s="5" t="s">
        <v>3898</v>
      </c>
      <c r="D281" s="121">
        <v>2.0</v>
      </c>
      <c r="E281" s="168" t="s">
        <v>21</v>
      </c>
      <c r="F281" s="85" t="s">
        <v>21</v>
      </c>
      <c r="G281" s="58" t="str">
        <f t="array" ref="G281"> index(publications!$A$1:$A$319, match($B281, publications!$B$1:$B$319, 0))</f>
        <v>Amaury</v>
      </c>
    </row>
    <row r="282">
      <c r="A282" s="4" t="s">
        <v>3379</v>
      </c>
      <c r="B282" s="91" t="str">
        <f> VLOOKUP($A282,datasets!$A:$B,2,0)</f>
        <v>Stott et al. 2018, Proceedings of the National Academy of Sciences (UUN2FYMP)</v>
      </c>
      <c r="C282" s="5" t="s">
        <v>3898</v>
      </c>
      <c r="D282" s="121">
        <v>2.0</v>
      </c>
      <c r="E282" s="168" t="s">
        <v>21</v>
      </c>
      <c r="F282" s="85" t="s">
        <v>21</v>
      </c>
      <c r="G282" s="58" t="str">
        <f t="array" ref="G282"> index(publications!$A$1:$A$319, match($B282, publications!$B$1:$B$319, 0))</f>
        <v>Livia</v>
      </c>
    </row>
    <row r="283">
      <c r="A283" s="4" t="s">
        <v>2676</v>
      </c>
      <c r="B283" s="91" t="str">
        <f> VLOOKUP($A283,datasets!$A:$B,2,0)</f>
        <v>Walstra et al. 2004, International Archives Of Photogrammetry, Remote Sensing And Spatial Information Sciences (2AR5AVGG)</v>
      </c>
      <c r="C283" s="5" t="s">
        <v>3898</v>
      </c>
      <c r="D283" s="121">
        <v>2.0</v>
      </c>
      <c r="E283" s="168" t="s">
        <v>21</v>
      </c>
      <c r="F283" s="85" t="s">
        <v>21</v>
      </c>
      <c r="G283" s="58" t="str">
        <f t="array" ref="G283"> index(publications!$A$1:$A$319, match($B283, publications!$B$1:$B$319, 0))</f>
        <v>Melanie</v>
      </c>
    </row>
    <row r="284">
      <c r="A284" s="4" t="s">
        <v>2678</v>
      </c>
      <c r="B284" s="91" t="str">
        <f> VLOOKUP($A284,datasets!$A:$B,2,0)</f>
        <v>Walstra et al. 2004, International Archives Of Photogrammetry, Remote Sensing And Spatial Information Sciences (2AR5AVGG)</v>
      </c>
      <c r="C284" s="5" t="s">
        <v>3898</v>
      </c>
      <c r="D284" s="121">
        <v>2.0</v>
      </c>
      <c r="E284" s="168" t="s">
        <v>21</v>
      </c>
      <c r="F284" s="85" t="s">
        <v>21</v>
      </c>
      <c r="G284" s="58" t="str">
        <f t="array" ref="G284"> index(publications!$A$1:$A$319, match($B284, publications!$B$1:$B$319, 0))</f>
        <v>Melanie</v>
      </c>
    </row>
    <row r="285">
      <c r="A285" s="4" t="s">
        <v>2944</v>
      </c>
      <c r="B285" s="91" t="str">
        <f> VLOOKUP($A285,datasets!$A:$B,2,0)</f>
        <v>Rendenieks et al. 2020, Remote Sensing of Environment (CZ6H3CWC)</v>
      </c>
      <c r="C285" s="5" t="s">
        <v>3907</v>
      </c>
      <c r="D285" s="121">
        <v>2.53</v>
      </c>
      <c r="E285" s="168" t="s">
        <v>21</v>
      </c>
      <c r="F285" s="85" t="s">
        <v>3926</v>
      </c>
      <c r="G285" s="58" t="str">
        <f t="array" ref="G285"> index(publications!$A$1:$A$319, match($B285, publications!$B$1:$B$319, 0))</f>
        <v>Livia</v>
      </c>
    </row>
    <row r="286">
      <c r="A286" s="4" t="s">
        <v>2671</v>
      </c>
      <c r="B286" s="91" t="str">
        <f> VLOOKUP($A286,datasets!$A:$B,2,0)</f>
        <v>Walstra et al. 2004, International Archives Of Photogrammetry, Remote Sensing And Spatial Information Sciences (2AR5AVGG)</v>
      </c>
      <c r="C286" s="5" t="s">
        <v>3898</v>
      </c>
      <c r="D286" s="121">
        <v>4.0</v>
      </c>
      <c r="E286" s="168" t="s">
        <v>21</v>
      </c>
      <c r="F286" s="85" t="s">
        <v>21</v>
      </c>
      <c r="G286" s="58" t="str">
        <f t="array" ref="G286"> index(publications!$A$1:$A$319, match($B286, publications!$B$1:$B$319, 0))</f>
        <v>Melanie</v>
      </c>
    </row>
    <row r="287">
      <c r="A287" s="4" t="s">
        <v>3246</v>
      </c>
      <c r="B287" s="91" t="str">
        <f> VLOOKUP($A287,datasets!$A:$B,2,0)</f>
        <v>Aguilar et al. 2013, The Photogrammetric Record (Q3DHRVLE)</v>
      </c>
      <c r="C287" s="5" t="s">
        <v>3898</v>
      </c>
      <c r="D287" s="121" t="s">
        <v>21</v>
      </c>
      <c r="E287" s="168" t="s">
        <v>21</v>
      </c>
      <c r="F287" s="85" t="s">
        <v>21</v>
      </c>
      <c r="G287" s="58" t="str">
        <f t="array" ref="G287"> index(publications!$A$1:$A$319, match($B287, publications!$B$1:$B$319, 0))</f>
        <v>Livia</v>
      </c>
    </row>
    <row r="288">
      <c r="A288" s="4" t="s">
        <v>3251</v>
      </c>
      <c r="B288" s="91" t="str">
        <f> VLOOKUP($A288,datasets!$A:$B,2,0)</f>
        <v>Aguilar et al. 2013, The Photogrammetric Record (Q3DHRVLE)</v>
      </c>
      <c r="C288" s="5" t="s">
        <v>3898</v>
      </c>
      <c r="D288" s="121" t="s">
        <v>21</v>
      </c>
      <c r="E288" s="168" t="s">
        <v>21</v>
      </c>
      <c r="F288" s="85" t="s">
        <v>21</v>
      </c>
      <c r="G288" s="58" t="str">
        <f t="array" ref="G288"> index(publications!$A$1:$A$319, match($B288, publications!$B$1:$B$319, 0))</f>
        <v>Livia</v>
      </c>
    </row>
    <row r="289">
      <c r="A289" s="4" t="s">
        <v>3150</v>
      </c>
      <c r="B289" s="91" t="str">
        <f> VLOOKUP($A289,datasets!$A:$B,2,0)</f>
        <v>Baily et al. 2003, Earth Surface Processes and Landforms (L945V4QX)</v>
      </c>
      <c r="C289" s="121" t="s">
        <v>21</v>
      </c>
      <c r="D289" s="121" t="s">
        <v>21</v>
      </c>
      <c r="E289" s="168" t="s">
        <v>21</v>
      </c>
      <c r="F289" s="85" t="s">
        <v>21</v>
      </c>
      <c r="G289" s="93" t="str">
        <f t="array" ref="G289"> index(publications!$A$1:$A$319, match($B289, publications!$B$1:$B$319, 0))</f>
        <v>Livia</v>
      </c>
      <c r="H289" s="176"/>
      <c r="I289" s="176"/>
      <c r="J289" s="176"/>
      <c r="K289" s="176"/>
      <c r="L289" s="176"/>
      <c r="M289" s="176"/>
      <c r="N289" s="176"/>
      <c r="O289" s="176"/>
      <c r="P289" s="176"/>
      <c r="Q289" s="176"/>
      <c r="R289" s="176"/>
      <c r="S289" s="176"/>
      <c r="T289" s="176"/>
      <c r="U289" s="176"/>
      <c r="V289" s="176"/>
      <c r="W289" s="176"/>
      <c r="X289" s="176"/>
      <c r="Y289" s="176"/>
      <c r="Z289" s="176"/>
      <c r="AA289" s="176"/>
    </row>
    <row r="290">
      <c r="A290" s="4" t="s">
        <v>2933</v>
      </c>
      <c r="B290" s="91" t="str">
        <f> VLOOKUP($A290,datasets!$A:$B,2,0)</f>
        <v>Betz et al. 2019, Zeitschrift für Geomorphologie (C97XPXE6)</v>
      </c>
      <c r="C290" s="5" t="s">
        <v>3898</v>
      </c>
      <c r="D290" s="121" t="s">
        <v>21</v>
      </c>
      <c r="E290" s="168" t="s">
        <v>21</v>
      </c>
      <c r="F290" s="85" t="s">
        <v>21</v>
      </c>
      <c r="G290" s="58" t="str">
        <f t="array" ref="G290"> index(publications!$A$1:$A$319, match($B290, publications!$B$1:$B$319, 0))</f>
        <v>Anette</v>
      </c>
    </row>
    <row r="291">
      <c r="A291" s="4" t="s">
        <v>3218</v>
      </c>
      <c r="B291" s="91" t="str">
        <f> VLOOKUP($A291,datasets!$A:$B,2,0)</f>
        <v>Bolles and Forman 2018, Frontiers in Earth Science (PBSVU4ID)</v>
      </c>
      <c r="C291" s="5" t="s">
        <v>3914</v>
      </c>
      <c r="D291" s="121" t="s">
        <v>21</v>
      </c>
      <c r="E291" s="168" t="s">
        <v>21</v>
      </c>
      <c r="F291" s="85" t="s">
        <v>21</v>
      </c>
      <c r="G291" s="58" t="str">
        <f t="array" ref="G291"> index(publications!$A$1:$A$319, match($B291, publications!$B$1:$B$319, 0))</f>
        <v>Anette</v>
      </c>
    </row>
    <row r="292">
      <c r="A292" s="5" t="s">
        <v>3222</v>
      </c>
      <c r="B292" s="91" t="str">
        <f> VLOOKUP($A292,datasets!$A:$B,2,0)</f>
        <v>Bolles and Forman 2018, Frontiers in Earth Science (PBSVU4ID)</v>
      </c>
      <c r="C292" s="5" t="s">
        <v>3914</v>
      </c>
      <c r="D292" s="121" t="s">
        <v>21</v>
      </c>
      <c r="E292" s="168" t="s">
        <v>21</v>
      </c>
      <c r="F292" s="85" t="s">
        <v>21</v>
      </c>
      <c r="G292" s="58" t="str">
        <f t="array" ref="G292"> index(publications!$A$1:$A$319, match($B292, publications!$B$1:$B$319, 0))</f>
        <v>Anette</v>
      </c>
    </row>
    <row r="293">
      <c r="A293" s="4" t="s">
        <v>3223</v>
      </c>
      <c r="B293" s="91" t="str">
        <f> VLOOKUP($A293,datasets!$A:$B,2,0)</f>
        <v>Bolles and Forman 2018, Frontiers in Earth Science (PBSVU4ID)</v>
      </c>
      <c r="C293" s="5" t="s">
        <v>3914</v>
      </c>
      <c r="D293" s="121" t="s">
        <v>21</v>
      </c>
      <c r="E293" s="168" t="s">
        <v>21</v>
      </c>
      <c r="F293" s="85" t="s">
        <v>21</v>
      </c>
      <c r="G293" s="58" t="str">
        <f t="array" ref="G293"> index(publications!$A$1:$A$319, match($B293, publications!$B$1:$B$319, 0))</f>
        <v>Anette</v>
      </c>
    </row>
    <row r="294">
      <c r="A294" s="5" t="s">
        <v>3224</v>
      </c>
      <c r="B294" s="91" t="str">
        <f> VLOOKUP($A294,datasets!$A:$B,2,0)</f>
        <v>Bolles and Forman 2018, Frontiers in Earth Science (PBSVU4ID)</v>
      </c>
      <c r="C294" s="5" t="s">
        <v>3914</v>
      </c>
      <c r="D294" s="121" t="s">
        <v>21</v>
      </c>
      <c r="E294" s="168" t="s">
        <v>21</v>
      </c>
      <c r="F294" s="85" t="s">
        <v>21</v>
      </c>
      <c r="G294" s="58" t="str">
        <f t="array" ref="G294"> index(publications!$A$1:$A$319, match($B294, publications!$B$1:$B$319, 0))</f>
        <v>Anette</v>
      </c>
    </row>
    <row r="295">
      <c r="A295" s="4" t="s">
        <v>3225</v>
      </c>
      <c r="B295" s="91" t="str">
        <f> VLOOKUP($A295,datasets!$A:$B,2,0)</f>
        <v>Bolles and Forman 2018, Frontiers in Earth Science (PBSVU4ID)</v>
      </c>
      <c r="C295" s="5" t="s">
        <v>3914</v>
      </c>
      <c r="D295" s="121" t="s">
        <v>21</v>
      </c>
      <c r="E295" s="168" t="s">
        <v>21</v>
      </c>
      <c r="F295" s="85" t="s">
        <v>21</v>
      </c>
      <c r="G295" s="58" t="str">
        <f t="array" ref="G295"> index(publications!$A$1:$A$319, match($B295, publications!$B$1:$B$319, 0))</f>
        <v>Anette</v>
      </c>
    </row>
    <row r="296">
      <c r="A296" s="5" t="s">
        <v>3226</v>
      </c>
      <c r="B296" s="91" t="str">
        <f> VLOOKUP($A296,datasets!$A:$B,2,0)</f>
        <v>Bolles and Forman 2018, Frontiers in Earth Science (PBSVU4ID)</v>
      </c>
      <c r="C296" s="5" t="s">
        <v>3914</v>
      </c>
      <c r="D296" s="121" t="s">
        <v>21</v>
      </c>
      <c r="E296" s="168" t="s">
        <v>21</v>
      </c>
      <c r="F296" s="85" t="s">
        <v>21</v>
      </c>
      <c r="G296" s="58" t="str">
        <f t="array" ref="G296"> index(publications!$A$1:$A$319, match($B296, publications!$B$1:$B$319, 0))</f>
        <v>Anette</v>
      </c>
    </row>
    <row r="297">
      <c r="A297" s="4" t="s">
        <v>2868</v>
      </c>
      <c r="B297" s="91" t="str">
        <f> VLOOKUP($A297,datasets!$A:$B,2,0)</f>
        <v>Cardenal et al. 2006, Proceedings of the Spatial Accuracy 2006 (ANVHQVC3)</v>
      </c>
      <c r="C297" s="5" t="s">
        <v>3907</v>
      </c>
      <c r="D297" s="170" t="s">
        <v>21</v>
      </c>
      <c r="E297" s="177" t="s">
        <v>21</v>
      </c>
      <c r="F297" s="85" t="s">
        <v>3927</v>
      </c>
      <c r="G297" s="58" t="str">
        <f t="array" ref="G297"> index(publications!$A$1:$A$319, match($B297, publications!$B$1:$B$319, 0))</f>
        <v>Livia</v>
      </c>
    </row>
    <row r="298">
      <c r="A298" s="4" t="s">
        <v>2869</v>
      </c>
      <c r="B298" s="91" t="str">
        <f> VLOOKUP($A298,datasets!$A:$B,2,0)</f>
        <v>Cardenal et al. 2006, Proceedings of the Spatial Accuracy 2006 (ANVHQVC3)</v>
      </c>
      <c r="C298" s="5" t="s">
        <v>3898</v>
      </c>
      <c r="D298" s="121" t="s">
        <v>21</v>
      </c>
      <c r="E298" s="168" t="s">
        <v>21</v>
      </c>
      <c r="F298" s="85" t="s">
        <v>21</v>
      </c>
      <c r="G298" s="58" t="str">
        <f t="array" ref="G298"> index(publications!$A$1:$A$319, match($B298, publications!$B$1:$B$319, 0))</f>
        <v>Livia</v>
      </c>
    </row>
    <row r="299">
      <c r="A299" s="4" t="s">
        <v>2870</v>
      </c>
      <c r="B299" s="91" t="str">
        <f> VLOOKUP($A299,datasets!$A:$B,2,0)</f>
        <v>Cardenal et al. 2006, Proceedings of the Spatial Accuracy 2006 (ANVHQVC3)</v>
      </c>
      <c r="C299" s="5" t="s">
        <v>3898</v>
      </c>
      <c r="D299" s="121" t="s">
        <v>21</v>
      </c>
      <c r="E299" s="168" t="s">
        <v>21</v>
      </c>
      <c r="F299" s="85" t="s">
        <v>21</v>
      </c>
      <c r="G299" s="58" t="str">
        <f t="array" ref="G299"> index(publications!$A$1:$A$319, match($B299, publications!$B$1:$B$319, 0))</f>
        <v>Livia</v>
      </c>
    </row>
    <row r="300">
      <c r="A300" s="4" t="s">
        <v>2871</v>
      </c>
      <c r="B300" s="91" t="str">
        <f> VLOOKUP($A300,datasets!$A:$B,2,0)</f>
        <v>Cardenal et al. 2006, Proceedings of the Spatial Accuracy 2006 (ANVHQVC3)</v>
      </c>
      <c r="C300" s="5" t="s">
        <v>3898</v>
      </c>
      <c r="D300" s="121" t="s">
        <v>21</v>
      </c>
      <c r="E300" s="168" t="s">
        <v>21</v>
      </c>
      <c r="F300" s="85" t="s">
        <v>21</v>
      </c>
      <c r="G300" s="58" t="str">
        <f t="array" ref="G300"> index(publications!$A$1:$A$319, match($B300, publications!$B$1:$B$319, 0))</f>
        <v>Livia</v>
      </c>
    </row>
    <row r="301">
      <c r="A301" s="4" t="s">
        <v>2872</v>
      </c>
      <c r="B301" s="91" t="str">
        <f> VLOOKUP($A301,datasets!$A:$B,2,0)</f>
        <v>Cardenal et al. 2006, Proceedings of the Spatial Accuracy 2006 (ANVHQVC3)</v>
      </c>
      <c r="C301" s="5" t="s">
        <v>3898</v>
      </c>
      <c r="D301" s="121" t="s">
        <v>21</v>
      </c>
      <c r="E301" s="168" t="s">
        <v>21</v>
      </c>
      <c r="F301" s="85" t="s">
        <v>21</v>
      </c>
      <c r="G301" s="58" t="str">
        <f t="array" ref="G301"> index(publications!$A$1:$A$319, match($B301, publications!$B$1:$B$319, 0))</f>
        <v>Livia</v>
      </c>
    </row>
    <row r="302">
      <c r="A302" s="4" t="s">
        <v>3303</v>
      </c>
      <c r="B302" s="91" t="str">
        <f> VLOOKUP($A302,datasets!$A:$B,2,0)</f>
        <v>Carvalho et al. 2020, Earth Surface Processes and Landforms (RFLJ9CDM)</v>
      </c>
      <c r="C302" s="5" t="s">
        <v>3898</v>
      </c>
      <c r="D302" s="121" t="s">
        <v>21</v>
      </c>
      <c r="E302" s="168" t="s">
        <v>21</v>
      </c>
      <c r="F302" s="85" t="s">
        <v>3928</v>
      </c>
      <c r="G302" s="58" t="str">
        <f t="array" ref="G302"> index(publications!$A$1:$A$319, match($B302, publications!$B$1:$B$319, 0))</f>
        <v>Livia</v>
      </c>
    </row>
    <row r="303">
      <c r="A303" s="4" t="s">
        <v>3306</v>
      </c>
      <c r="B303" s="91" t="str">
        <f> VLOOKUP($A303,datasets!$A:$B,2,0)</f>
        <v>Carvalho et al. 2020, Earth Surface Processes and Landforms (RFLJ9CDM)</v>
      </c>
      <c r="C303" s="5" t="s">
        <v>3898</v>
      </c>
      <c r="D303" s="121" t="s">
        <v>21</v>
      </c>
      <c r="E303" s="168" t="s">
        <v>21</v>
      </c>
      <c r="F303" s="85" t="s">
        <v>3928</v>
      </c>
      <c r="G303" s="58" t="str">
        <f t="array" ref="G303"> index(publications!$A$1:$A$319, match($B303, publications!$B$1:$B$319, 0))</f>
        <v>Livia</v>
      </c>
    </row>
    <row r="304">
      <c r="A304" s="4" t="s">
        <v>3307</v>
      </c>
      <c r="B304" s="91" t="str">
        <f> VLOOKUP($A304,datasets!$A:$B,2,0)</f>
        <v>Carvalho et al. 2020, Earth Surface Processes and Landforms (RFLJ9CDM)</v>
      </c>
      <c r="C304" s="5" t="s">
        <v>3898</v>
      </c>
      <c r="D304" s="121" t="s">
        <v>21</v>
      </c>
      <c r="E304" s="168" t="s">
        <v>21</v>
      </c>
      <c r="F304" s="85" t="s">
        <v>3928</v>
      </c>
      <c r="G304" s="58" t="str">
        <f t="array" ref="G304"> index(publications!$A$1:$A$319, match($B304, publications!$B$1:$B$319, 0))</f>
        <v>Livia</v>
      </c>
    </row>
    <row r="305">
      <c r="A305" s="4" t="s">
        <v>3308</v>
      </c>
      <c r="B305" s="91" t="str">
        <f> VLOOKUP($A305,datasets!$A:$B,2,0)</f>
        <v>Casado et al. 2018, International Journal of Geographical Information Science (RWU3ALN9)</v>
      </c>
      <c r="C305" s="5" t="s">
        <v>3898</v>
      </c>
      <c r="D305" s="170" t="s">
        <v>21</v>
      </c>
      <c r="E305" s="168" t="s">
        <v>21</v>
      </c>
      <c r="F305" s="85" t="s">
        <v>3927</v>
      </c>
      <c r="G305" s="58" t="str">
        <f t="array" ref="G305"> index(publications!$A$1:$A$319, match($B305, publications!$B$1:$B$319, 0))</f>
        <v>Livia</v>
      </c>
    </row>
    <row r="306">
      <c r="A306" s="5" t="s">
        <v>3136</v>
      </c>
      <c r="B306" s="91" t="str">
        <f> VLOOKUP($A306,datasets!$A:$B,2,0)</f>
        <v>Del Soldato et al. 2018, Landslides (KB29BMY8)</v>
      </c>
      <c r="C306" s="5" t="s">
        <v>3898</v>
      </c>
      <c r="D306" s="121" t="s">
        <v>21</v>
      </c>
      <c r="E306" s="168" t="s">
        <v>21</v>
      </c>
      <c r="F306" s="85" t="s">
        <v>3927</v>
      </c>
      <c r="G306" s="58" t="str">
        <f t="array" ref="G306"> index(publications!$A$1:$A$319, match($B306, publications!$B$1:$B$319, 0))</f>
        <v>Thomas</v>
      </c>
    </row>
    <row r="307">
      <c r="A307" s="4" t="s">
        <v>3140</v>
      </c>
      <c r="B307" s="91" t="str">
        <f> VLOOKUP($A307,datasets!$A:$B,2,0)</f>
        <v>Del Soldato et al. 2018, Landslides (KB29BMY8)</v>
      </c>
      <c r="C307" s="121" t="s">
        <v>21</v>
      </c>
      <c r="D307" s="121" t="s">
        <v>21</v>
      </c>
      <c r="E307" s="168" t="s">
        <v>21</v>
      </c>
      <c r="F307" s="85" t="s">
        <v>21</v>
      </c>
      <c r="G307" s="58" t="str">
        <f t="array" ref="G307"> index(publications!$A$1:$A$319, match($B307, publications!$B$1:$B$319, 0))</f>
        <v>Thomas</v>
      </c>
    </row>
    <row r="308">
      <c r="A308" s="4" t="s">
        <v>3141</v>
      </c>
      <c r="B308" s="91" t="str">
        <f> VLOOKUP($A308,datasets!$A:$B,2,0)</f>
        <v>Del Soldato et al. 2018, Landslides (KB29BMY8)</v>
      </c>
      <c r="C308" s="121" t="s">
        <v>21</v>
      </c>
      <c r="D308" s="121" t="s">
        <v>21</v>
      </c>
      <c r="E308" s="168" t="s">
        <v>21</v>
      </c>
      <c r="F308" s="85" t="s">
        <v>21</v>
      </c>
      <c r="G308" s="58" t="str">
        <f t="array" ref="G308"> index(publications!$A$1:$A$319, match($B308, publications!$B$1:$B$319, 0))</f>
        <v>Thomas</v>
      </c>
    </row>
    <row r="309">
      <c r="A309" s="4" t="s">
        <v>3142</v>
      </c>
      <c r="B309" s="91" t="str">
        <f> VLOOKUP($A309,datasets!$A:$B,2,0)</f>
        <v>Del Soldato et al. 2018, Landslides (KB29BMY8)</v>
      </c>
      <c r="C309" s="121" t="s">
        <v>21</v>
      </c>
      <c r="D309" s="121" t="s">
        <v>21</v>
      </c>
      <c r="E309" s="168" t="s">
        <v>21</v>
      </c>
      <c r="F309" s="85" t="s">
        <v>21</v>
      </c>
      <c r="G309" s="58" t="str">
        <f t="array" ref="G309"> index(publications!$A$1:$A$319, match($B309, publications!$B$1:$B$319, 0))</f>
        <v>Thomas</v>
      </c>
    </row>
    <row r="310">
      <c r="A310" s="4" t="s">
        <v>3143</v>
      </c>
      <c r="B310" s="91" t="str">
        <f> VLOOKUP($A310,datasets!$A:$B,2,0)</f>
        <v>Del Soldato et al. 2018, Landslides (KB29BMY8)</v>
      </c>
      <c r="C310" s="121" t="s">
        <v>21</v>
      </c>
      <c r="D310" s="121" t="s">
        <v>21</v>
      </c>
      <c r="E310" s="168" t="s">
        <v>21</v>
      </c>
      <c r="F310" s="85" t="s">
        <v>21</v>
      </c>
      <c r="G310" s="58" t="str">
        <f t="array" ref="G310"> index(publications!$A$1:$A$319, match($B310, publications!$B$1:$B$319, 0))</f>
        <v>Thomas</v>
      </c>
    </row>
    <row r="311">
      <c r="A311" s="4" t="s">
        <v>3144</v>
      </c>
      <c r="B311" s="91" t="str">
        <f> VLOOKUP($A311,datasets!$A:$B,2,0)</f>
        <v>Del Soldato et al. 2018, Landslides (KB29BMY8)</v>
      </c>
      <c r="C311" s="121" t="s">
        <v>21</v>
      </c>
      <c r="D311" s="121" t="s">
        <v>21</v>
      </c>
      <c r="E311" s="168" t="s">
        <v>21</v>
      </c>
      <c r="F311" s="85" t="s">
        <v>21</v>
      </c>
      <c r="G311" s="58" t="str">
        <f t="array" ref="G311"> index(publications!$A$1:$A$319, match($B311, publications!$B$1:$B$319, 0))</f>
        <v>Thomas</v>
      </c>
    </row>
    <row r="312">
      <c r="A312" s="4" t="s">
        <v>3316</v>
      </c>
      <c r="B312" s="91" t="str">
        <f> VLOOKUP($A312,datasets!$A:$B,2,0)</f>
        <v>Ewertowski et al. 2019, Geomorphology (T9UHGZVR)</v>
      </c>
      <c r="C312" s="5" t="s">
        <v>3898</v>
      </c>
      <c r="D312" s="170" t="s">
        <v>21</v>
      </c>
      <c r="E312" s="177" t="s">
        <v>21</v>
      </c>
      <c r="F312" s="85" t="s">
        <v>3927</v>
      </c>
      <c r="G312" s="58" t="str">
        <f t="array" ref="G312"> index(publications!$A$1:$A$319, match($B312, publications!$B$1:$B$319, 0))</f>
        <v>Livia</v>
      </c>
    </row>
    <row r="313">
      <c r="A313" s="4" t="s">
        <v>3319</v>
      </c>
      <c r="B313" s="91" t="str">
        <f> VLOOKUP($A313,datasets!$A:$B,2,0)</f>
        <v>Ewertowski et al. 2019, Geomorphology (T9UHGZVR)</v>
      </c>
      <c r="C313" s="5" t="s">
        <v>3898</v>
      </c>
      <c r="D313" s="170" t="s">
        <v>21</v>
      </c>
      <c r="E313" s="177" t="s">
        <v>21</v>
      </c>
      <c r="F313" s="85" t="s">
        <v>3927</v>
      </c>
      <c r="G313" s="58" t="str">
        <f t="array" ref="G313"> index(publications!$A$1:$A$319, match($B313, publications!$B$1:$B$319, 0))</f>
        <v>Livia</v>
      </c>
    </row>
    <row r="314">
      <c r="A314" s="4" t="s">
        <v>3321</v>
      </c>
      <c r="B314" s="91" t="str">
        <f> VLOOKUP($A314,datasets!$A:$B,2,0)</f>
        <v>Ewertowski et al. 2019, Geomorphology (T9UHGZVR)</v>
      </c>
      <c r="C314" s="5" t="s">
        <v>3898</v>
      </c>
      <c r="D314" s="170" t="s">
        <v>21</v>
      </c>
      <c r="E314" s="177" t="s">
        <v>21</v>
      </c>
      <c r="F314" s="85" t="s">
        <v>3927</v>
      </c>
      <c r="G314" s="58" t="str">
        <f t="array" ref="G314"> index(publications!$A$1:$A$319, match($B314, publications!$B$1:$B$319, 0))</f>
        <v>Livia</v>
      </c>
    </row>
    <row r="315">
      <c r="A315" s="4" t="s">
        <v>3322</v>
      </c>
      <c r="B315" s="91" t="str">
        <f> VLOOKUP($A315,datasets!$A:$B,2,0)</f>
        <v>Ewertowski et al. 2019, Geomorphology (T9UHGZVR)</v>
      </c>
      <c r="C315" s="5" t="s">
        <v>3898</v>
      </c>
      <c r="D315" s="170" t="s">
        <v>21</v>
      </c>
      <c r="E315" s="177" t="s">
        <v>21</v>
      </c>
      <c r="F315" s="85" t="s">
        <v>3927</v>
      </c>
      <c r="G315" s="58" t="str">
        <f t="array" ref="G315"> index(publications!$A$1:$A$319, match($B315, publications!$B$1:$B$319, 0))</f>
        <v>Livia</v>
      </c>
    </row>
    <row r="316">
      <c r="A316" s="4" t="s">
        <v>2950</v>
      </c>
      <c r="B316" s="91" t="str">
        <f> VLOOKUP($A316,datasets!$A:$B,2,0)</f>
        <v>Fieber et al. 2017, ISPRS - International Archives of the Photogrammetry, Remote Sensing and Spatial Information Sciences (D28F7QAG)</v>
      </c>
      <c r="C316" s="5" t="s">
        <v>3898</v>
      </c>
      <c r="D316" s="121" t="s">
        <v>21</v>
      </c>
      <c r="E316" s="168" t="s">
        <v>21</v>
      </c>
      <c r="F316" s="85" t="s">
        <v>21</v>
      </c>
      <c r="G316" s="58" t="str">
        <f t="array" ref="G316"> index(publications!$A$1:$A$319, match($B316, publications!$B$1:$B$319, 0))</f>
        <v>Anette</v>
      </c>
    </row>
    <row r="317">
      <c r="A317" s="4" t="s">
        <v>2952</v>
      </c>
      <c r="B317" s="91" t="str">
        <f> VLOOKUP($A317,datasets!$A:$B,2,0)</f>
        <v>Fieber et al. 2017, ISPRS - International Archives of the Photogrammetry, Remote Sensing and Spatial Information Sciences (D28F7QAG)</v>
      </c>
      <c r="C317" s="5" t="s">
        <v>3898</v>
      </c>
      <c r="D317" s="121" t="s">
        <v>21</v>
      </c>
      <c r="E317" s="168" t="s">
        <v>21</v>
      </c>
      <c r="F317" s="85" t="s">
        <v>21</v>
      </c>
      <c r="G317" s="58" t="str">
        <f t="array" ref="G317"> index(publications!$A$1:$A$319, match($B317, publications!$B$1:$B$319, 0))</f>
        <v>Anette</v>
      </c>
    </row>
    <row r="318">
      <c r="A318" s="4" t="s">
        <v>2775</v>
      </c>
      <c r="B318" s="91" t="str">
        <f> VLOOKUP($A318,datasets!$A:$B,2,0)</f>
        <v>Fieber et al. 2018, Remote Sensing of Environment (5ER8DF4Z)</v>
      </c>
      <c r="C318" s="5" t="s">
        <v>3898</v>
      </c>
      <c r="D318" s="121" t="s">
        <v>21</v>
      </c>
      <c r="E318" s="168" t="s">
        <v>21</v>
      </c>
      <c r="F318" s="85" t="s">
        <v>21</v>
      </c>
      <c r="G318" s="58" t="str">
        <f t="array" ref="G318"> index(publications!$A$1:$A$319, match($B318, publications!$B$1:$B$319, 0))</f>
        <v>Amaury</v>
      </c>
    </row>
    <row r="319">
      <c r="A319" s="4" t="s">
        <v>2686</v>
      </c>
      <c r="B319" s="91" t="str">
        <f> VLOOKUP($A319,datasets!$A:$B,2,0)</f>
        <v>Fox and Cziferszky 2008, The Photogrammetric Record (2DJYIF82)</v>
      </c>
      <c r="C319" s="5" t="s">
        <v>3898</v>
      </c>
      <c r="D319" s="121" t="s">
        <v>21</v>
      </c>
      <c r="E319" s="168" t="s">
        <v>21</v>
      </c>
      <c r="F319" s="85" t="s">
        <v>3929</v>
      </c>
      <c r="G319" s="58" t="str">
        <f t="array" ref="G319"> index(publications!$A$1:$A$319, match($B319, publications!$B$1:$B$319, 0))</f>
        <v>Bob</v>
      </c>
    </row>
    <row r="320">
      <c r="A320" s="4" t="s">
        <v>2688</v>
      </c>
      <c r="B320" s="91" t="str">
        <f> VLOOKUP($A320,datasets!$A:$B,2,0)</f>
        <v>Fox and Cziferszky 2008, The Photogrammetric Record (2DJYIF82)</v>
      </c>
      <c r="C320" s="5" t="s">
        <v>3898</v>
      </c>
      <c r="D320" s="121" t="s">
        <v>21</v>
      </c>
      <c r="E320" s="168" t="s">
        <v>21</v>
      </c>
      <c r="F320" s="85" t="s">
        <v>3929</v>
      </c>
      <c r="G320" s="58" t="str">
        <f t="array" ref="G320"> index(publications!$A$1:$A$319, match($B320, publications!$B$1:$B$319, 0))</f>
        <v>Bob</v>
      </c>
    </row>
    <row r="321">
      <c r="A321" s="4" t="s">
        <v>2689</v>
      </c>
      <c r="B321" s="91" t="str">
        <f> VLOOKUP($A321,datasets!$A:$B,2,0)</f>
        <v>Fox and Cziferszky 2008, The Photogrammetric Record (2DJYIF82)</v>
      </c>
      <c r="C321" s="5" t="s">
        <v>3898</v>
      </c>
      <c r="D321" s="121" t="s">
        <v>21</v>
      </c>
      <c r="E321" s="168" t="s">
        <v>21</v>
      </c>
      <c r="F321" s="85" t="s">
        <v>3929</v>
      </c>
      <c r="G321" s="58" t="str">
        <f t="array" ref="G321"> index(publications!$A$1:$A$319, match($B321, publications!$B$1:$B$319, 0))</f>
        <v>Bob</v>
      </c>
    </row>
    <row r="322">
      <c r="A322" s="4" t="s">
        <v>2690</v>
      </c>
      <c r="B322" s="91" t="str">
        <f> VLOOKUP($A322,datasets!$A:$B,2,0)</f>
        <v>Fox and Cziferszky 2008, The Photogrammetric Record (2DJYIF82)</v>
      </c>
      <c r="C322" s="5" t="s">
        <v>3898</v>
      </c>
      <c r="D322" s="121" t="s">
        <v>21</v>
      </c>
      <c r="E322" s="168" t="s">
        <v>21</v>
      </c>
      <c r="F322" s="85" t="s">
        <v>3929</v>
      </c>
      <c r="G322" s="58" t="str">
        <f t="array" ref="G322"> index(publications!$A$1:$A$319, match($B322, publications!$B$1:$B$319, 0))</f>
        <v>Bob</v>
      </c>
    </row>
    <row r="323">
      <c r="A323" s="4" t="s">
        <v>2691</v>
      </c>
      <c r="B323" s="91" t="str">
        <f> VLOOKUP($A323,datasets!$A:$B,2,0)</f>
        <v>Fox and Cziferszky 2008, The Photogrammetric Record (2DJYIF82)</v>
      </c>
      <c r="C323" s="5" t="s">
        <v>3898</v>
      </c>
      <c r="D323" s="121" t="s">
        <v>21</v>
      </c>
      <c r="E323" s="168" t="s">
        <v>21</v>
      </c>
      <c r="F323" s="85" t="s">
        <v>3929</v>
      </c>
      <c r="G323" s="58" t="str">
        <f t="array" ref="G323"> index(publications!$A$1:$A$319, match($B323, publications!$B$1:$B$319, 0))</f>
        <v>Bob</v>
      </c>
    </row>
    <row r="324">
      <c r="A324" s="4" t="s">
        <v>3145</v>
      </c>
      <c r="B324" s="91" t="str">
        <f> VLOOKUP($A324,datasets!$A:$B,2,0)</f>
        <v>Frankl et al. 2015, International Journal of Digital Earth (KR7QGQ96)</v>
      </c>
      <c r="C324" s="5" t="s">
        <v>3907</v>
      </c>
      <c r="D324" s="170" t="s">
        <v>21</v>
      </c>
      <c r="E324" s="168" t="s">
        <v>21</v>
      </c>
      <c r="F324" s="85" t="s">
        <v>3930</v>
      </c>
      <c r="G324" s="58" t="str">
        <f t="array" ref="G324"> index(publications!$A$1:$A$319, match($B324, publications!$B$1:$B$319, 0))</f>
        <v>Livia</v>
      </c>
    </row>
    <row r="325">
      <c r="A325" s="4" t="s">
        <v>3002</v>
      </c>
      <c r="B325" s="91" t="str">
        <f> VLOOKUP($A325,datasets!$A:$B,2,0)</f>
        <v>Giordano et al. 2018, ISPRS Annals of Photogrammetry, Remote Sensing and Spatial Information Sciences (ERBERDB6)</v>
      </c>
      <c r="C325" s="5" t="s">
        <v>3898</v>
      </c>
      <c r="D325" s="121" t="s">
        <v>21</v>
      </c>
      <c r="E325" s="168" t="s">
        <v>21</v>
      </c>
      <c r="F325" s="85" t="s">
        <v>21</v>
      </c>
      <c r="G325" s="58" t="str">
        <f t="array" ref="G325"> index(publications!$A$1:$A$319, match($B325, publications!$B$1:$B$319, 0))</f>
        <v>Livia</v>
      </c>
    </row>
    <row r="326">
      <c r="A326" s="4" t="s">
        <v>3005</v>
      </c>
      <c r="B326" s="91" t="str">
        <f> VLOOKUP($A326,datasets!$A:$B,2,0)</f>
        <v>Giordano et al. 2018, ISPRS Annals of Photogrammetry, Remote Sensing and Spatial Information Sciences (ERBERDB6)</v>
      </c>
      <c r="C326" s="5" t="s">
        <v>3898</v>
      </c>
      <c r="D326" s="121" t="s">
        <v>21</v>
      </c>
      <c r="E326" s="168" t="s">
        <v>21</v>
      </c>
      <c r="F326" s="85" t="s">
        <v>21</v>
      </c>
      <c r="G326" s="58" t="str">
        <f t="array" ref="G326"> index(publications!$A$1:$A$319, match($B326, publications!$B$1:$B$319, 0))</f>
        <v>Livia</v>
      </c>
    </row>
    <row r="327">
      <c r="A327" s="4" t="s">
        <v>3006</v>
      </c>
      <c r="B327" s="91" t="str">
        <f> VLOOKUP($A327,datasets!$A:$B,2,0)</f>
        <v>Giordano et al. 2018, ISPRS Annals of Photogrammetry, Remote Sensing and Spatial Information Sciences (ERBERDB6)</v>
      </c>
      <c r="C327" s="5" t="s">
        <v>3898</v>
      </c>
      <c r="D327" s="121" t="s">
        <v>21</v>
      </c>
      <c r="E327" s="168" t="s">
        <v>21</v>
      </c>
      <c r="F327" s="85" t="s">
        <v>21</v>
      </c>
      <c r="G327" s="58" t="str">
        <f t="array" ref="G327"> index(publications!$A$1:$A$319, match($B327, publications!$B$1:$B$319, 0))</f>
        <v>Livia</v>
      </c>
    </row>
    <row r="328">
      <c r="A328" s="4" t="s">
        <v>3007</v>
      </c>
      <c r="B328" s="91" t="str">
        <f> VLOOKUP($A328,datasets!$A:$B,2,0)</f>
        <v>Giordano et al. 2018, ISPRS Annals of Photogrammetry, Remote Sensing and Spatial Information Sciences (ERBERDB6)</v>
      </c>
      <c r="C328" s="5" t="s">
        <v>3898</v>
      </c>
      <c r="D328" s="121" t="s">
        <v>21</v>
      </c>
      <c r="E328" s="168" t="s">
        <v>21</v>
      </c>
      <c r="F328" s="85" t="s">
        <v>21</v>
      </c>
      <c r="G328" s="58" t="str">
        <f t="array" ref="G328"> index(publications!$A$1:$A$319, match($B328, publications!$B$1:$B$319, 0))</f>
        <v>Livia</v>
      </c>
    </row>
    <row r="329">
      <c r="A329" s="4" t="s">
        <v>3008</v>
      </c>
      <c r="B329" s="91" t="str">
        <f> VLOOKUP($A329,datasets!$A:$B,2,0)</f>
        <v>Giordano et al. 2018, ISPRS Annals of Photogrammetry, Remote Sensing and Spatial Information Sciences (ERBERDB6)</v>
      </c>
      <c r="C329" s="5" t="s">
        <v>3898</v>
      </c>
      <c r="D329" s="121" t="s">
        <v>21</v>
      </c>
      <c r="E329" s="168" t="s">
        <v>21</v>
      </c>
      <c r="F329" s="85" t="s">
        <v>21</v>
      </c>
      <c r="G329" s="58" t="str">
        <f t="array" ref="G329"> index(publications!$A$1:$A$319, match($B329, publications!$B$1:$B$319, 0))</f>
        <v>Livia</v>
      </c>
    </row>
    <row r="330">
      <c r="A330" s="4" t="s">
        <v>3009</v>
      </c>
      <c r="B330" s="91" t="str">
        <f> VLOOKUP($A330,datasets!$A:$B,2,0)</f>
        <v>Giordano et al. 2018, ISPRS Annals of Photogrammetry, Remote Sensing and Spatial Information Sciences (ERBERDB6)</v>
      </c>
      <c r="C330" s="5" t="s">
        <v>3898</v>
      </c>
      <c r="D330" s="121" t="s">
        <v>21</v>
      </c>
      <c r="E330" s="168" t="s">
        <v>21</v>
      </c>
      <c r="F330" s="85" t="s">
        <v>21</v>
      </c>
      <c r="G330" s="58" t="str">
        <f t="array" ref="G330"> index(publications!$A$1:$A$319, match($B330, publications!$B$1:$B$319, 0))</f>
        <v>Livia</v>
      </c>
    </row>
    <row r="331">
      <c r="A331" s="4" t="s">
        <v>3010</v>
      </c>
      <c r="B331" s="91" t="str">
        <f> VLOOKUP($A331,datasets!$A:$B,2,0)</f>
        <v>Giordano et al. 2018, ISPRS Annals of Photogrammetry, Remote Sensing and Spatial Information Sciences (ERBERDB6)</v>
      </c>
      <c r="C331" s="5" t="s">
        <v>3898</v>
      </c>
      <c r="D331" s="121" t="s">
        <v>21</v>
      </c>
      <c r="E331" s="168" t="s">
        <v>21</v>
      </c>
      <c r="F331" s="85" t="s">
        <v>21</v>
      </c>
      <c r="G331" s="58" t="str">
        <f t="array" ref="G331"> index(publications!$A$1:$A$319, match($B331, publications!$B$1:$B$319, 0))</f>
        <v>Livia</v>
      </c>
    </row>
    <row r="332">
      <c r="A332" s="4" t="s">
        <v>3011</v>
      </c>
      <c r="B332" s="91" t="str">
        <f> VLOOKUP($A332,datasets!$A:$B,2,0)</f>
        <v>Giordano et al. 2018, ISPRS Annals of Photogrammetry, Remote Sensing and Spatial Information Sciences (ERBERDB6)</v>
      </c>
      <c r="C332" s="5" t="s">
        <v>3898</v>
      </c>
      <c r="D332" s="121" t="s">
        <v>21</v>
      </c>
      <c r="E332" s="168" t="s">
        <v>21</v>
      </c>
      <c r="F332" s="85" t="s">
        <v>21</v>
      </c>
      <c r="G332" s="58" t="str">
        <f t="array" ref="G332"> index(publications!$A$1:$A$319, match($B332, publications!$B$1:$B$319, 0))</f>
        <v>Livia</v>
      </c>
    </row>
    <row r="333">
      <c r="A333" s="4" t="s">
        <v>3012</v>
      </c>
      <c r="B333" s="91" t="str">
        <f> VLOOKUP($A333,datasets!$A:$B,2,0)</f>
        <v>Giordano et al. 2018, ISPRS Annals of Photogrammetry, Remote Sensing and Spatial Information Sciences (ERBERDB6)</v>
      </c>
      <c r="C333" s="5" t="s">
        <v>3898</v>
      </c>
      <c r="D333" s="121" t="s">
        <v>21</v>
      </c>
      <c r="E333" s="168" t="s">
        <v>21</v>
      </c>
      <c r="F333" s="85" t="s">
        <v>21</v>
      </c>
      <c r="G333" s="58" t="str">
        <f t="array" ref="G333"> index(publications!$A$1:$A$319, match($B333, publications!$B$1:$B$319, 0))</f>
        <v>Livia</v>
      </c>
    </row>
    <row r="334">
      <c r="A334" s="4" t="s">
        <v>3004</v>
      </c>
      <c r="B334" s="91" t="str">
        <f> VLOOKUP($A334,datasets!$A:$B,2,0)</f>
        <v>Giordano et al. 2018, ISPRS Annals of Photogrammetry, Remote Sensing and Spatial Information Sciences (ERBERDB6)</v>
      </c>
      <c r="C334" s="5" t="s">
        <v>3898</v>
      </c>
      <c r="D334" s="121" t="s">
        <v>21</v>
      </c>
      <c r="E334" s="168" t="s">
        <v>21</v>
      </c>
      <c r="F334" s="85" t="s">
        <v>21</v>
      </c>
      <c r="G334" s="58" t="str">
        <f t="array" ref="G334"> index(publications!$A$1:$A$319, match($B334, publications!$B$1:$B$319, 0))</f>
        <v>Livia</v>
      </c>
    </row>
    <row r="335">
      <c r="A335" s="4" t="s">
        <v>2830</v>
      </c>
      <c r="B335" s="91" t="str">
        <f> VLOOKUP($A335,datasets!$A:$B,2,0)</f>
        <v>Gomez 2012, arXiv (87CUAK8B)</v>
      </c>
      <c r="C335" s="5" t="s">
        <v>3898</v>
      </c>
      <c r="D335" s="121" t="s">
        <v>21</v>
      </c>
      <c r="E335" s="168" t="s">
        <v>21</v>
      </c>
      <c r="F335" s="85" t="s">
        <v>21</v>
      </c>
      <c r="G335" s="58" t="str">
        <f t="array" ref="G335"> index(publications!$A$1:$A$319, match($B335, publications!$B$1:$B$319, 0))</f>
        <v>Anette</v>
      </c>
    </row>
    <row r="336">
      <c r="A336" s="5" t="s">
        <v>2831</v>
      </c>
      <c r="B336" s="91" t="str">
        <f> VLOOKUP($A336,datasets!$A:$B,2,0)</f>
        <v>Gomez 2012, arXiv (87CUAK8B)</v>
      </c>
      <c r="C336" s="5" t="s">
        <v>3898</v>
      </c>
      <c r="D336" s="121" t="s">
        <v>21</v>
      </c>
      <c r="E336" s="168" t="s">
        <v>21</v>
      </c>
      <c r="F336" s="85" t="s">
        <v>21</v>
      </c>
      <c r="G336" s="58" t="str">
        <f t="array" ref="G336"> index(publications!$A$1:$A$319, match($B336, publications!$B$1:$B$319, 0))</f>
        <v>Anette</v>
      </c>
    </row>
    <row r="337">
      <c r="A337" s="5" t="s">
        <v>2832</v>
      </c>
      <c r="B337" s="91" t="str">
        <f> VLOOKUP($A337,datasets!$A:$B,2,0)</f>
        <v>Gomez 2012, arXiv (87CUAK8B)</v>
      </c>
      <c r="C337" s="5" t="s">
        <v>3898</v>
      </c>
      <c r="D337" s="121" t="s">
        <v>21</v>
      </c>
      <c r="E337" s="168" t="s">
        <v>21</v>
      </c>
      <c r="F337" s="85" t="s">
        <v>21</v>
      </c>
      <c r="G337" s="58" t="str">
        <f t="array" ref="G337"> index(publications!$A$1:$A$319, match($B337, publications!$B$1:$B$319, 0))</f>
        <v>Anette</v>
      </c>
    </row>
    <row r="338">
      <c r="A338" s="4" t="s">
        <v>2839</v>
      </c>
      <c r="B338" s="91" t="str">
        <f> VLOOKUP($A338,datasets!$A:$B,2,0)</f>
        <v>Gomez et al. 2015, Geomorphology (96JUIQK7)</v>
      </c>
      <c r="C338" s="5" t="s">
        <v>3898</v>
      </c>
      <c r="D338" s="121" t="s">
        <v>21</v>
      </c>
      <c r="E338" s="168" t="s">
        <v>21</v>
      </c>
      <c r="F338" s="85" t="s">
        <v>21</v>
      </c>
      <c r="G338" s="58" t="str">
        <f t="array" ref="G338"> index(publications!$A$1:$A$319, match($B338, publications!$B$1:$B$319, 0))</f>
        <v>Livia</v>
      </c>
    </row>
    <row r="339">
      <c r="A339" s="4" t="s">
        <v>2844</v>
      </c>
      <c r="B339" s="91" t="str">
        <f> VLOOKUP($A339,datasets!$A:$B,2,0)</f>
        <v>Gomez et al. 2015, Geomorphology (96JUIQK7)</v>
      </c>
      <c r="C339" s="5" t="s">
        <v>3898</v>
      </c>
      <c r="D339" s="121" t="s">
        <v>21</v>
      </c>
      <c r="E339" s="168" t="s">
        <v>21</v>
      </c>
      <c r="F339" s="85" t="s">
        <v>21</v>
      </c>
      <c r="G339" s="58" t="str">
        <f t="array" ref="G339"> index(publications!$A$1:$A$319, match($B339, publications!$B$1:$B$319, 0))</f>
        <v>Livia</v>
      </c>
    </row>
    <row r="340">
      <c r="A340" s="4" t="s">
        <v>2845</v>
      </c>
      <c r="B340" s="91" t="str">
        <f> VLOOKUP($A340,datasets!$A:$B,2,0)</f>
        <v>Gomez et al. 2015, Geomorphology (96JUIQK7)</v>
      </c>
      <c r="C340" s="5" t="s">
        <v>3898</v>
      </c>
      <c r="D340" s="121" t="s">
        <v>21</v>
      </c>
      <c r="E340" s="168" t="s">
        <v>21</v>
      </c>
      <c r="F340" s="85" t="s">
        <v>21</v>
      </c>
      <c r="G340" s="58" t="str">
        <f t="array" ref="G340"> index(publications!$A$1:$A$319, match($B340, publications!$B$1:$B$319, 0))</f>
        <v>Livia</v>
      </c>
    </row>
    <row r="341">
      <c r="A341" s="4" t="s">
        <v>2846</v>
      </c>
      <c r="B341" s="91" t="str">
        <f> VLOOKUP($A341,datasets!$A:$B,2,0)</f>
        <v>Gomez et al. 2015, Geomorphology (96JUIQK7)</v>
      </c>
      <c r="C341" s="5" t="s">
        <v>3898</v>
      </c>
      <c r="D341" s="121" t="s">
        <v>21</v>
      </c>
      <c r="E341" s="168" t="s">
        <v>21</v>
      </c>
      <c r="F341" s="85" t="s">
        <v>21</v>
      </c>
      <c r="G341" s="58" t="str">
        <f t="array" ref="G341"> index(publications!$A$1:$A$319, match($B341, publications!$B$1:$B$319, 0))</f>
        <v>Livia</v>
      </c>
    </row>
    <row r="342">
      <c r="A342" s="4" t="s">
        <v>2766</v>
      </c>
      <c r="B342" s="91" t="str">
        <f> VLOOKUP($A342,datasets!$A:$B,2,0)</f>
        <v>Gonçalves 2016, ISPRS - International Archives of the Photogrammetry, Remote Sensing and Spatial Information Sciences (4N97ZMU9)</v>
      </c>
      <c r="C342" s="5" t="s">
        <v>3898</v>
      </c>
      <c r="D342" s="121" t="s">
        <v>21</v>
      </c>
      <c r="E342" s="168" t="s">
        <v>21</v>
      </c>
      <c r="F342" s="85" t="s">
        <v>3931</v>
      </c>
      <c r="G342" s="58" t="str">
        <f t="array" ref="G342"> index(publications!$A$1:$A$319, match($B342, publications!$B$1:$B$319, 0))</f>
        <v>Livia</v>
      </c>
    </row>
    <row r="343">
      <c r="A343" s="4" t="s">
        <v>3324</v>
      </c>
      <c r="B343" s="91" t="str">
        <f> VLOOKUP($A343,datasets!$A:$B,2,0)</f>
        <v>Goossens et al. 2006, Journal of Archaeological Science (TH6B9CR4)</v>
      </c>
      <c r="C343" s="5" t="s">
        <v>3914</v>
      </c>
      <c r="D343" s="121" t="s">
        <v>21</v>
      </c>
      <c r="E343" s="168" t="s">
        <v>21</v>
      </c>
      <c r="F343" s="85" t="s">
        <v>3932</v>
      </c>
      <c r="G343" s="58" t="str">
        <f t="array" ref="G343"> index(publications!$A$1:$A$319, match($B343, publications!$B$1:$B$319, 0))</f>
        <v>Melanie</v>
      </c>
    </row>
    <row r="344">
      <c r="A344" s="4" t="s">
        <v>3227</v>
      </c>
      <c r="B344" s="91" t="str">
        <f> VLOOKUP($A344,datasets!$A:$B,2,0)</f>
        <v>Holden and Smit 2019, South African Journal of Geomatics (PJ3SVQP3)</v>
      </c>
      <c r="C344" s="5" t="s">
        <v>3907</v>
      </c>
      <c r="D344" s="121" t="s">
        <v>21</v>
      </c>
      <c r="E344" s="168" t="s">
        <v>21</v>
      </c>
      <c r="F344" s="85" t="s">
        <v>21</v>
      </c>
      <c r="G344" s="58" t="str">
        <f t="array" ref="G344"> index(publications!$A$1:$A$319, match($B344, publications!$B$1:$B$319, 0))</f>
        <v>Livia</v>
      </c>
    </row>
    <row r="345">
      <c r="A345" s="4" t="s">
        <v>3232</v>
      </c>
      <c r="B345" s="91" t="str">
        <f> VLOOKUP($A345,datasets!$A:$B,2,0)</f>
        <v>Holden and Smit 2019, South African Journal of Geomatics (PJ3SVQP3)</v>
      </c>
      <c r="C345" s="5" t="s">
        <v>3907</v>
      </c>
      <c r="D345" s="121" t="s">
        <v>21</v>
      </c>
      <c r="E345" s="168" t="s">
        <v>21</v>
      </c>
      <c r="F345" s="85" t="s">
        <v>21</v>
      </c>
      <c r="G345" s="58" t="str">
        <f t="array" ref="G345"> index(publications!$A$1:$A$319, match($B345, publications!$B$1:$B$319, 0))</f>
        <v>Livia</v>
      </c>
    </row>
    <row r="346">
      <c r="A346" s="4" t="s">
        <v>3233</v>
      </c>
      <c r="B346" s="91" t="str">
        <f> VLOOKUP($A346,datasets!$A:$B,2,0)</f>
        <v>Holden and Smit 2019, South African Journal of Geomatics (PJ3SVQP3)</v>
      </c>
      <c r="C346" s="5" t="s">
        <v>3907</v>
      </c>
      <c r="D346" s="121" t="s">
        <v>21</v>
      </c>
      <c r="E346" s="168" t="s">
        <v>21</v>
      </c>
      <c r="F346" s="85" t="s">
        <v>21</v>
      </c>
      <c r="G346" s="58" t="str">
        <f t="array" ref="G346"> index(publications!$A$1:$A$319, match($B346, publications!$B$1:$B$319, 0))</f>
        <v>Livia</v>
      </c>
    </row>
    <row r="347">
      <c r="A347" s="4" t="s">
        <v>3234</v>
      </c>
      <c r="B347" s="91" t="str">
        <f> VLOOKUP($A347,datasets!$A:$B,2,0)</f>
        <v>Holden and Smit 2019, South African Journal of Geomatics (PJ3SVQP3)</v>
      </c>
      <c r="C347" s="5" t="s">
        <v>3907</v>
      </c>
      <c r="D347" s="121" t="s">
        <v>21</v>
      </c>
      <c r="E347" s="168" t="s">
        <v>21</v>
      </c>
      <c r="F347" s="85" t="s">
        <v>21</v>
      </c>
      <c r="G347" s="58" t="str">
        <f t="array" ref="G347"> index(publications!$A$1:$A$319, match($B347, publications!$B$1:$B$319, 0))</f>
        <v>Livia</v>
      </c>
    </row>
    <row r="348">
      <c r="A348" s="4" t="s">
        <v>3179</v>
      </c>
      <c r="B348" s="91" t="str">
        <f> VLOOKUP($A348,datasets!$A:$B,2,0)</f>
        <v>Holmlund and Holmlund 2019, Geografiska Annaler: Series A, Physical Geography (LYMM9UQZ)</v>
      </c>
      <c r="C348" s="5" t="s">
        <v>3898</v>
      </c>
      <c r="D348" s="121" t="s">
        <v>21</v>
      </c>
      <c r="E348" s="168" t="s">
        <v>21</v>
      </c>
      <c r="F348" s="85" t="s">
        <v>21</v>
      </c>
      <c r="G348" s="58" t="str">
        <f t="array" ref="G348"> index(publications!$A$1:$A$319, match($B348, publications!$B$1:$B$319, 0))</f>
        <v>Livia</v>
      </c>
    </row>
    <row r="349">
      <c r="A349" s="4" t="s">
        <v>3261</v>
      </c>
      <c r="B349" s="91" t="str">
        <f> VLOOKUP($A349,datasets!$A:$B,2,0)</f>
        <v>Jao et al. 2014, Environments (QQMI8N9T)</v>
      </c>
      <c r="C349" s="85" t="s">
        <v>21</v>
      </c>
      <c r="D349" s="121" t="s">
        <v>21</v>
      </c>
      <c r="E349" s="168" t="s">
        <v>21</v>
      </c>
      <c r="F349" s="85" t="s">
        <v>21</v>
      </c>
      <c r="G349" s="160" t="str">
        <f t="array" ref="G349"> index(publications!$A$1:$A$319, match($B349, publications!$B$1:$B$319, 0))</f>
        <v>Livia</v>
      </c>
      <c r="H349" s="4"/>
      <c r="I349" s="4"/>
      <c r="J349" s="4"/>
      <c r="K349" s="4"/>
      <c r="L349" s="4"/>
      <c r="M349" s="4"/>
      <c r="N349" s="4"/>
      <c r="O349" s="4"/>
      <c r="P349" s="4"/>
      <c r="Q349" s="4"/>
      <c r="R349" s="4"/>
      <c r="S349" s="4"/>
      <c r="T349" s="4"/>
      <c r="U349" s="4"/>
      <c r="V349" s="4"/>
      <c r="W349" s="4"/>
      <c r="X349" s="4"/>
      <c r="Y349" s="4"/>
      <c r="Z349" s="4"/>
      <c r="AA349" s="4"/>
    </row>
    <row r="350">
      <c r="A350" s="4" t="s">
        <v>3263</v>
      </c>
      <c r="B350" s="91" t="str">
        <f> VLOOKUP($A350,datasets!$A:$B,2,0)</f>
        <v>Jao et al. 2014, Environments (QQMI8N9T)</v>
      </c>
      <c r="C350" s="85" t="s">
        <v>21</v>
      </c>
      <c r="D350" s="121" t="s">
        <v>21</v>
      </c>
      <c r="E350" s="168" t="s">
        <v>21</v>
      </c>
      <c r="F350" s="85" t="s">
        <v>21</v>
      </c>
      <c r="G350" s="160" t="str">
        <f t="array" ref="G350"> index(publications!$A$1:$A$319, match($B350, publications!$B$1:$B$319, 0))</f>
        <v>Livia</v>
      </c>
      <c r="H350" s="4"/>
      <c r="I350" s="4"/>
      <c r="J350" s="4"/>
      <c r="K350" s="4"/>
      <c r="L350" s="4"/>
      <c r="M350" s="4"/>
      <c r="N350" s="4"/>
      <c r="O350" s="4"/>
      <c r="P350" s="4"/>
      <c r="Q350" s="4"/>
      <c r="R350" s="4"/>
      <c r="S350" s="4"/>
      <c r="T350" s="4"/>
      <c r="U350" s="4"/>
      <c r="V350" s="4"/>
      <c r="W350" s="4"/>
      <c r="X350" s="4"/>
      <c r="Y350" s="4"/>
      <c r="Z350" s="4"/>
      <c r="AA350" s="4"/>
    </row>
    <row r="351">
      <c r="A351" s="4" t="s">
        <v>3271</v>
      </c>
      <c r="B351" s="91" t="str">
        <f> VLOOKUP($A351,datasets!$A:$B,2,0)</f>
        <v>Kääb et al. 2021, The Cryosphere (RBYR4QG6)</v>
      </c>
      <c r="C351" s="5" t="s">
        <v>3907</v>
      </c>
      <c r="D351" s="121" t="s">
        <v>21</v>
      </c>
      <c r="E351" s="168" t="s">
        <v>21</v>
      </c>
      <c r="F351" s="85" t="s">
        <v>21</v>
      </c>
      <c r="G351" s="58" t="str">
        <f t="array" ref="G351"> index(publications!$A$1:$A$319, match($B351, publications!$B$1:$B$319, 0))</f>
        <v>Melanie</v>
      </c>
    </row>
    <row r="352">
      <c r="A352" s="4" t="s">
        <v>3275</v>
      </c>
      <c r="B352" s="91" t="str">
        <f> VLOOKUP($A352,datasets!$A:$B,2,0)</f>
        <v>Kääb et al. 2021, The Cryosphere (RBYR4QG6)</v>
      </c>
      <c r="C352" s="5" t="s">
        <v>3907</v>
      </c>
      <c r="D352" s="121" t="s">
        <v>21</v>
      </c>
      <c r="E352" s="168" t="s">
        <v>21</v>
      </c>
      <c r="F352" s="85" t="s">
        <v>21</v>
      </c>
      <c r="G352" s="58" t="str">
        <f t="array" ref="G352"> index(publications!$A$1:$A$319, match($B352, publications!$B$1:$B$319, 0))</f>
        <v>Melanie</v>
      </c>
    </row>
    <row r="353">
      <c r="A353" s="4" t="s">
        <v>3276</v>
      </c>
      <c r="B353" s="91" t="str">
        <f> VLOOKUP($A353,datasets!$A:$B,2,0)</f>
        <v>Kääb et al. 2021, The Cryosphere (RBYR4QG6)</v>
      </c>
      <c r="C353" s="5" t="s">
        <v>3907</v>
      </c>
      <c r="D353" s="121" t="s">
        <v>21</v>
      </c>
      <c r="E353" s="168" t="s">
        <v>21</v>
      </c>
      <c r="F353" s="85" t="s">
        <v>21</v>
      </c>
      <c r="G353" s="58" t="str">
        <f t="array" ref="G353"> index(publications!$A$1:$A$319, match($B353, publications!$B$1:$B$319, 0))</f>
        <v>Melanie</v>
      </c>
    </row>
    <row r="354">
      <c r="A354" s="4" t="s">
        <v>3277</v>
      </c>
      <c r="B354" s="91" t="str">
        <f> VLOOKUP($A354,datasets!$A:$B,2,0)</f>
        <v>Kääb et al. 2021, The Cryosphere (RBYR4QG6)</v>
      </c>
      <c r="C354" s="5" t="s">
        <v>3907</v>
      </c>
      <c r="D354" s="121" t="s">
        <v>21</v>
      </c>
      <c r="E354" s="168" t="s">
        <v>21</v>
      </c>
      <c r="F354" s="85" t="s">
        <v>21</v>
      </c>
      <c r="G354" s="58" t="str">
        <f t="array" ref="G354"> index(publications!$A$1:$A$319, match($B354, publications!$B$1:$B$319, 0))</f>
        <v>Melanie</v>
      </c>
    </row>
    <row r="355">
      <c r="A355" s="4" t="s">
        <v>3278</v>
      </c>
      <c r="B355" s="91" t="str">
        <f> VLOOKUP($A355,datasets!$A:$B,2,0)</f>
        <v>Kääb et al. 2021, The Cryosphere (RBYR4QG6)</v>
      </c>
      <c r="C355" s="5" t="s">
        <v>3907</v>
      </c>
      <c r="D355" s="121" t="s">
        <v>21</v>
      </c>
      <c r="E355" s="168" t="s">
        <v>21</v>
      </c>
      <c r="F355" s="85" t="s">
        <v>21</v>
      </c>
      <c r="G355" s="58" t="str">
        <f t="array" ref="G355"> index(publications!$A$1:$A$319, match($B355, publications!$B$1:$B$319, 0))</f>
        <v>Melanie</v>
      </c>
    </row>
    <row r="356">
      <c r="A356" s="4" t="s">
        <v>3279</v>
      </c>
      <c r="B356" s="91" t="str">
        <f> VLOOKUP($A356,datasets!$A:$B,2,0)</f>
        <v>Kääb et al. 2021, The Cryosphere (RBYR4QG6)</v>
      </c>
      <c r="C356" s="5" t="s">
        <v>3907</v>
      </c>
      <c r="D356" s="121" t="s">
        <v>21</v>
      </c>
      <c r="E356" s="168" t="s">
        <v>21</v>
      </c>
      <c r="F356" s="85" t="s">
        <v>21</v>
      </c>
      <c r="G356" s="58" t="str">
        <f t="array" ref="G356"> index(publications!$A$1:$A$319, match($B356, publications!$B$1:$B$319, 0))</f>
        <v>Melanie</v>
      </c>
    </row>
    <row r="357">
      <c r="A357" s="4" t="s">
        <v>3280</v>
      </c>
      <c r="B357" s="91" t="str">
        <f> VLOOKUP($A357,datasets!$A:$B,2,0)</f>
        <v>Kääb et al. 2021, The Cryosphere (RBYR4QG6)</v>
      </c>
      <c r="C357" s="5" t="s">
        <v>3907</v>
      </c>
      <c r="D357" s="121" t="s">
        <v>21</v>
      </c>
      <c r="E357" s="168" t="s">
        <v>21</v>
      </c>
      <c r="F357" s="85" t="s">
        <v>21</v>
      </c>
      <c r="G357" s="58" t="str">
        <f t="array" ref="G357"> index(publications!$A$1:$A$319, match($B357, publications!$B$1:$B$319, 0))</f>
        <v>Melanie</v>
      </c>
    </row>
    <row r="358">
      <c r="A358" s="4" t="s">
        <v>3281</v>
      </c>
      <c r="B358" s="91" t="str">
        <f> VLOOKUP($A358,datasets!$A:$B,2,0)</f>
        <v>Kääb et al. 2021, The Cryosphere (RBYR4QG6)</v>
      </c>
      <c r="C358" s="5" t="s">
        <v>3907</v>
      </c>
      <c r="D358" s="121" t="s">
        <v>21</v>
      </c>
      <c r="E358" s="168" t="s">
        <v>21</v>
      </c>
      <c r="F358" s="85" t="s">
        <v>21</v>
      </c>
      <c r="G358" s="58" t="str">
        <f t="array" ref="G358"> index(publications!$A$1:$A$319, match($B358, publications!$B$1:$B$319, 0))</f>
        <v>Melanie</v>
      </c>
    </row>
    <row r="359">
      <c r="A359" s="4" t="s">
        <v>3282</v>
      </c>
      <c r="B359" s="91" t="str">
        <f> VLOOKUP($A359,datasets!$A:$B,2,0)</f>
        <v>Kääb et al. 2021, The Cryosphere (RBYR4QG6)</v>
      </c>
      <c r="C359" s="5" t="s">
        <v>3907</v>
      </c>
      <c r="D359" s="121" t="s">
        <v>21</v>
      </c>
      <c r="E359" s="168" t="s">
        <v>21</v>
      </c>
      <c r="F359" s="85" t="s">
        <v>21</v>
      </c>
      <c r="G359" s="58" t="str">
        <f t="array" ref="G359"> index(publications!$A$1:$A$319, match($B359, publications!$B$1:$B$319, 0))</f>
        <v>Melanie</v>
      </c>
    </row>
    <row r="360">
      <c r="A360" s="4" t="s">
        <v>3283</v>
      </c>
      <c r="B360" s="91" t="str">
        <f> VLOOKUP($A360,datasets!$A:$B,2,0)</f>
        <v>Kääb et al. 2021, The Cryosphere (RBYR4QG6)</v>
      </c>
      <c r="C360" s="5" t="s">
        <v>3907</v>
      </c>
      <c r="D360" s="121" t="s">
        <v>21</v>
      </c>
      <c r="E360" s="168" t="s">
        <v>21</v>
      </c>
      <c r="F360" s="85" t="s">
        <v>21</v>
      </c>
      <c r="G360" s="58" t="str">
        <f t="array" ref="G360"> index(publications!$A$1:$A$319, match($B360, publications!$B$1:$B$319, 0))</f>
        <v>Melanie</v>
      </c>
    </row>
    <row r="361">
      <c r="A361" s="4" t="s">
        <v>3284</v>
      </c>
      <c r="B361" s="91" t="str">
        <f> VLOOKUP($A361,datasets!$A:$B,2,0)</f>
        <v>Kääb et al. 2021, The Cryosphere (RBYR4QG6)</v>
      </c>
      <c r="C361" s="5" t="s">
        <v>3907</v>
      </c>
      <c r="D361" s="121" t="s">
        <v>21</v>
      </c>
      <c r="E361" s="168" t="s">
        <v>21</v>
      </c>
      <c r="F361" s="85" t="s">
        <v>21</v>
      </c>
      <c r="G361" s="58" t="str">
        <f t="array" ref="G361"> index(publications!$A$1:$A$319, match($B361, publications!$B$1:$B$319, 0))</f>
        <v>Melanie</v>
      </c>
    </row>
    <row r="362">
      <c r="A362" s="4" t="s">
        <v>3285</v>
      </c>
      <c r="B362" s="91" t="str">
        <f> VLOOKUP($A362,datasets!$A:$B,2,0)</f>
        <v>Kääb et al. 2021, The Cryosphere (RBYR4QG6)</v>
      </c>
      <c r="C362" s="5" t="s">
        <v>3907</v>
      </c>
      <c r="D362" s="121" t="s">
        <v>21</v>
      </c>
      <c r="E362" s="168" t="s">
        <v>21</v>
      </c>
      <c r="F362" s="85" t="s">
        <v>21</v>
      </c>
      <c r="G362" s="58" t="str">
        <f t="array" ref="G362"> index(publications!$A$1:$A$319, match($B362, publications!$B$1:$B$319, 0))</f>
        <v>Melanie</v>
      </c>
    </row>
    <row r="363">
      <c r="A363" s="4" t="s">
        <v>3286</v>
      </c>
      <c r="B363" s="91" t="str">
        <f> VLOOKUP($A363,datasets!$A:$B,2,0)</f>
        <v>Kääb et al. 2021, The Cryosphere (RBYR4QG6)</v>
      </c>
      <c r="C363" s="5" t="s">
        <v>3907</v>
      </c>
      <c r="D363" s="121" t="s">
        <v>21</v>
      </c>
      <c r="E363" s="168" t="s">
        <v>21</v>
      </c>
      <c r="F363" s="85" t="s">
        <v>21</v>
      </c>
      <c r="G363" s="58" t="str">
        <f t="array" ref="G363"> index(publications!$A$1:$A$319, match($B363, publications!$B$1:$B$319, 0))</f>
        <v>Melanie</v>
      </c>
    </row>
    <row r="364">
      <c r="A364" s="4" t="s">
        <v>3013</v>
      </c>
      <c r="B364" s="91" t="str">
        <f> VLOOKUP($A364,datasets!$A:$B,2,0)</f>
        <v>Kavan 2020, Geografiska Annaler: Series A, Physical Geography (EYCHKICS)</v>
      </c>
      <c r="C364" s="5" t="s">
        <v>3898</v>
      </c>
      <c r="D364" s="121" t="s">
        <v>21</v>
      </c>
      <c r="E364" s="168" t="s">
        <v>21</v>
      </c>
      <c r="F364" s="85" t="s">
        <v>21</v>
      </c>
      <c r="G364" s="58" t="str">
        <f t="array" ref="G364"> index(publications!$A$1:$A$319, match($B364, publications!$B$1:$B$319, 0))</f>
        <v>Livia</v>
      </c>
    </row>
    <row r="365">
      <c r="A365" s="4" t="s">
        <v>3210</v>
      </c>
      <c r="B365" s="91" t="str">
        <f> VLOOKUP($A365,datasets!$A:$B,2,0)</f>
        <v>King et al. 2020, One Earth (PB8P2UVG)</v>
      </c>
      <c r="C365" s="5" t="s">
        <v>3898</v>
      </c>
      <c r="D365" s="121" t="s">
        <v>21</v>
      </c>
      <c r="E365" s="168" t="s">
        <v>21</v>
      </c>
      <c r="F365" s="85" t="s">
        <v>3933</v>
      </c>
      <c r="G365" s="58" t="str">
        <f t="array" ref="G365"> index(publications!$A$1:$A$319, match($B365, publications!$B$1:$B$319, 0))</f>
        <v>Melanie</v>
      </c>
    </row>
    <row r="366">
      <c r="A366" s="4" t="s">
        <v>3212</v>
      </c>
      <c r="B366" s="91" t="str">
        <f> VLOOKUP($A366,datasets!$A:$B,2,0)</f>
        <v>King et al. 2020, One Earth (PB8P2UVG)</v>
      </c>
      <c r="C366" s="5" t="s">
        <v>3898</v>
      </c>
      <c r="D366" s="121" t="s">
        <v>21</v>
      </c>
      <c r="E366" s="168" t="s">
        <v>21</v>
      </c>
      <c r="F366" s="85" t="s">
        <v>3933</v>
      </c>
      <c r="G366" s="58" t="str">
        <f t="array" ref="G366"> index(publications!$A$1:$A$319, match($B366, publications!$B$1:$B$319, 0))</f>
        <v>Melanie</v>
      </c>
    </row>
    <row r="367">
      <c r="A367" s="4" t="s">
        <v>3213</v>
      </c>
      <c r="B367" s="91" t="str">
        <f> VLOOKUP($A367,datasets!$A:$B,2,0)</f>
        <v>King et al. 2020, One Earth (PB8P2UVG)</v>
      </c>
      <c r="C367" s="5" t="s">
        <v>3898</v>
      </c>
      <c r="D367" s="121" t="s">
        <v>21</v>
      </c>
      <c r="E367" s="168" t="s">
        <v>21</v>
      </c>
      <c r="F367" s="85" t="s">
        <v>3933</v>
      </c>
      <c r="G367" s="58" t="str">
        <f t="array" ref="G367"> index(publications!$A$1:$A$319, match($B367, publications!$B$1:$B$319, 0))</f>
        <v>Melanie</v>
      </c>
    </row>
    <row r="368">
      <c r="A368" s="4" t="s">
        <v>3214</v>
      </c>
      <c r="B368" s="91" t="str">
        <f> VLOOKUP($A368,datasets!$A:$B,2,0)</f>
        <v>King et al. 2020, One Earth (PB8P2UVG)</v>
      </c>
      <c r="C368" s="5" t="s">
        <v>3898</v>
      </c>
      <c r="D368" s="121" t="s">
        <v>21</v>
      </c>
      <c r="E368" s="168" t="s">
        <v>21</v>
      </c>
      <c r="F368" s="85" t="s">
        <v>3933</v>
      </c>
      <c r="G368" s="58" t="str">
        <f t="array" ref="G368"> index(publications!$A$1:$A$319, match($B368, publications!$B$1:$B$319, 0))</f>
        <v>Melanie</v>
      </c>
    </row>
    <row r="369">
      <c r="A369" s="4" t="s">
        <v>3215</v>
      </c>
      <c r="B369" s="91" t="str">
        <f> VLOOKUP($A369,datasets!$A:$B,2,0)</f>
        <v>King et al. 2020, One Earth (PB8P2UVG)</v>
      </c>
      <c r="C369" s="5" t="s">
        <v>3898</v>
      </c>
      <c r="D369" s="121" t="s">
        <v>21</v>
      </c>
      <c r="E369" s="168" t="s">
        <v>21</v>
      </c>
      <c r="F369" s="85" t="s">
        <v>3933</v>
      </c>
      <c r="G369" s="58" t="str">
        <f t="array" ref="G369"> index(publications!$A$1:$A$319, match($B369, publications!$B$1:$B$319, 0))</f>
        <v>Melanie</v>
      </c>
    </row>
    <row r="370">
      <c r="A370" s="4" t="s">
        <v>3217</v>
      </c>
      <c r="B370" s="91" t="str">
        <f> VLOOKUP($A370,datasets!$A:$B,2,0)</f>
        <v>King et al. 2020, One Earth (PB8P2UVG)</v>
      </c>
      <c r="C370" s="5" t="s">
        <v>3898</v>
      </c>
      <c r="D370" s="121" t="s">
        <v>21</v>
      </c>
      <c r="E370" s="168" t="s">
        <v>21</v>
      </c>
      <c r="F370" s="85" t="s">
        <v>3933</v>
      </c>
      <c r="G370" s="58" t="str">
        <f t="array" ref="G370"> index(publications!$A$1:$A$319, match($B370, publications!$B$1:$B$319, 0))</f>
        <v>Melanie</v>
      </c>
    </row>
    <row r="371">
      <c r="A371" s="4" t="s">
        <v>3447</v>
      </c>
      <c r="B371" s="91" t="str">
        <f> VLOOKUP($A371,datasets!$A:$B,2,0)</f>
        <v>Korpela 2006, Silva Fennica (ZP22ZXGG)</v>
      </c>
      <c r="C371" s="85" t="s">
        <v>21</v>
      </c>
      <c r="D371" s="121" t="s">
        <v>21</v>
      </c>
      <c r="E371" s="168" t="s">
        <v>21</v>
      </c>
      <c r="F371" s="85" t="s">
        <v>3934</v>
      </c>
      <c r="G371" s="58" t="str">
        <f t="array" ref="G371"> index(publications!$A$1:$A$319, match($B371, publications!$B$1:$B$319, 0))</f>
        <v>Camillo</v>
      </c>
    </row>
    <row r="372">
      <c r="A372" s="4" t="s">
        <v>2991</v>
      </c>
      <c r="B372" s="91" t="str">
        <f> VLOOKUP($A372,datasets!$A:$B,2,0)</f>
        <v>Lajoie et al. 2020, Earth and Space Science (E8CED4N3)</v>
      </c>
      <c r="C372" s="5" t="s">
        <v>3898</v>
      </c>
      <c r="D372" s="121" t="s">
        <v>21</v>
      </c>
      <c r="E372" s="168" t="s">
        <v>21</v>
      </c>
      <c r="F372" s="85" t="s">
        <v>21</v>
      </c>
      <c r="G372" s="58" t="str">
        <f t="array" ref="G372"> index(publications!$A$1:$A$319, match($B372, publications!$B$1:$B$319, 0))</f>
        <v>Livia</v>
      </c>
    </row>
    <row r="373">
      <c r="A373" s="4" t="s">
        <v>2739</v>
      </c>
      <c r="B373" s="91" t="str">
        <f> VLOOKUP($A373,datasets!$A:$B,2,0)</f>
        <v>Ma et al. 2020, Journal of the Indian Society of Remote Sensing (3R65I8XW)</v>
      </c>
      <c r="C373" s="5" t="s">
        <v>3898</v>
      </c>
      <c r="D373" s="121" t="s">
        <v>21</v>
      </c>
      <c r="E373" s="168" t="s">
        <v>21</v>
      </c>
      <c r="F373" s="85" t="s">
        <v>21</v>
      </c>
      <c r="G373" s="58" t="str">
        <f t="array" ref="G373"> index(publications!$A$1:$A$319, match($B373, publications!$B$1:$B$319, 0))</f>
        <v>Livia</v>
      </c>
    </row>
    <row r="374">
      <c r="A374" s="4" t="s">
        <v>3299</v>
      </c>
      <c r="B374" s="91" t="str">
        <f> VLOOKUP($A374,datasets!$A:$B,2,0)</f>
        <v>Maurer et al. 2016, The Cryosphere (RDFY8VGI)</v>
      </c>
      <c r="C374" s="5" t="s">
        <v>3898</v>
      </c>
      <c r="D374" s="121" t="s">
        <v>21</v>
      </c>
      <c r="E374" s="168" t="s">
        <v>21</v>
      </c>
      <c r="F374" s="85" t="s">
        <v>21</v>
      </c>
      <c r="G374" s="58" t="str">
        <f t="array" ref="G374"> index(publications!$A$1:$A$319, match($B374, publications!$B$1:$B$319, 0))</f>
        <v>Melanie</v>
      </c>
    </row>
    <row r="375">
      <c r="A375" s="4" t="s">
        <v>2837</v>
      </c>
      <c r="B375" s="91" t="str">
        <f> VLOOKUP($A375,datasets!$A:$B,2,0)</f>
        <v>Maurer et al. 2019, Science Advances (8IDZABSN)</v>
      </c>
      <c r="C375" s="85" t="s">
        <v>21</v>
      </c>
      <c r="D375" s="121" t="s">
        <v>21</v>
      </c>
      <c r="E375" s="168" t="s">
        <v>21</v>
      </c>
      <c r="F375" s="85" t="s">
        <v>21</v>
      </c>
      <c r="G375" s="58" t="str">
        <f t="array" ref="G375"> index(publications!$A$1:$A$319, match($B375, publications!$B$1:$B$319, 0))</f>
        <v>Melanie</v>
      </c>
    </row>
    <row r="376">
      <c r="A376" s="4" t="s">
        <v>2754</v>
      </c>
      <c r="B376" s="91" t="str">
        <f> VLOOKUP($A376,datasets!$A:$B,2,0)</f>
        <v>Midgley and Tonkin 2017, Geomorphology (4FQSHSBF)</v>
      </c>
      <c r="C376" s="5" t="s">
        <v>3898</v>
      </c>
      <c r="D376" s="121" t="s">
        <v>21</v>
      </c>
      <c r="E376" s="168" t="s">
        <v>21</v>
      </c>
      <c r="F376" s="85" t="s">
        <v>21</v>
      </c>
      <c r="G376" s="58" t="str">
        <f t="array" ref="G376"> index(publications!$A$1:$A$319, match($B376, publications!$B$1:$B$319, 0))</f>
        <v>Anette</v>
      </c>
    </row>
    <row r="377">
      <c r="A377" s="7" t="s">
        <v>3252</v>
      </c>
      <c r="B377" s="91" t="str">
        <f> VLOOKUP($A377,datasets!$A:$B,2,0)</f>
        <v>Nagarajan and Schenk 2016, ISPRS Journal of Photogrammetry and Remote Sensing (Q45H8ZC2)</v>
      </c>
      <c r="C377" s="5" t="s">
        <v>3898</v>
      </c>
      <c r="D377" s="121" t="s">
        <v>21</v>
      </c>
      <c r="E377" s="168" t="s">
        <v>21</v>
      </c>
      <c r="F377" s="85" t="s">
        <v>3935</v>
      </c>
      <c r="G377" s="58" t="str">
        <f t="array" ref="G377"> index(publications!$A$1:$A$319, match($B377, publications!$B$1:$B$319, 0))</f>
        <v>Thomas</v>
      </c>
    </row>
    <row r="378">
      <c r="A378" s="4" t="s">
        <v>3313</v>
      </c>
      <c r="B378" s="91" t="str">
        <f> VLOOKUP($A378,datasets!$A:$B,2,0)</f>
        <v>Nuimura et al. 2017, Quaternary International (SPYHCGR7)</v>
      </c>
      <c r="C378" s="5" t="s">
        <v>3898</v>
      </c>
      <c r="D378" s="121" t="s">
        <v>21</v>
      </c>
      <c r="E378" s="168" t="s">
        <v>21</v>
      </c>
      <c r="F378" s="85" t="s">
        <v>21</v>
      </c>
      <c r="G378" s="58" t="str">
        <f t="array" ref="G378"> index(publications!$A$1:$A$319, match($B378, publications!$B$1:$B$319, 0))</f>
        <v>Amaury</v>
      </c>
    </row>
    <row r="379">
      <c r="A379" s="4" t="s">
        <v>3450</v>
      </c>
      <c r="B379" s="91" t="str">
        <f> VLOOKUP($A379,datasets!$A:$B,2,0)</f>
        <v>Nurminen et al. 2015, Remote Sensing (ZVQJ9Z46)</v>
      </c>
      <c r="C379" s="5" t="s">
        <v>3898</v>
      </c>
      <c r="D379" s="121" t="s">
        <v>21</v>
      </c>
      <c r="E379" s="168" t="s">
        <v>21</v>
      </c>
      <c r="F379" s="85" t="s">
        <v>21</v>
      </c>
      <c r="G379" s="58" t="str">
        <f t="array" ref="G379"> index(publications!$A$1:$A$319, match($B379, publications!$B$1:$B$319, 0))</f>
        <v>Livia</v>
      </c>
    </row>
    <row r="380">
      <c r="A380" s="4" t="s">
        <v>3453</v>
      </c>
      <c r="B380" s="91" t="str">
        <f> VLOOKUP($A380,datasets!$A:$B,2,0)</f>
        <v>Nurminen et al. 2015, Remote Sensing (ZVQJ9Z46)</v>
      </c>
      <c r="C380" s="5" t="s">
        <v>3898</v>
      </c>
      <c r="D380" s="121" t="s">
        <v>21</v>
      </c>
      <c r="E380" s="168" t="s">
        <v>21</v>
      </c>
      <c r="F380" s="85" t="s">
        <v>21</v>
      </c>
      <c r="G380" s="58" t="str">
        <f t="array" ref="G380"> index(publications!$A$1:$A$319, match($B380, publications!$B$1:$B$319, 0))</f>
        <v>Livia</v>
      </c>
    </row>
    <row r="381">
      <c r="A381" s="4" t="s">
        <v>3454</v>
      </c>
      <c r="B381" s="91" t="str">
        <f> VLOOKUP($A381,datasets!$A:$B,2,0)</f>
        <v>Nurminen et al. 2015, Remote Sensing (ZVQJ9Z46)</v>
      </c>
      <c r="C381" s="5" t="s">
        <v>3898</v>
      </c>
      <c r="D381" s="121" t="s">
        <v>21</v>
      </c>
      <c r="E381" s="168" t="s">
        <v>21</v>
      </c>
      <c r="F381" s="85" t="s">
        <v>21</v>
      </c>
      <c r="G381" s="58" t="str">
        <f t="array" ref="G381"> index(publications!$A$1:$A$319, match($B381, publications!$B$1:$B$319, 0))</f>
        <v>Livia</v>
      </c>
    </row>
    <row r="382">
      <c r="A382" s="4" t="s">
        <v>3455</v>
      </c>
      <c r="B382" s="91" t="str">
        <f> VLOOKUP($A382,datasets!$A:$B,2,0)</f>
        <v>Nurminen et al. 2015, Remote Sensing (ZVQJ9Z46)</v>
      </c>
      <c r="C382" s="5" t="s">
        <v>3898</v>
      </c>
      <c r="D382" s="121" t="s">
        <v>21</v>
      </c>
      <c r="E382" s="168" t="s">
        <v>21</v>
      </c>
      <c r="F382" s="85" t="s">
        <v>21</v>
      </c>
      <c r="G382" s="58" t="str">
        <f t="array" ref="G382"> index(publications!$A$1:$A$319, match($B382, publications!$B$1:$B$319, 0))</f>
        <v>Livia</v>
      </c>
    </row>
    <row r="383">
      <c r="A383" s="4" t="s">
        <v>3456</v>
      </c>
      <c r="B383" s="91" t="str">
        <f> VLOOKUP($A383,datasets!$A:$B,2,0)</f>
        <v>Nurminen et al. 2015, Remote Sensing (ZVQJ9Z46)</v>
      </c>
      <c r="C383" s="5" t="s">
        <v>3898</v>
      </c>
      <c r="D383" s="121" t="s">
        <v>21</v>
      </c>
      <c r="E383" s="168" t="s">
        <v>21</v>
      </c>
      <c r="F383" s="85" t="s">
        <v>21</v>
      </c>
      <c r="G383" s="58" t="str">
        <f t="array" ref="G383"> index(publications!$A$1:$A$319, match($B383, publications!$B$1:$B$319, 0))</f>
        <v>Livia</v>
      </c>
    </row>
    <row r="384">
      <c r="A384" s="4" t="s">
        <v>3457</v>
      </c>
      <c r="B384" s="91" t="str">
        <f> VLOOKUP($A384,datasets!$A:$B,2,0)</f>
        <v>Nurminen et al. 2015, Remote Sensing (ZVQJ9Z46)</v>
      </c>
      <c r="C384" s="5" t="s">
        <v>3898</v>
      </c>
      <c r="D384" s="121" t="s">
        <v>21</v>
      </c>
      <c r="E384" s="168" t="s">
        <v>21</v>
      </c>
      <c r="F384" s="85" t="s">
        <v>21</v>
      </c>
      <c r="G384" s="58" t="str">
        <f t="array" ref="G384"> index(publications!$A$1:$A$319, match($B384, publications!$B$1:$B$319, 0))</f>
        <v>Livia</v>
      </c>
    </row>
    <row r="385">
      <c r="A385" s="4" t="s">
        <v>3458</v>
      </c>
      <c r="B385" s="91" t="str">
        <f> VLOOKUP($A385,datasets!$A:$B,2,0)</f>
        <v>Nurminen et al. 2015, Remote Sensing (ZVQJ9Z46)</v>
      </c>
      <c r="C385" s="5" t="s">
        <v>3898</v>
      </c>
      <c r="D385" s="121" t="s">
        <v>21</v>
      </c>
      <c r="E385" s="168" t="s">
        <v>21</v>
      </c>
      <c r="F385" s="85" t="s">
        <v>21</v>
      </c>
      <c r="G385" s="58" t="str">
        <f t="array" ref="G385"> index(publications!$A$1:$A$319, match($B385, publications!$B$1:$B$319, 0))</f>
        <v>Livia</v>
      </c>
    </row>
    <row r="386">
      <c r="A386" s="4" t="s">
        <v>2750</v>
      </c>
      <c r="B386" s="91" t="str">
        <f> VLOOKUP($A386,datasets!$A:$B,2,0)</f>
        <v>Pacina and Popelka 2017, Geoinformatics FCE CTU (46MI564E)</v>
      </c>
      <c r="C386" s="5" t="s">
        <v>3898</v>
      </c>
      <c r="D386" s="121" t="s">
        <v>21</v>
      </c>
      <c r="E386" s="168" t="s">
        <v>21</v>
      </c>
      <c r="F386" s="85" t="s">
        <v>21</v>
      </c>
      <c r="G386" s="58" t="str">
        <f t="array" ref="G386"> index(publications!$A$1:$A$319, match($B386, publications!$B$1:$B$319, 0))</f>
        <v>Livia</v>
      </c>
    </row>
    <row r="387">
      <c r="A387" s="4" t="s">
        <v>2753</v>
      </c>
      <c r="B387" s="91" t="str">
        <f> VLOOKUP($A387,datasets!$A:$B,2,0)</f>
        <v>Pacina and Popelka 2017, Geoinformatics FCE CTU (46MI564E)</v>
      </c>
      <c r="C387" s="5" t="s">
        <v>3898</v>
      </c>
      <c r="D387" s="121" t="s">
        <v>21</v>
      </c>
      <c r="E387" s="168" t="s">
        <v>21</v>
      </c>
      <c r="F387" s="85" t="s">
        <v>21</v>
      </c>
      <c r="G387" s="58" t="str">
        <f t="array" ref="G387"> index(publications!$A$1:$A$319, match($B387, publications!$B$1:$B$319, 0))</f>
        <v>Livia</v>
      </c>
    </row>
    <row r="388">
      <c r="A388" s="4" t="s">
        <v>3257</v>
      </c>
      <c r="B388" s="91" t="str">
        <f> VLOOKUP($A388,datasets!$A:$B,2,0)</f>
        <v>Pérez et al. 2014, The Photogrammetric Record (QI38W8V2)</v>
      </c>
      <c r="C388" s="5" t="s">
        <v>3898</v>
      </c>
      <c r="D388" s="121" t="s">
        <v>21</v>
      </c>
      <c r="E388" s="168" t="s">
        <v>21</v>
      </c>
      <c r="F388" s="85" t="s">
        <v>21</v>
      </c>
      <c r="G388" s="58" t="str">
        <f t="array" ref="G388"> index(publications!$A$1:$A$319, match($B388, publications!$B$1:$B$319, 0))</f>
        <v>Livia</v>
      </c>
    </row>
    <row r="389">
      <c r="A389" s="5" t="s">
        <v>3198</v>
      </c>
      <c r="B389" s="91" t="str">
        <f> VLOOKUP($A389,datasets!$A:$B,2,0)</f>
        <v>Pętlicki et al. 2017, Remote Sensing (NDDTRXM9)</v>
      </c>
      <c r="C389" s="5" t="s">
        <v>3898</v>
      </c>
      <c r="D389" s="121" t="s">
        <v>21</v>
      </c>
      <c r="E389" s="168" t="s">
        <v>21</v>
      </c>
      <c r="F389" s="85" t="s">
        <v>3936</v>
      </c>
      <c r="G389" s="58" t="str">
        <f t="array" ref="G389"> index(publications!$A$1:$A$319, match($B389, publications!$B$1:$B$319, 0))</f>
        <v>Anette</v>
      </c>
    </row>
    <row r="390">
      <c r="A390" s="4" t="s">
        <v>2902</v>
      </c>
      <c r="B390" s="91" t="str">
        <f> VLOOKUP($A390,datasets!$A:$B,2,0)</f>
        <v>Pinto et al. 2019, Remote Sensing (B9WB4IEJ)</v>
      </c>
      <c r="C390" s="5" t="s">
        <v>3907</v>
      </c>
      <c r="D390" s="121" t="s">
        <v>21</v>
      </c>
      <c r="E390" s="168" t="s">
        <v>21</v>
      </c>
      <c r="F390" s="85" t="s">
        <v>21</v>
      </c>
      <c r="G390" s="58" t="str">
        <f t="array" ref="G390"> index(publications!$A$1:$A$319, match($B390, publications!$B$1:$B$319, 0))</f>
        <v>Thomas</v>
      </c>
    </row>
    <row r="391">
      <c r="A391" s="4" t="s">
        <v>3166</v>
      </c>
      <c r="B391" s="91" t="str">
        <f> VLOOKUP($A391,datasets!$A:$B,2,0)</f>
        <v>Ragettli et al. 2016, The Cryosphere (LNXI6UYT)</v>
      </c>
      <c r="C391" s="5" t="s">
        <v>3898</v>
      </c>
      <c r="D391" s="121" t="s">
        <v>21</v>
      </c>
      <c r="E391" s="168" t="s">
        <v>21</v>
      </c>
      <c r="F391" s="85" t="s">
        <v>21</v>
      </c>
      <c r="G391" s="58" t="str">
        <f t="array" ref="G391"> index(publications!$A$1:$A$319, match($B391, publications!$B$1:$B$319, 0))</f>
        <v>Amaury</v>
      </c>
    </row>
    <row r="392">
      <c r="A392" s="4" t="s">
        <v>3151</v>
      </c>
      <c r="B392" s="91" t="str">
        <f> VLOOKUP($A392,datasets!$A:$B,2,0)</f>
        <v>Redweik et al. 2016, The Photogrammetric Record (LDJRWPWA)</v>
      </c>
      <c r="C392" s="5" t="s">
        <v>3898</v>
      </c>
      <c r="D392" s="121" t="s">
        <v>21</v>
      </c>
      <c r="E392" s="168" t="s">
        <v>21</v>
      </c>
      <c r="F392" s="85" t="s">
        <v>3936</v>
      </c>
      <c r="G392" s="58" t="str">
        <f t="array" ref="G392"> index(publications!$A$1:$A$319, match($B392, publications!$B$1:$B$319, 0))</f>
        <v>Livia</v>
      </c>
    </row>
    <row r="393">
      <c r="A393" s="4" t="s">
        <v>3434</v>
      </c>
      <c r="B393" s="91" t="str">
        <f> VLOOKUP($A393,datasets!$A:$B,2,0)</f>
        <v>Riquelme et al. 2019, Geomorphology (ZF5KTA9J)</v>
      </c>
      <c r="C393" s="5" t="s">
        <v>3898</v>
      </c>
      <c r="D393" s="121" t="s">
        <v>21</v>
      </c>
      <c r="E393" s="168" t="s">
        <v>21</v>
      </c>
      <c r="F393" s="85" t="s">
        <v>21</v>
      </c>
      <c r="G393" s="58" t="str">
        <f t="array" ref="G393"> index(publications!$A$1:$A$319, match($B393, publications!$B$1:$B$319, 0))</f>
        <v>Livia</v>
      </c>
    </row>
    <row r="394">
      <c r="A394" s="4" t="s">
        <v>3393</v>
      </c>
      <c r="B394" s="91" t="str">
        <f> VLOOKUP($A394,datasets!$A:$B,2,0)</f>
        <v>Rocchini et al. 2012, Computers &amp; Geosciences (V4UW2P8U)</v>
      </c>
      <c r="C394" s="5" t="s">
        <v>3907</v>
      </c>
      <c r="D394" s="121" t="s">
        <v>21</v>
      </c>
      <c r="E394" s="168" t="s">
        <v>21</v>
      </c>
      <c r="F394" s="85" t="s">
        <v>3937</v>
      </c>
      <c r="G394" s="58" t="str">
        <f t="array" ref="G394"> index(publications!$A$1:$A$319, match($B394, publications!$B$1:$B$319, 0))</f>
        <v>Bob</v>
      </c>
    </row>
    <row r="395">
      <c r="A395" s="4" t="s">
        <v>3406</v>
      </c>
      <c r="B395" s="91" t="str">
        <f> VLOOKUP($A395,datasets!$A:$B,2,0)</f>
        <v>Schmidt et al. 2001, IGARSS 2001. Scanning the Present and Resolving the Future. Proceedings. IEEE 2001 International Geoscience and Remote Sensing Symposium (WCZUHQVX)</v>
      </c>
      <c r="C395" s="5" t="s">
        <v>3898</v>
      </c>
      <c r="D395" s="121" t="s">
        <v>21</v>
      </c>
      <c r="E395" s="168" t="s">
        <v>21</v>
      </c>
      <c r="F395" s="85" t="s">
        <v>3938</v>
      </c>
      <c r="G395" s="58" t="str">
        <f t="array" ref="G395"> index(publications!$A$1:$A$319, match($B395, publications!$B$1:$B$319, 0))</f>
        <v>Amaury</v>
      </c>
    </row>
    <row r="396">
      <c r="A396" s="4" t="s">
        <v>3060</v>
      </c>
      <c r="B396" s="91" t="str">
        <f> VLOOKUP($A396,datasets!$A:$B,2,0)</f>
        <v>Shevchenko et al. 2020, Communications Earth &amp; Environment (FYPPE3AR)</v>
      </c>
      <c r="C396" s="5" t="s">
        <v>3898</v>
      </c>
      <c r="D396" s="121" t="s">
        <v>21</v>
      </c>
      <c r="E396" s="168" t="s">
        <v>21</v>
      </c>
      <c r="F396" s="85" t="s">
        <v>21</v>
      </c>
      <c r="G396" s="58" t="str">
        <f t="array" ref="G396"> index(publications!$A$1:$A$319, match($B396, publications!$B$1:$B$319, 0))</f>
        <v>Livia</v>
      </c>
    </row>
    <row r="397">
      <c r="A397" s="4" t="s">
        <v>3063</v>
      </c>
      <c r="B397" s="91" t="str">
        <f> VLOOKUP($A397,datasets!$A:$B,2,0)</f>
        <v>Shevchenko et al. 2020, Communications Earth &amp; Environment (FYPPE3AR)</v>
      </c>
      <c r="C397" s="5" t="s">
        <v>3898</v>
      </c>
      <c r="D397" s="121" t="s">
        <v>21</v>
      </c>
      <c r="E397" s="168" t="s">
        <v>21</v>
      </c>
      <c r="F397" s="85" t="s">
        <v>21</v>
      </c>
      <c r="G397" s="58" t="str">
        <f t="array" ref="G397"> index(publications!$A$1:$A$319, match($B397, publications!$B$1:$B$319, 0))</f>
        <v>Livia</v>
      </c>
    </row>
    <row r="398">
      <c r="A398" s="4" t="s">
        <v>3064</v>
      </c>
      <c r="B398" s="91" t="str">
        <f> VLOOKUP($A398,datasets!$A:$B,2,0)</f>
        <v>Shevchenko et al. 2020, Communications Earth &amp; Environment (FYPPE3AR)</v>
      </c>
      <c r="C398" s="5" t="s">
        <v>3898</v>
      </c>
      <c r="D398" s="121" t="s">
        <v>21</v>
      </c>
      <c r="E398" s="168" t="s">
        <v>21</v>
      </c>
      <c r="F398" s="85" t="s">
        <v>21</v>
      </c>
      <c r="G398" s="58" t="str">
        <f t="array" ref="G398"> index(publications!$A$1:$A$319, match($B398, publications!$B$1:$B$319, 0))</f>
        <v>Livia</v>
      </c>
    </row>
    <row r="399">
      <c r="A399" s="4" t="s">
        <v>3065</v>
      </c>
      <c r="B399" s="91" t="str">
        <f> VLOOKUP($A399,datasets!$A:$B,2,0)</f>
        <v>Shevchenko et al. 2020, Communications Earth &amp; Environment (FYPPE3AR)</v>
      </c>
      <c r="C399" s="5" t="s">
        <v>3898</v>
      </c>
      <c r="D399" s="121" t="s">
        <v>21</v>
      </c>
      <c r="E399" s="168" t="s">
        <v>21</v>
      </c>
      <c r="F399" s="85" t="s">
        <v>21</v>
      </c>
      <c r="G399" s="58" t="str">
        <f t="array" ref="G399"> index(publications!$A$1:$A$319, match($B399, publications!$B$1:$B$319, 0))</f>
        <v>Livia</v>
      </c>
    </row>
    <row r="400">
      <c r="A400" s="4" t="s">
        <v>3066</v>
      </c>
      <c r="B400" s="91" t="str">
        <f> VLOOKUP($A400,datasets!$A:$B,2,0)</f>
        <v>Shevchenko et al. 2020, Communications Earth &amp; Environment (FYPPE3AR)</v>
      </c>
      <c r="C400" s="5" t="s">
        <v>3898</v>
      </c>
      <c r="D400" s="121" t="s">
        <v>21</v>
      </c>
      <c r="E400" s="168" t="s">
        <v>21</v>
      </c>
      <c r="F400" s="85" t="s">
        <v>21</v>
      </c>
      <c r="G400" s="58" t="str">
        <f t="array" ref="G400"> index(publications!$A$1:$A$319, match($B400, publications!$B$1:$B$319, 0))</f>
        <v>Livia</v>
      </c>
    </row>
    <row r="401">
      <c r="A401" s="4" t="s">
        <v>3067</v>
      </c>
      <c r="B401" s="91" t="str">
        <f> VLOOKUP($A401,datasets!$A:$B,2,0)</f>
        <v>Shevchenko et al. 2020, Communications Earth &amp; Environment (FYPPE3AR)</v>
      </c>
      <c r="C401" s="5" t="s">
        <v>3898</v>
      </c>
      <c r="D401" s="121" t="s">
        <v>21</v>
      </c>
      <c r="E401" s="168" t="s">
        <v>21</v>
      </c>
      <c r="F401" s="85" t="s">
        <v>21</v>
      </c>
      <c r="G401" s="58" t="str">
        <f t="array" ref="G401"> index(publications!$A$1:$A$319, match($B401, publications!$B$1:$B$319, 0))</f>
        <v>Livia</v>
      </c>
    </row>
    <row r="402">
      <c r="A402" s="4" t="s">
        <v>3068</v>
      </c>
      <c r="B402" s="91" t="str">
        <f> VLOOKUP($A402,datasets!$A:$B,2,0)</f>
        <v>Shevchenko et al. 2020, Communications Earth &amp; Environment (FYPPE3AR)</v>
      </c>
      <c r="C402" s="5" t="s">
        <v>3898</v>
      </c>
      <c r="D402" s="121" t="s">
        <v>21</v>
      </c>
      <c r="E402" s="168" t="s">
        <v>21</v>
      </c>
      <c r="F402" s="85" t="s">
        <v>21</v>
      </c>
      <c r="G402" s="58" t="str">
        <f t="array" ref="G402"> index(publications!$A$1:$A$319, match($B402, publications!$B$1:$B$319, 0))</f>
        <v>Livia</v>
      </c>
    </row>
    <row r="403">
      <c r="A403" s="4" t="s">
        <v>3069</v>
      </c>
      <c r="B403" s="91" t="str">
        <f> VLOOKUP($A403,datasets!$A:$B,2,0)</f>
        <v>Shevchenko et al. 2020, Communications Earth &amp; Environment (FYPPE3AR)</v>
      </c>
      <c r="C403" s="5" t="s">
        <v>3898</v>
      </c>
      <c r="D403" s="121" t="s">
        <v>21</v>
      </c>
      <c r="E403" s="168" t="s">
        <v>21</v>
      </c>
      <c r="F403" s="85" t="s">
        <v>21</v>
      </c>
      <c r="G403" s="58" t="str">
        <f t="array" ref="G403"> index(publications!$A$1:$A$319, match($B403, publications!$B$1:$B$319, 0))</f>
        <v>Livia</v>
      </c>
    </row>
    <row r="404">
      <c r="A404" s="4" t="s">
        <v>3301</v>
      </c>
      <c r="B404" s="91" t="str">
        <f> VLOOKUP($A404,datasets!$A:$B,2,0)</f>
        <v>Stăncioiu et al. 2021, Science of The Total Environment (RENZSNMD)</v>
      </c>
      <c r="C404" s="5" t="s">
        <v>3907</v>
      </c>
      <c r="D404" s="121" t="s">
        <v>21</v>
      </c>
      <c r="E404" s="168" t="s">
        <v>21</v>
      </c>
      <c r="F404" s="85" t="s">
        <v>2305</v>
      </c>
      <c r="G404" s="58" t="str">
        <f t="array" ref="G404"> index(publications!$A$1:$A$319, match($B404, publications!$B$1:$B$319, 0))</f>
        <v>Bob</v>
      </c>
    </row>
    <row r="405">
      <c r="A405" s="4" t="s">
        <v>3270</v>
      </c>
      <c r="B405" s="91" t="str">
        <f> VLOOKUP($A405,datasets!$A:$B,2,0)</f>
        <v>Surazakov and Aizen 2010, Photogrammetric Engineering &amp; Remote Sensing (QUZPQPWA)</v>
      </c>
      <c r="C405" s="5" t="s">
        <v>3898</v>
      </c>
      <c r="D405" s="121" t="s">
        <v>21</v>
      </c>
      <c r="E405" s="168" t="s">
        <v>21</v>
      </c>
      <c r="F405" s="85" t="s">
        <v>21</v>
      </c>
      <c r="G405" s="58" t="str">
        <f t="array" ref="G405"> index(publications!$A$1:$A$319, match($B405, publications!$B$1:$B$319, 0))</f>
        <v>Melanie</v>
      </c>
    </row>
    <row r="406">
      <c r="A406" s="4" t="s">
        <v>2978</v>
      </c>
      <c r="B406" s="91" t="str">
        <f> VLOOKUP($A406,datasets!$A:$B,2,0)</f>
        <v>Triglav‐Čekada et al. 2011, The Photogrammetric Record (E5HRBYHP)</v>
      </c>
      <c r="C406" s="5" t="s">
        <v>3907</v>
      </c>
      <c r="D406" s="121" t="s">
        <v>21</v>
      </c>
      <c r="E406" s="168" t="s">
        <v>21</v>
      </c>
      <c r="F406" s="85" t="s">
        <v>3939</v>
      </c>
      <c r="G406" s="58" t="str">
        <f t="array" ref="G406"> index(publications!$A$1:$A$319, match($B406, publications!$B$1:$B$319, 0))</f>
        <v>Bob</v>
      </c>
    </row>
    <row r="407">
      <c r="A407" s="4" t="s">
        <v>3372</v>
      </c>
      <c r="B407" s="91" t="str">
        <f> VLOOKUP($A407,datasets!$A:$B,2,0)</f>
        <v>Turek et al. 2018, Proceedings of the 4th International Conference on Geographical Information Systems Theory, Applications and Management (UKWG7DZS)</v>
      </c>
      <c r="C407" s="5" t="s">
        <v>3898</v>
      </c>
      <c r="D407" s="121" t="s">
        <v>21</v>
      </c>
      <c r="E407" s="168" t="s">
        <v>21</v>
      </c>
      <c r="F407" s="85" t="s">
        <v>21</v>
      </c>
      <c r="G407" s="58" t="str">
        <f t="array" ref="G407"> index(publications!$A$1:$A$319, match($B407, publications!$B$1:$B$319, 0))</f>
        <v>Melanie</v>
      </c>
    </row>
    <row r="408">
      <c r="A408" s="4" t="s">
        <v>3376</v>
      </c>
      <c r="B408" s="91" t="str">
        <f> VLOOKUP($A408,datasets!$A:$B,2,0)</f>
        <v>Turek et al. 2018, Proceedings of the 4th International Conference on Geographical Information Systems Theory, Applications and Management (UKWG7DZS)</v>
      </c>
      <c r="C408" s="5" t="s">
        <v>3898</v>
      </c>
      <c r="D408" s="121" t="s">
        <v>21</v>
      </c>
      <c r="E408" s="168" t="s">
        <v>21</v>
      </c>
      <c r="F408" s="85" t="s">
        <v>21</v>
      </c>
      <c r="G408" s="58" t="str">
        <f t="array" ref="G408"> index(publications!$A$1:$A$319, match($B408, publications!$B$1:$B$319, 0))</f>
        <v>Melanie</v>
      </c>
    </row>
    <row r="409">
      <c r="A409" s="4" t="s">
        <v>3377</v>
      </c>
      <c r="B409" s="91" t="str">
        <f> VLOOKUP($A409,datasets!$A:$B,2,0)</f>
        <v>Turek et al. 2018, Proceedings of the 4th International Conference on Geographical Information Systems Theory, Applications and Management (UKWG7DZS)</v>
      </c>
      <c r="C409" s="5" t="s">
        <v>3898</v>
      </c>
      <c r="D409" s="121" t="s">
        <v>21</v>
      </c>
      <c r="E409" s="168" t="s">
        <v>21</v>
      </c>
      <c r="F409" s="85" t="s">
        <v>21</v>
      </c>
      <c r="G409" s="58" t="str">
        <f t="array" ref="G409"> index(publications!$A$1:$A$319, match($B409, publications!$B$1:$B$319, 0))</f>
        <v>Melanie</v>
      </c>
    </row>
    <row r="410">
      <c r="A410" s="4" t="s">
        <v>3378</v>
      </c>
      <c r="B410" s="91" t="str">
        <f> VLOOKUP($A410,datasets!$A:$B,2,0)</f>
        <v>Turek et al. 2018, Proceedings of the 4th International Conference on Geographical Information Systems Theory, Applications and Management (UKWG7DZS)</v>
      </c>
      <c r="C410" s="5" t="s">
        <v>3898</v>
      </c>
      <c r="D410" s="121" t="s">
        <v>21</v>
      </c>
      <c r="E410" s="168" t="s">
        <v>21</v>
      </c>
      <c r="F410" s="85" t="s">
        <v>21</v>
      </c>
      <c r="G410" s="58" t="str">
        <f t="array" ref="G410"> index(publications!$A$1:$A$319, match($B410, publications!$B$1:$B$319, 0))</f>
        <v>Melanie</v>
      </c>
    </row>
    <row r="411">
      <c r="A411" s="4" t="s">
        <v>2849</v>
      </c>
      <c r="B411" s="91" t="str">
        <f> VLOOKUP($A411,datasets!$A:$B,2,0)</f>
        <v>Vargo et al. 2017, Journal of Glaciology (9USYID46)</v>
      </c>
      <c r="C411" s="5" t="s">
        <v>3907</v>
      </c>
      <c r="D411" s="121" t="s">
        <v>21</v>
      </c>
      <c r="E411" s="168" t="s">
        <v>21</v>
      </c>
      <c r="F411" s="85" t="s">
        <v>21</v>
      </c>
      <c r="G411" s="58" t="str">
        <f t="array" ref="G411"> index(publications!$A$1:$A$319, match($B411, publications!$B$1:$B$319, 0))</f>
        <v>Bob</v>
      </c>
    </row>
    <row r="412">
      <c r="A412" s="4" t="s">
        <v>2856</v>
      </c>
      <c r="B412" s="91" t="str">
        <f> VLOOKUP($A412,datasets!$A:$B,2,0)</f>
        <v>Vautier et al. 2016, Earth Surface Processes and Landforms (A8RIYP3A)</v>
      </c>
      <c r="C412" s="5" t="s">
        <v>3898</v>
      </c>
      <c r="D412" s="121" t="s">
        <v>21</v>
      </c>
      <c r="E412" s="168" t="s">
        <v>21</v>
      </c>
      <c r="F412" s="85" t="s">
        <v>21</v>
      </c>
      <c r="G412" s="58" t="str">
        <f t="array" ref="G412"> index(publications!$A$1:$A$319, match($B412, publications!$B$1:$B$319, 0))</f>
        <v>Bob</v>
      </c>
    </row>
    <row r="413">
      <c r="A413" s="4" t="s">
        <v>2857</v>
      </c>
      <c r="B413" s="91" t="str">
        <f> VLOOKUP($A413,datasets!$A:$B,2,0)</f>
        <v>Vautier et al. 2016, Earth Surface Processes and Landforms (A8RIYP3A)</v>
      </c>
      <c r="C413" s="5" t="s">
        <v>3898</v>
      </c>
      <c r="D413" s="121" t="s">
        <v>21</v>
      </c>
      <c r="E413" s="168" t="s">
        <v>21</v>
      </c>
      <c r="F413" s="85" t="s">
        <v>21</v>
      </c>
      <c r="G413" s="58" t="str">
        <f t="array" ref="G413"> index(publications!$A$1:$A$319, match($B413, publications!$B$1:$B$319, 0))</f>
        <v>Bob</v>
      </c>
    </row>
    <row r="414">
      <c r="A414" s="4" t="s">
        <v>2858</v>
      </c>
      <c r="B414" s="91" t="str">
        <f> VLOOKUP($A414,datasets!$A:$B,2,0)</f>
        <v>Vautier et al. 2016, Earth Surface Processes and Landforms (A8RIYP3A)</v>
      </c>
      <c r="C414" s="5" t="s">
        <v>3898</v>
      </c>
      <c r="D414" s="121" t="s">
        <v>21</v>
      </c>
      <c r="E414" s="168" t="s">
        <v>21</v>
      </c>
      <c r="F414" s="85" t="s">
        <v>21</v>
      </c>
      <c r="G414" s="58" t="str">
        <f t="array" ref="G414"> index(publications!$A$1:$A$319, match($B414, publications!$B$1:$B$319, 0))</f>
        <v>Bob</v>
      </c>
    </row>
    <row r="415">
      <c r="A415" s="4" t="s">
        <v>2859</v>
      </c>
      <c r="B415" s="91" t="str">
        <f> VLOOKUP($A415,datasets!$A:$B,2,0)</f>
        <v>Vautier et al. 2016, Earth Surface Processes and Landforms (A8RIYP3A)</v>
      </c>
      <c r="C415" s="5" t="s">
        <v>3898</v>
      </c>
      <c r="D415" s="121" t="s">
        <v>21</v>
      </c>
      <c r="E415" s="168" t="s">
        <v>21</v>
      </c>
      <c r="F415" s="85" t="s">
        <v>21</v>
      </c>
      <c r="G415" s="58" t="str">
        <f t="array" ref="G415"> index(publications!$A$1:$A$319, match($B415, publications!$B$1:$B$319, 0))</f>
        <v>Bob</v>
      </c>
    </row>
    <row r="416">
      <c r="A416" s="4" t="s">
        <v>2860</v>
      </c>
      <c r="B416" s="91" t="str">
        <f> VLOOKUP($A416,datasets!$A:$B,2,0)</f>
        <v>Vautier et al. 2016, Earth Surface Processes and Landforms (A8RIYP3A)</v>
      </c>
      <c r="C416" s="5" t="s">
        <v>3898</v>
      </c>
      <c r="D416" s="121" t="s">
        <v>21</v>
      </c>
      <c r="E416" s="168" t="s">
        <v>21</v>
      </c>
      <c r="F416" s="85" t="s">
        <v>21</v>
      </c>
      <c r="G416" s="58" t="str">
        <f t="array" ref="G416"> index(publications!$A$1:$A$319, match($B416, publications!$B$1:$B$319, 0))</f>
        <v>Bob</v>
      </c>
    </row>
    <row r="417">
      <c r="A417" s="4" t="s">
        <v>2816</v>
      </c>
      <c r="B417" s="91" t="str">
        <f> VLOOKUP($A417,datasets!$A:$B,2,0)</f>
        <v>Véga and St-Onge 2008, Remote Sensing of Environment (7PV3VJZP)</v>
      </c>
      <c r="C417" s="5" t="s">
        <v>3898</v>
      </c>
      <c r="D417" s="121" t="s">
        <v>21</v>
      </c>
      <c r="E417" s="168" t="s">
        <v>21</v>
      </c>
      <c r="F417" s="85" t="s">
        <v>3940</v>
      </c>
      <c r="G417" s="58" t="str">
        <f t="array" ref="G417"> index(publications!$A$1:$A$319, match($B417, publications!$B$1:$B$319, 0))</f>
        <v>Anette</v>
      </c>
    </row>
    <row r="418">
      <c r="A418" s="4" t="s">
        <v>2818</v>
      </c>
      <c r="B418" s="91" t="str">
        <f> VLOOKUP($A418,datasets!$A:$B,2,0)</f>
        <v>Véga and St-Onge 2008, Remote Sensing of Environment (7PV3VJZP)</v>
      </c>
      <c r="C418" s="5" t="s">
        <v>3898</v>
      </c>
      <c r="D418" s="121" t="s">
        <v>21</v>
      </c>
      <c r="E418" s="168" t="s">
        <v>21</v>
      </c>
      <c r="F418" s="85" t="s">
        <v>3940</v>
      </c>
      <c r="G418" s="58" t="str">
        <f t="array" ref="G418"> index(publications!$A$1:$A$319, match($B418, publications!$B$1:$B$319, 0))</f>
        <v>Anette</v>
      </c>
    </row>
    <row r="419">
      <c r="A419" s="4" t="s">
        <v>2819</v>
      </c>
      <c r="B419" s="91" t="str">
        <f> VLOOKUP($A419,datasets!$A:$B,2,0)</f>
        <v>Véga and St-Onge 2008, Remote Sensing of Environment (7PV3VJZP)</v>
      </c>
      <c r="C419" s="5" t="s">
        <v>3898</v>
      </c>
      <c r="D419" s="121" t="s">
        <v>21</v>
      </c>
      <c r="E419" s="168" t="s">
        <v>21</v>
      </c>
      <c r="F419" s="85" t="s">
        <v>3940</v>
      </c>
      <c r="G419" s="58" t="str">
        <f t="array" ref="G419"> index(publications!$A$1:$A$319, match($B419, publications!$B$1:$B$319, 0))</f>
        <v>Anette</v>
      </c>
    </row>
    <row r="420">
      <c r="A420" s="4" t="s">
        <v>2820</v>
      </c>
      <c r="B420" s="91" t="str">
        <f> VLOOKUP($A420,datasets!$A:$B,2,0)</f>
        <v>Véga and St-Onge 2008, Remote Sensing of Environment (7PV3VJZP)</v>
      </c>
      <c r="C420" s="5" t="s">
        <v>3898</v>
      </c>
      <c r="D420" s="121" t="s">
        <v>21</v>
      </c>
      <c r="E420" s="168" t="s">
        <v>21</v>
      </c>
      <c r="F420" s="85" t="s">
        <v>3940</v>
      </c>
      <c r="G420" s="58" t="str">
        <f t="array" ref="G420"> index(publications!$A$1:$A$319, match($B420, publications!$B$1:$B$319, 0))</f>
        <v>Anette</v>
      </c>
    </row>
    <row r="421">
      <c r="A421" s="4" t="s">
        <v>2827</v>
      </c>
      <c r="B421" s="91" t="str">
        <f> VLOOKUP($A421,datasets!$A:$B,2,0)</f>
        <v>Verhoeven et al. 2012, Journal of Archeological Science (7TGQURPL)</v>
      </c>
      <c r="C421" s="5" t="s">
        <v>3898</v>
      </c>
      <c r="D421" s="121" t="s">
        <v>21</v>
      </c>
      <c r="E421" s="168" t="s">
        <v>21</v>
      </c>
      <c r="F421" s="85" t="s">
        <v>2305</v>
      </c>
      <c r="G421" s="58" t="str">
        <f t="array" ref="G421"> index(publications!$A$1:$A$319, match($B421, publications!$B$1:$B$319, 0))</f>
        <v>Bob</v>
      </c>
    </row>
    <row r="422">
      <c r="A422" s="4" t="s">
        <v>2924</v>
      </c>
      <c r="B422" s="91" t="str">
        <f> VLOOKUP($A422,datasets!$A:$B,2,0)</f>
        <v>Verhoeven et al. 2013, Good Practice in Archaeological Diagnostics (BUHU8ZK4)</v>
      </c>
      <c r="C422" s="5" t="s">
        <v>3898</v>
      </c>
      <c r="D422" s="121" t="s">
        <v>21</v>
      </c>
      <c r="E422" s="168" t="s">
        <v>21</v>
      </c>
      <c r="F422" s="85" t="s">
        <v>21</v>
      </c>
      <c r="G422" s="58" t="str">
        <f t="array" ref="G422"> index(publications!$A$1:$A$319, match($B422, publications!$B$1:$B$319, 0))</f>
        <v>Bob</v>
      </c>
    </row>
    <row r="423">
      <c r="A423" s="4" t="s">
        <v>2679</v>
      </c>
      <c r="B423" s="91" t="str">
        <f> VLOOKUP($A423,datasets!$A:$B,2,0)</f>
        <v>Wilson et al. 2016, The Historic Environment: Policy &amp; Practice (2ARJBDQ8)</v>
      </c>
      <c r="C423" s="5" t="s">
        <v>3898</v>
      </c>
      <c r="D423" s="121" t="s">
        <v>21</v>
      </c>
      <c r="E423" s="168" t="s">
        <v>21</v>
      </c>
      <c r="F423" s="85" t="s">
        <v>3941</v>
      </c>
      <c r="G423" s="58" t="str">
        <f t="array" ref="G423"> index(publications!$A$1:$A$319, match($B423, publications!$B$1:$B$319, 0))</f>
        <v>Melanie</v>
      </c>
    </row>
    <row r="424">
      <c r="A424" s="4" t="s">
        <v>2682</v>
      </c>
      <c r="B424" s="91" t="str">
        <f> VLOOKUP($A424,datasets!$A:$B,2,0)</f>
        <v>Wilson et al. 2016, The Historic Environment: Policy &amp; Practice (2ARJBDQ8)</v>
      </c>
      <c r="C424" s="5" t="s">
        <v>3898</v>
      </c>
      <c r="D424" s="121" t="s">
        <v>21</v>
      </c>
      <c r="E424" s="168" t="s">
        <v>21</v>
      </c>
      <c r="F424" s="85" t="s">
        <v>3941</v>
      </c>
      <c r="G424" s="58" t="str">
        <f t="array" ref="G424"> index(publications!$A$1:$A$319, match($B424, publications!$B$1:$B$319, 0))</f>
        <v>Melanie</v>
      </c>
    </row>
    <row r="425">
      <c r="A425" s="4" t="s">
        <v>2683</v>
      </c>
      <c r="B425" s="91" t="str">
        <f> VLOOKUP($A425,datasets!$A:$B,2,0)</f>
        <v>Wilson et al. 2016, The Historic Environment: Policy &amp; Practice (2ARJBDQ8)</v>
      </c>
      <c r="C425" s="5" t="s">
        <v>3898</v>
      </c>
      <c r="D425" s="121" t="s">
        <v>21</v>
      </c>
      <c r="E425" s="168" t="s">
        <v>21</v>
      </c>
      <c r="F425" s="85" t="s">
        <v>3941</v>
      </c>
      <c r="G425" s="58" t="str">
        <f t="array" ref="G425"> index(publications!$A$1:$A$319, match($B425, publications!$B$1:$B$319, 0))</f>
        <v>Melanie</v>
      </c>
    </row>
    <row r="426">
      <c r="A426" s="4" t="s">
        <v>2684</v>
      </c>
      <c r="B426" s="91" t="str">
        <f> VLOOKUP($A426,datasets!$A:$B,2,0)</f>
        <v>Wilson et al. 2016, The Historic Environment: Policy &amp; Practice (2ARJBDQ8)</v>
      </c>
      <c r="C426" s="5" t="s">
        <v>3898</v>
      </c>
      <c r="D426" s="121" t="s">
        <v>21</v>
      </c>
      <c r="E426" s="168" t="s">
        <v>21</v>
      </c>
      <c r="F426" s="85" t="s">
        <v>3941</v>
      </c>
      <c r="G426" s="58" t="str">
        <f t="array" ref="G426"> index(publications!$A$1:$A$319, match($B426, publications!$B$1:$B$319, 0))</f>
        <v>Melanie</v>
      </c>
    </row>
    <row r="427">
      <c r="A427" s="4" t="s">
        <v>3323</v>
      </c>
      <c r="B427" s="91" t="str">
        <f> VLOOKUP($A427,datasets!$A:$B,2,0)</f>
        <v>Zawieska et al. 2017, Int. Arch. Photogramm. Remote Sens. Spatial Inf. Sci., XLII-2/W3 (TBSJTSKM)</v>
      </c>
      <c r="C427" s="5" t="s">
        <v>3898</v>
      </c>
      <c r="D427" s="121" t="s">
        <v>21</v>
      </c>
      <c r="E427" s="168" t="s">
        <v>21</v>
      </c>
      <c r="F427" s="85" t="s">
        <v>21</v>
      </c>
      <c r="G427" s="58" t="str">
        <f t="array" ref="G427"> index(publications!$A$1:$A$319, match($B427, publications!$B$1:$B$319, 0))</f>
        <v>Bob</v>
      </c>
    </row>
    <row r="428">
      <c r="A428" s="4" t="s">
        <v>3338</v>
      </c>
      <c r="B428" s="91" t="str">
        <f> VLOOKUP($A428,datasets!$A:$B,2,0)</f>
        <v>Zhang et al. 2020, ISPRS Annals of Photogrammetry, Remote Sensing and Spatial Information Sciences (U33K22B3)</v>
      </c>
      <c r="C428" s="5" t="s">
        <v>3898</v>
      </c>
      <c r="D428" s="121" t="s">
        <v>21</v>
      </c>
      <c r="E428" s="168" t="s">
        <v>21</v>
      </c>
      <c r="F428" s="85" t="s">
        <v>21</v>
      </c>
      <c r="G428" s="58" t="str">
        <f t="array" ref="G428"> index(publications!$A$1:$A$319, match($B428, publications!$B$1:$B$319, 0))</f>
        <v>Anette</v>
      </c>
    </row>
    <row r="429">
      <c r="A429" s="5" t="s">
        <v>3341</v>
      </c>
      <c r="B429" s="91" t="str">
        <f> VLOOKUP($A429,datasets!$A:$B,2,0)</f>
        <v>Zhang et al. 2020, ISPRS Annals of Photogrammetry, Remote Sensing and Spatial Information Sciences (U33K22B3)</v>
      </c>
      <c r="C429" s="5" t="s">
        <v>3898</v>
      </c>
      <c r="D429" s="121" t="s">
        <v>21</v>
      </c>
      <c r="E429" s="168" t="s">
        <v>21</v>
      </c>
      <c r="F429" s="85" t="s">
        <v>21</v>
      </c>
      <c r="G429" s="58" t="str">
        <f t="array" ref="G429"> index(publications!$A$1:$A$319, match($B429, publications!$B$1:$B$319, 0))</f>
        <v>Anette</v>
      </c>
    </row>
  </sheetData>
  <conditionalFormatting sqref="G2:G429">
    <cfRule type="cellIs" dxfId="1" priority="1" operator="equal">
      <formula>"yes"</formula>
    </cfRule>
  </conditionalFormatting>
  <conditionalFormatting sqref="G2:G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6:A10 A12:A43 A45:A48 A51:A82 A84:A98 A106:A107 A110 A112:A144 A146:A177 A179 A185:A298 A300:A305 A312:A370 A372:A376 A378:A388 A390:A429">
      <formula1> if(and(countif(datasets!$A$2:$A$429, A6) &gt; 0, countif($A$2:$A$429, A6) &lt; 2), "true", "false")</formula1>
    </dataValidation>
    <dataValidation type="decimal" operator="greaterThan" allowBlank="1" showDropDown="1" showErrorMessage="1" sqref="D263:D265 D272 D275:D276">
      <formula1>0.0</formula1>
    </dataValidation>
    <dataValidation type="list" allowBlank="1" showInputMessage="1" showErrorMessage="1" prompt="Click and enter a value from the list of items" sqref="C2:C288 C290:C306 C312:C348 C351:C370 C372:C374 C376:C429">
      <formula1>"2D (georeferenced),2D (orthophoto),3D (point cloud/DEM)"</formula1>
    </dataValidation>
    <dataValidation type="custom" allowBlank="1" showDropDown="1" showInputMessage="1" showErrorMessage="1" prompt="Key should exist in the datasets table, and should only be entered once here." sqref="A99:A105">
      <formula1> if(and(countif(datasets!$A$2:$A$429, A99) &gt; 0, countif($A$2:$A$437, A99) &lt; 2), "true", "false")</formula1>
    </dataValidation>
    <dataValidation type="custom" allowBlank="1" showDropDown="1" showInputMessage="1" showErrorMessage="1" prompt="Key should exist in the datasets table, and should only be entered once here." sqref="A180:A184">
      <formula1> if(and(countif(datasets!$A$2:$A$429, A180) &gt; 0, countif($A$2:$A$430, A180) &lt; 2), "true", "false")</formula1>
    </dataValidation>
    <dataValidation type="list" allowBlank="1" showDropDown="1" showInput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307:A311">
      <formula1> if(and(countif(datasets!$A$2:$A$429, A307) &gt; 0, countif($A$2:$A$448, A307) &lt; 2), "true", "false")</formula1>
    </dataValidation>
  </dataValidations>
  <drawing r:id="rId2"/>
  <legacyDrawing r:id="rId3"/>
</worksheet>
</file>