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yedt\Downloads\"/>
    </mc:Choice>
  </mc:AlternateContent>
  <xr:revisionPtr revIDLastSave="0" documentId="13_ncr:1_{1211A5FF-8102-4DC1-B3D0-DFA7AB247A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ials" sheetId="1" r:id="rId1"/>
    <sheet name="Oth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26" i="1"/>
  <c r="C52" i="1" l="1"/>
  <c r="B9" i="1" s="1"/>
  <c r="B8" i="1"/>
  <c r="D78" i="1"/>
  <c r="E76" i="1"/>
  <c r="E66" i="1"/>
  <c r="E61" i="1"/>
  <c r="D61" i="1"/>
  <c r="B14" i="1"/>
  <c r="E52" i="1"/>
  <c r="D52" i="1"/>
  <c r="D54" i="1" s="1"/>
  <c r="E43" i="1"/>
  <c r="E54" i="1" s="1"/>
  <c r="D43" i="1"/>
  <c r="E37" i="1"/>
  <c r="D37" i="1"/>
  <c r="C37" i="1"/>
  <c r="E24" i="1"/>
  <c r="E29" i="1" s="1"/>
  <c r="E34" i="1" s="1"/>
  <c r="D24" i="1"/>
  <c r="D29" i="1" s="1"/>
  <c r="D34" i="1" s="1"/>
  <c r="B11" i="1"/>
  <c r="A6" i="1"/>
  <c r="A5" i="1"/>
  <c r="A4" i="1"/>
  <c r="E78" i="1" l="1"/>
  <c r="E80" i="1" s="1"/>
  <c r="D80" i="1"/>
  <c r="C54" i="1"/>
  <c r="B10" i="1" s="1"/>
  <c r="B6" i="1"/>
  <c r="A16" i="1" s="1"/>
  <c r="B13" i="1"/>
  <c r="B12" i="1"/>
</calcChain>
</file>

<file path=xl/sharedStrings.xml><?xml version="1.0" encoding="utf-8"?>
<sst xmlns="http://schemas.openxmlformats.org/spreadsheetml/2006/main" count="111" uniqueCount="106">
  <si>
    <t xml:space="preserve"> Key Figures</t>
  </si>
  <si>
    <t xml:space="preserve">Credit </t>
  </si>
  <si>
    <t>Income Statement</t>
  </si>
  <si>
    <t>Figure</t>
  </si>
  <si>
    <t xml:space="preserve">Comment </t>
  </si>
  <si>
    <t>Balance Sheet</t>
  </si>
  <si>
    <t>Non-Current Assets</t>
  </si>
  <si>
    <t>Current Assets</t>
  </si>
  <si>
    <t xml:space="preserve">Total Assets </t>
  </si>
  <si>
    <t>Non-Current Liabilities</t>
  </si>
  <si>
    <t>Current Liabilities</t>
  </si>
  <si>
    <t xml:space="preserve">Total Liabilities </t>
  </si>
  <si>
    <t>Total Owners Equity</t>
  </si>
  <si>
    <t xml:space="preserve">Financials </t>
  </si>
  <si>
    <t xml:space="preserve">Income Statment </t>
  </si>
  <si>
    <t>صافي المبيعات</t>
  </si>
  <si>
    <t>Net Sales</t>
  </si>
  <si>
    <t>تكلفة البضاعة المباعة</t>
  </si>
  <si>
    <t>Cost of Goods Sold</t>
  </si>
  <si>
    <t>الدخل الإجمالي</t>
  </si>
  <si>
    <t>Gross Income</t>
  </si>
  <si>
    <t>المصاريف التشغيلية</t>
  </si>
  <si>
    <t xml:space="preserve">Sales Admin. </t>
  </si>
  <si>
    <t>مصاريف ادارية وعمومية</t>
  </si>
  <si>
    <t>Administrative &amp; General Expenses</t>
  </si>
  <si>
    <t>اهلاك المعدات</t>
  </si>
  <si>
    <t xml:space="preserve">Depreciation of Machinery  </t>
  </si>
  <si>
    <t>مدخولات اخرى</t>
  </si>
  <si>
    <t xml:space="preserve">Miscellaneous  Income </t>
  </si>
  <si>
    <t>الدخل قبل الضريبة</t>
  </si>
  <si>
    <t>Profit Before Taxes</t>
  </si>
  <si>
    <t>ضريبة القيمة المضافة</t>
  </si>
  <si>
    <t>Tax</t>
  </si>
  <si>
    <t>الزكاة</t>
  </si>
  <si>
    <t xml:space="preserve">Zakat </t>
  </si>
  <si>
    <t> صافي الدخل</t>
  </si>
  <si>
    <t>Net Income</t>
  </si>
  <si>
    <t>ممتلكات والات ومعدات</t>
  </si>
  <si>
    <t>Property, Machinery and Equipment</t>
  </si>
  <si>
    <t>حق انتفاع</t>
  </si>
  <si>
    <t>Prepaid Rent </t>
  </si>
  <si>
    <t>الأصول الغير ملموسة</t>
  </si>
  <si>
    <t xml:space="preserve">Intangible Assets </t>
  </si>
  <si>
    <t>مشروعات تحت التنفيذ</t>
  </si>
  <si>
    <t>Projects in Progress</t>
  </si>
  <si>
    <t>مجموع الموجودات الغير متداولة</t>
  </si>
  <si>
    <t>Total Non-Current Assets</t>
  </si>
  <si>
    <t>المخزون</t>
  </si>
  <si>
    <t>Inventory</t>
  </si>
  <si>
    <t>الذمم المدينة</t>
  </si>
  <si>
    <t>Accounts Receivable</t>
  </si>
  <si>
    <t>ارصدة مدينة أخرى</t>
  </si>
  <si>
    <t>Other Credit Balances</t>
  </si>
  <si>
    <t xml:space="preserve">المصرةفات </t>
  </si>
  <si>
    <t xml:space="preserve">Prepaid Expenses </t>
  </si>
  <si>
    <t>جاري فروع شقيقة</t>
  </si>
  <si>
    <t xml:space="preserve">Sister Company Receivable Settlement  </t>
  </si>
  <si>
    <t>اطراف ذات علاقة</t>
  </si>
  <si>
    <t>Related Parties</t>
  </si>
  <si>
    <t>النقدية وما في حكمها</t>
  </si>
  <si>
    <t>Cash &amp; Cash Equivalents</t>
  </si>
  <si>
    <t>مجموع الموجودات  المتداولة</t>
  </si>
  <si>
    <t>Total Current Assets</t>
  </si>
  <si>
    <t xml:space="preserve">مجموع الموجودات  </t>
  </si>
  <si>
    <t>راس المال</t>
  </si>
  <si>
    <t>Paid in Capital</t>
  </si>
  <si>
    <t xml:space="preserve"> مساھمة المالك</t>
  </si>
  <si>
    <t>Owners Contribution</t>
  </si>
  <si>
    <t>حساب جارى المالك</t>
  </si>
  <si>
    <t>Owners/Central Account Account</t>
  </si>
  <si>
    <t>احتياطي نظامي</t>
  </si>
  <si>
    <t>Provisions</t>
  </si>
  <si>
    <t>الأرباح والخسائر المبقاة</t>
  </si>
  <si>
    <t>Retained Profits &amp; Losses</t>
  </si>
  <si>
    <t>صافي حقوق الشركاء</t>
  </si>
  <si>
    <t>مخصص مدافع العاملين</t>
  </si>
  <si>
    <t>Employee Benefits</t>
  </si>
  <si>
    <t>قروض طويلة الاجل</t>
  </si>
  <si>
    <t>Long-Term Loans</t>
  </si>
  <si>
    <t xml:space="preserve">مجموع المطلوبات الغير متداولة </t>
  </si>
  <si>
    <t>Total Non-Current Liabilities</t>
  </si>
  <si>
    <t>الذمم الدائنة</t>
  </si>
  <si>
    <t>Accounts Payable</t>
  </si>
  <si>
    <t>التزام مقابل حق انتفاع</t>
  </si>
  <si>
    <t>Commitment for Prepaid Rent </t>
  </si>
  <si>
    <t>ارصدة دائنة أخرى</t>
  </si>
  <si>
    <t>Other Accounts Payable</t>
  </si>
  <si>
    <t>قروض قصيرة الاجل</t>
  </si>
  <si>
    <t>Short-Term Loans</t>
  </si>
  <si>
    <t>Related parties</t>
  </si>
  <si>
    <t xml:space="preserve">مخصص الزكاة </t>
  </si>
  <si>
    <t>Zakat Allowance</t>
  </si>
  <si>
    <t xml:space="preserve">مخصص ضريبة الدخل </t>
  </si>
  <si>
    <t xml:space="preserve"> Tax Allowance</t>
  </si>
  <si>
    <t>المصروفات المستحقة</t>
  </si>
  <si>
    <t>Accrued Expenses</t>
  </si>
  <si>
    <t xml:space="preserve">مجموع المطلوبات  المتداولة </t>
  </si>
  <si>
    <t>Total Current Liabilities</t>
  </si>
  <si>
    <t xml:space="preserve">مجموع المطلوبات  </t>
  </si>
  <si>
    <t xml:space="preserve">مجموع المطلوبات وحقوق الشركاء  </t>
  </si>
  <si>
    <t>Total Liabilities &amp; Owners Equity</t>
  </si>
  <si>
    <t>Average Account Statement</t>
  </si>
  <si>
    <t xml:space="preserve">خسائر استثمار في شركات تابعة </t>
  </si>
  <si>
    <t>Loss in investment ( sister company )</t>
  </si>
  <si>
    <t xml:space="preserve">اطراف ذات علاقة </t>
  </si>
  <si>
    <t xml:space="preserve">Related Parties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</si>
</sst>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1"/>
      <color theme="1"/>
      <name val="Calibri"/>
      <scheme val="minor"/>
    </font>
    <font>
      <b/>
      <sz val="11"/>
      <color theme="1"/>
      <name val="Century Gothic"/>
      <family val="2"/>
    </font>
    <font>
      <sz val="11"/>
      <name val="Calibri"/>
      <family val="2"/>
    </font>
    <font>
      <sz val="11"/>
      <color theme="1"/>
      <name val="Century Gothic"/>
      <family val="2"/>
    </font>
    <font>
      <sz val="11"/>
      <color rgb="FF1F3864"/>
      <name val="Century Gothic"/>
      <family val="2"/>
    </font>
    <font>
      <b/>
      <sz val="11"/>
      <color rgb="FF1F3864"/>
      <name val="Century Gothic"/>
      <family val="2"/>
    </font>
    <font>
      <sz val="11"/>
      <color rgb="FF00000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 vertical="center"/>
    </xf>
    <xf numFmtId="164" fontId="1" fillId="3" borderId="7" xfId="0" applyNumberFormat="1" applyFont="1" applyFill="1" applyBorder="1" applyAlignment="1">
      <alignment horizontal="left" vertical="center"/>
    </xf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164" fontId="3" fillId="2" borderId="3" xfId="0" applyNumberFormat="1" applyFont="1" applyFill="1" applyBorder="1" applyAlignment="1">
      <alignment horizontal="left" vertical="center" wrapText="1"/>
    </xf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209550" cy="209550"/>
    <xdr:sp macro="" textlink="">
      <xdr:nvSpPr>
        <xdr:cNvPr id="3" name="Shape 3" descr="Community Verified ic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45988" y="3675225"/>
          <a:ext cx="200025" cy="2095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23</xdr:row>
      <xdr:rowOff>0</xdr:rowOff>
    </xdr:from>
    <xdr:ext cx="209550" cy="209550"/>
    <xdr:sp macro="" textlink="">
      <xdr:nvSpPr>
        <xdr:cNvPr id="4" name="Shape 4" descr="Community Verified ico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44400" y="3679988"/>
          <a:ext cx="203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44</xdr:row>
      <xdr:rowOff>0</xdr:rowOff>
    </xdr:from>
    <xdr:ext cx="209550" cy="247650"/>
    <xdr:sp macro="" textlink="">
      <xdr:nvSpPr>
        <xdr:cNvPr id="5" name="Shape 5" descr="Community Verified ico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45988" y="3660938"/>
          <a:ext cx="20002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43</xdr:row>
      <xdr:rowOff>0</xdr:rowOff>
    </xdr:from>
    <xdr:ext cx="209550" cy="209550"/>
    <xdr:sp macro="" textlink="">
      <xdr:nvSpPr>
        <xdr:cNvPr id="2" name="Shape 4" descr="Community Verified ic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44400" y="3679988"/>
          <a:ext cx="203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44</xdr:row>
      <xdr:rowOff>0</xdr:rowOff>
    </xdr:from>
    <xdr:ext cx="209550" cy="247650"/>
    <xdr:sp macro="" textlink="">
      <xdr:nvSpPr>
        <xdr:cNvPr id="6" name="Shape 6" descr="Community Verified ico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44400" y="3658557"/>
          <a:ext cx="203200" cy="2428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66</xdr:row>
      <xdr:rowOff>0</xdr:rowOff>
    </xdr:from>
    <xdr:ext cx="209550" cy="247650"/>
    <xdr:sp macro="" textlink="">
      <xdr:nvSpPr>
        <xdr:cNvPr id="7" name="Shape 6" descr="Community Verified ico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244400" y="3658557"/>
          <a:ext cx="203200" cy="2428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66</xdr:row>
      <xdr:rowOff>0</xdr:rowOff>
    </xdr:from>
    <xdr:ext cx="209550" cy="247650"/>
    <xdr:sp macro="" textlink="">
      <xdr:nvSpPr>
        <xdr:cNvPr id="8" name="Shape 6" descr="Community Verified ico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244400" y="3658557"/>
          <a:ext cx="203200" cy="2428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52" workbookViewId="0">
      <selection activeCell="C80" sqref="C80"/>
    </sheetView>
  </sheetViews>
  <sheetFormatPr defaultColWidth="14.42578125" defaultRowHeight="15" customHeight="1" x14ac:dyDescent="0.25"/>
  <cols>
    <col min="1" max="1" width="41.85546875" customWidth="1"/>
    <col min="2" max="2" width="45.42578125" customWidth="1"/>
    <col min="3" max="3" width="38.140625" customWidth="1"/>
    <col min="4" max="4" width="30.7109375" customWidth="1"/>
    <col min="5" max="5" width="11.42578125" customWidth="1"/>
    <col min="6" max="6" width="12.42578125" customWidth="1"/>
    <col min="7" max="26" width="8.7109375" customWidth="1"/>
  </cols>
  <sheetData>
    <row r="1" spans="1:6" x14ac:dyDescent="0.25">
      <c r="A1" s="50" t="s">
        <v>0</v>
      </c>
      <c r="B1" s="51"/>
      <c r="C1" s="51"/>
      <c r="D1" s="51"/>
      <c r="E1" s="51"/>
      <c r="F1" s="51"/>
    </row>
    <row r="2" spans="1:6" ht="16.5" x14ac:dyDescent="0.25">
      <c r="A2" s="52" t="s">
        <v>1</v>
      </c>
      <c r="B2" s="53"/>
      <c r="C2" s="53"/>
      <c r="D2" s="53"/>
      <c r="E2" s="53"/>
      <c r="F2" s="53"/>
    </row>
    <row r="3" spans="1:6" x14ac:dyDescent="0.25">
      <c r="A3" s="27" t="s">
        <v>2</v>
      </c>
      <c r="B3" s="28" t="s">
        <v>3</v>
      </c>
      <c r="C3" s="54" t="s">
        <v>4</v>
      </c>
      <c r="D3" s="55"/>
      <c r="E3" s="55"/>
      <c r="F3" s="55"/>
    </row>
    <row r="4" spans="1:6" ht="16.5" x14ac:dyDescent="0.25">
      <c r="A4" s="29" t="str">
        <f t="shared" ref="A4" si="0">B20</f>
        <v>Net Sales</v>
      </c>
      <c r="B4" s="30">
        <v>48227926</v>
      </c>
      <c r="C4" s="56"/>
      <c r="D4" s="55"/>
      <c r="E4" s="55"/>
      <c r="F4" s="55"/>
    </row>
    <row r="5" spans="1:6" ht="16.5" x14ac:dyDescent="0.25">
      <c r="A5" s="29" t="str">
        <f t="shared" ref="A5" si="1">B24</f>
        <v>Gross Income</v>
      </c>
      <c r="B5" s="30">
        <v>29020449</v>
      </c>
      <c r="C5" s="55"/>
      <c r="D5" s="57"/>
      <c r="E5" s="57"/>
      <c r="F5" s="55"/>
    </row>
    <row r="6" spans="1:6" ht="16.5" x14ac:dyDescent="0.25">
      <c r="A6" s="29" t="str">
        <f t="shared" ref="A6:B6" si="2">B29</f>
        <v>Profit Before Taxes</v>
      </c>
      <c r="B6" s="30">
        <f t="shared" si="2"/>
        <v>0</v>
      </c>
      <c r="C6" s="55"/>
      <c r="D6" s="55"/>
      <c r="E6" s="55"/>
      <c r="F6" s="55"/>
    </row>
    <row r="7" spans="1:6" ht="16.5" x14ac:dyDescent="0.25">
      <c r="A7" s="27" t="s">
        <v>5</v>
      </c>
      <c r="B7" s="30"/>
      <c r="C7" s="30"/>
      <c r="D7" s="31"/>
      <c r="E7" s="31"/>
      <c r="F7" s="31"/>
    </row>
    <row r="8" spans="1:6" ht="16.5" x14ac:dyDescent="0.25">
      <c r="A8" s="32" t="s">
        <v>6</v>
      </c>
      <c r="B8" s="30">
        <f>C43</f>
        <v>0</v>
      </c>
      <c r="C8" s="56"/>
      <c r="D8" s="55"/>
      <c r="E8" s="55"/>
      <c r="F8" s="55"/>
    </row>
    <row r="9" spans="1:6" ht="16.5" x14ac:dyDescent="0.25">
      <c r="A9" s="32" t="s">
        <v>7</v>
      </c>
      <c r="B9" s="30">
        <f>C52</f>
        <v>0</v>
      </c>
      <c r="C9" s="55"/>
      <c r="D9" s="57"/>
      <c r="E9" s="57"/>
      <c r="F9" s="55"/>
    </row>
    <row r="10" spans="1:6" ht="16.5" x14ac:dyDescent="0.25">
      <c r="A10" s="32" t="s">
        <v>8</v>
      </c>
      <c r="B10" s="30">
        <f>C54</f>
        <v>0</v>
      </c>
      <c r="C10" s="55"/>
      <c r="D10" s="57"/>
      <c r="E10" s="57"/>
      <c r="F10" s="55"/>
    </row>
    <row r="11" spans="1:6" ht="16.5" x14ac:dyDescent="0.25">
      <c r="A11" s="32" t="s">
        <v>9</v>
      </c>
      <c r="B11" s="30">
        <f>C66</f>
        <v>0</v>
      </c>
      <c r="C11" s="55"/>
      <c r="D11" s="57"/>
      <c r="E11" s="57"/>
      <c r="F11" s="55"/>
    </row>
    <row r="12" spans="1:6" ht="16.5" x14ac:dyDescent="0.25">
      <c r="A12" s="32" t="s">
        <v>10</v>
      </c>
      <c r="B12" s="30">
        <f>C76</f>
        <v>0</v>
      </c>
      <c r="C12" s="55"/>
      <c r="D12" s="57"/>
      <c r="E12" s="57"/>
      <c r="F12" s="55"/>
    </row>
    <row r="13" spans="1:6" ht="16.5" x14ac:dyDescent="0.25">
      <c r="A13" s="32" t="s">
        <v>11</v>
      </c>
      <c r="B13" s="30">
        <f>C78</f>
        <v>0</v>
      </c>
      <c r="C13" s="55"/>
      <c r="D13" s="57"/>
      <c r="E13" s="57"/>
      <c r="F13" s="55"/>
    </row>
    <row r="14" spans="1:6" ht="16.5" x14ac:dyDescent="0.25">
      <c r="A14" s="32" t="s">
        <v>12</v>
      </c>
      <c r="B14" s="30">
        <f>C61</f>
        <v>0</v>
      </c>
      <c r="C14" s="55"/>
      <c r="D14" s="55"/>
      <c r="E14" s="55"/>
      <c r="F14" s="55"/>
    </row>
    <row r="15" spans="1:6" ht="16.5" x14ac:dyDescent="0.3">
      <c r="A15" s="23"/>
      <c r="B15" s="24"/>
      <c r="C15" s="2"/>
      <c r="D15" s="2"/>
      <c r="E15" s="2"/>
      <c r="F15" s="2"/>
    </row>
    <row r="16" spans="1:6" ht="17.25" thickBot="1" x14ac:dyDescent="0.3">
      <c r="A16" s="58" t="str">
        <f>$B$6&amp;" -  "&amp;$B$9&amp;"   "&amp;$B$8&amp;"  "</f>
        <v xml:space="preserve">0 -  0   0  </v>
      </c>
      <c r="B16" s="59"/>
      <c r="C16" s="59"/>
      <c r="D16" s="33"/>
      <c r="E16" s="33"/>
      <c r="F16" s="32"/>
    </row>
    <row r="17" spans="1:6" x14ac:dyDescent="0.25">
      <c r="A17" s="50" t="s">
        <v>13</v>
      </c>
      <c r="B17" s="51"/>
      <c r="C17" s="51"/>
      <c r="D17" s="1"/>
      <c r="E17" s="1"/>
      <c r="F17" s="1"/>
    </row>
    <row r="18" spans="1:6" ht="16.5" x14ac:dyDescent="0.25">
      <c r="A18" s="46" t="s">
        <v>14</v>
      </c>
      <c r="B18" s="47"/>
      <c r="C18" s="47"/>
      <c r="D18" s="33"/>
      <c r="E18" s="33"/>
      <c r="F18" s="32"/>
    </row>
    <row r="19" spans="1:6" ht="16.5" x14ac:dyDescent="0.25">
      <c r="A19" s="33"/>
      <c r="B19" s="33"/>
      <c r="C19" s="34">
        <v>2023</v>
      </c>
      <c r="D19" s="34">
        <v>2022</v>
      </c>
      <c r="E19" s="34">
        <v>2021</v>
      </c>
      <c r="F19" s="32"/>
    </row>
    <row r="20" spans="1:6" ht="16.5" x14ac:dyDescent="0.25">
      <c r="A20" s="3" t="s">
        <v>15</v>
      </c>
      <c r="B20" s="1" t="s">
        <v>16</v>
      </c>
      <c r="D20" s="4"/>
      <c r="E20" s="4"/>
      <c r="F20" s="32"/>
    </row>
    <row r="21" spans="1:6" ht="15.75" customHeight="1" x14ac:dyDescent="0.25">
      <c r="A21" s="3"/>
      <c r="B21" s="1"/>
      <c r="C21" s="5"/>
      <c r="D21" s="4"/>
      <c r="E21" s="4"/>
      <c r="F21" s="32"/>
    </row>
    <row r="22" spans="1:6" ht="15.75" customHeight="1" x14ac:dyDescent="0.25">
      <c r="A22" s="35" t="s">
        <v>17</v>
      </c>
      <c r="B22" s="29" t="s">
        <v>18</v>
      </c>
      <c r="C22" s="36">
        <v>29020449</v>
      </c>
      <c r="D22" s="30"/>
      <c r="E22" s="30"/>
      <c r="F22" s="32"/>
    </row>
    <row r="23" spans="1:6" ht="15.75" customHeight="1" x14ac:dyDescent="0.25">
      <c r="A23" s="35"/>
      <c r="B23" s="29"/>
      <c r="C23" s="37"/>
      <c r="D23" s="38"/>
      <c r="E23" s="38"/>
      <c r="F23" s="32"/>
    </row>
    <row r="24" spans="1:6" ht="15.75" customHeight="1" x14ac:dyDescent="0.25">
      <c r="A24" s="3" t="s">
        <v>19</v>
      </c>
      <c r="B24" s="1" t="s">
        <v>20</v>
      </c>
      <c r="D24" s="5">
        <f t="shared" ref="D24:E24" si="3">D20+D22</f>
        <v>0</v>
      </c>
      <c r="E24" s="4">
        <f t="shared" si="3"/>
        <v>0</v>
      </c>
      <c r="F24" s="32"/>
    </row>
    <row r="25" spans="1:6" ht="15.75" customHeight="1" x14ac:dyDescent="0.3">
      <c r="A25" s="35" t="s">
        <v>21</v>
      </c>
      <c r="B25" s="29" t="s">
        <v>22</v>
      </c>
      <c r="C25" s="39">
        <v>0</v>
      </c>
      <c r="D25" s="39"/>
      <c r="E25" s="32"/>
      <c r="F25" s="32"/>
    </row>
    <row r="26" spans="1:6" ht="15.75" customHeight="1" x14ac:dyDescent="0.3">
      <c r="A26" s="35" t="s">
        <v>23</v>
      </c>
      <c r="B26" s="29" t="s">
        <v>24</v>
      </c>
      <c r="C26" s="39">
        <f>6713489-828692</f>
        <v>5884797</v>
      </c>
      <c r="D26" s="39"/>
      <c r="E26" s="32"/>
      <c r="F26" s="32"/>
    </row>
    <row r="27" spans="1:6" ht="15.75" customHeight="1" x14ac:dyDescent="0.25">
      <c r="A27" s="35" t="s">
        <v>25</v>
      </c>
      <c r="B27" s="29" t="s">
        <v>26</v>
      </c>
      <c r="C27" s="36">
        <v>828692</v>
      </c>
      <c r="D27" s="30"/>
      <c r="E27" s="30"/>
      <c r="F27" s="32"/>
    </row>
    <row r="28" spans="1:6" ht="15.75" customHeight="1" x14ac:dyDescent="0.25">
      <c r="A28" s="35" t="s">
        <v>27</v>
      </c>
      <c r="B28" s="29" t="s">
        <v>28</v>
      </c>
      <c r="C28" s="36">
        <v>0</v>
      </c>
      <c r="D28" s="32"/>
      <c r="E28" s="32"/>
      <c r="F28" s="32"/>
    </row>
    <row r="29" spans="1:6" ht="15.75" customHeight="1" x14ac:dyDescent="0.25">
      <c r="A29" s="3" t="s">
        <v>29</v>
      </c>
      <c r="B29" s="1" t="s">
        <v>30</v>
      </c>
      <c r="D29" s="5">
        <f t="shared" ref="D29" si="4">SUM(D25:D28)+D24</f>
        <v>0</v>
      </c>
      <c r="E29" s="4">
        <f>E27+E24</f>
        <v>0</v>
      </c>
      <c r="F29" s="32"/>
    </row>
    <row r="30" spans="1:6" ht="15.75" customHeight="1" x14ac:dyDescent="0.25">
      <c r="A30" s="40" t="s">
        <v>102</v>
      </c>
      <c r="B30" s="41" t="s">
        <v>103</v>
      </c>
      <c r="C30" s="36">
        <v>8503281</v>
      </c>
      <c r="D30" s="32"/>
      <c r="E30" s="32"/>
      <c r="F30" s="32"/>
    </row>
    <row r="31" spans="1:6" ht="15.75" customHeight="1" x14ac:dyDescent="0.3">
      <c r="A31" s="35" t="s">
        <v>31</v>
      </c>
      <c r="B31" s="29" t="s">
        <v>32</v>
      </c>
      <c r="C31" s="39">
        <v>545475</v>
      </c>
      <c r="D31" s="32"/>
      <c r="E31" s="32"/>
      <c r="F31" s="32"/>
    </row>
    <row r="32" spans="1:6" ht="15.75" customHeight="1" x14ac:dyDescent="0.3">
      <c r="A32" s="35" t="s">
        <v>33</v>
      </c>
      <c r="B32" s="29" t="s">
        <v>34</v>
      </c>
      <c r="C32" s="39">
        <v>0</v>
      </c>
      <c r="D32" s="32"/>
      <c r="E32" s="32"/>
      <c r="F32" s="32"/>
    </row>
    <row r="33" spans="1:6" ht="15.75" customHeight="1" x14ac:dyDescent="0.25">
      <c r="A33" s="42"/>
      <c r="B33" s="43"/>
      <c r="C33" s="34"/>
      <c r="D33" s="32"/>
      <c r="E33" s="32"/>
      <c r="F33" s="32"/>
    </row>
    <row r="34" spans="1:6" ht="15.75" customHeight="1" x14ac:dyDescent="0.25">
      <c r="A34" s="6" t="s">
        <v>35</v>
      </c>
      <c r="B34" s="7" t="s">
        <v>36</v>
      </c>
      <c r="D34" s="44">
        <f t="shared" ref="D34:E34" si="5">D29+D31+D32</f>
        <v>0</v>
      </c>
      <c r="E34" s="44">
        <f t="shared" si="5"/>
        <v>0</v>
      </c>
      <c r="F34" s="32"/>
    </row>
    <row r="35" spans="1:6" ht="15.75" customHeight="1" x14ac:dyDescent="0.25">
      <c r="A35" s="32"/>
      <c r="B35" s="32"/>
      <c r="C35" s="34"/>
      <c r="D35" s="32"/>
      <c r="E35" s="32"/>
      <c r="F35" s="32"/>
    </row>
    <row r="36" spans="1:6" ht="15.75" customHeight="1" x14ac:dyDescent="0.25">
      <c r="A36" s="48" t="s">
        <v>5</v>
      </c>
      <c r="B36" s="49"/>
      <c r="C36" s="49"/>
      <c r="D36" s="33"/>
      <c r="E36" s="33"/>
      <c r="F36" s="32"/>
    </row>
    <row r="37" spans="1:6" ht="15.75" customHeight="1" x14ac:dyDescent="0.25">
      <c r="A37" s="8"/>
      <c r="B37" s="8"/>
      <c r="C37" s="9">
        <f t="shared" ref="C37:E37" si="6">C$51</f>
        <v>0</v>
      </c>
      <c r="D37" s="36">
        <f t="shared" si="6"/>
        <v>0</v>
      </c>
      <c r="E37" s="36">
        <f t="shared" si="6"/>
        <v>0</v>
      </c>
      <c r="F37" s="32"/>
    </row>
    <row r="38" spans="1:6" ht="15.75" customHeight="1" x14ac:dyDescent="0.25">
      <c r="A38" s="10"/>
      <c r="B38" s="11"/>
      <c r="C38" s="12"/>
      <c r="D38" s="2"/>
      <c r="E38" s="2"/>
      <c r="F38" s="32"/>
    </row>
    <row r="39" spans="1:6" ht="15.75" customHeight="1" x14ac:dyDescent="0.25">
      <c r="A39" s="13" t="s">
        <v>37</v>
      </c>
      <c r="B39" s="14" t="s">
        <v>38</v>
      </c>
      <c r="C39" s="15">
        <v>43471297</v>
      </c>
      <c r="D39" s="16"/>
      <c r="E39" s="16"/>
      <c r="F39" s="32"/>
    </row>
    <row r="40" spans="1:6" ht="15.75" customHeight="1" x14ac:dyDescent="0.25">
      <c r="A40" s="13" t="s">
        <v>39</v>
      </c>
      <c r="B40" s="14" t="s">
        <v>40</v>
      </c>
      <c r="C40" s="15">
        <v>0</v>
      </c>
      <c r="D40" s="16"/>
      <c r="E40" s="16"/>
      <c r="F40" s="32"/>
    </row>
    <row r="41" spans="1:6" ht="15.75" customHeight="1" x14ac:dyDescent="0.25">
      <c r="A41" s="14" t="s">
        <v>41</v>
      </c>
      <c r="B41" s="14" t="s">
        <v>42</v>
      </c>
      <c r="C41" s="15">
        <v>0</v>
      </c>
      <c r="D41" s="16"/>
      <c r="E41" s="16"/>
      <c r="F41" s="32"/>
    </row>
    <row r="42" spans="1:6" ht="15.75" customHeight="1" x14ac:dyDescent="0.25">
      <c r="A42" s="13" t="s">
        <v>43</v>
      </c>
      <c r="B42" s="14" t="s">
        <v>44</v>
      </c>
      <c r="C42" s="15">
        <v>0</v>
      </c>
      <c r="D42" s="16"/>
      <c r="E42" s="16"/>
      <c r="F42" s="32"/>
    </row>
    <row r="43" spans="1:6" ht="15.75" customHeight="1" x14ac:dyDescent="0.25">
      <c r="A43" s="33" t="s">
        <v>45</v>
      </c>
      <c r="B43" s="33" t="s">
        <v>46</v>
      </c>
      <c r="D43" s="44">
        <f t="shared" ref="D43:E43" si="7">SUM(D39:D42)</f>
        <v>0</v>
      </c>
      <c r="E43" s="44">
        <f t="shared" si="7"/>
        <v>0</v>
      </c>
      <c r="F43" s="32"/>
    </row>
    <row r="44" spans="1:6" ht="15.75" customHeight="1" x14ac:dyDescent="0.25">
      <c r="A44" s="10"/>
      <c r="B44" s="11"/>
      <c r="C44" s="11"/>
      <c r="D44" s="17"/>
      <c r="E44" s="17"/>
      <c r="F44" s="32"/>
    </row>
    <row r="45" spans="1:6" ht="15.75" customHeight="1" x14ac:dyDescent="0.25">
      <c r="A45" s="13" t="s">
        <v>47</v>
      </c>
      <c r="B45" s="14" t="s">
        <v>48</v>
      </c>
      <c r="D45" s="16"/>
      <c r="E45" s="17"/>
      <c r="F45" s="32"/>
    </row>
    <row r="46" spans="1:6" ht="15.75" customHeight="1" x14ac:dyDescent="0.3">
      <c r="A46" s="13" t="s">
        <v>49</v>
      </c>
      <c r="B46" s="14" t="s">
        <v>50</v>
      </c>
      <c r="C46" s="18"/>
      <c r="D46" s="16"/>
      <c r="E46" s="17"/>
      <c r="F46" s="32"/>
    </row>
    <row r="47" spans="1:6" ht="15.75" customHeight="1" x14ac:dyDescent="0.25">
      <c r="A47" s="13" t="s">
        <v>51</v>
      </c>
      <c r="B47" s="13" t="s">
        <v>52</v>
      </c>
      <c r="D47" s="16"/>
      <c r="E47" s="17"/>
      <c r="F47" s="32"/>
    </row>
    <row r="48" spans="1:6" ht="15.75" customHeight="1" x14ac:dyDescent="0.3">
      <c r="A48" s="13" t="s">
        <v>53</v>
      </c>
      <c r="B48" s="19" t="s">
        <v>54</v>
      </c>
      <c r="C48" s="18">
        <v>0</v>
      </c>
      <c r="D48" s="16"/>
      <c r="E48" s="17"/>
      <c r="F48" s="17"/>
    </row>
    <row r="49" spans="1:6" ht="15.75" customHeight="1" x14ac:dyDescent="0.3">
      <c r="A49" s="13" t="s">
        <v>55</v>
      </c>
      <c r="B49" s="19" t="s">
        <v>56</v>
      </c>
      <c r="C49" s="18">
        <v>0</v>
      </c>
      <c r="D49" s="16"/>
      <c r="E49" s="17"/>
      <c r="F49" s="17"/>
    </row>
    <row r="50" spans="1:6" ht="15.75" customHeight="1" x14ac:dyDescent="0.25">
      <c r="A50" s="13" t="s">
        <v>57</v>
      </c>
      <c r="B50" s="14" t="s">
        <v>58</v>
      </c>
      <c r="D50" s="16"/>
      <c r="E50" s="17"/>
      <c r="F50" s="17"/>
    </row>
    <row r="51" spans="1:6" ht="15.75" customHeight="1" x14ac:dyDescent="0.25">
      <c r="A51" s="13" t="s">
        <v>59</v>
      </c>
      <c r="B51" s="14" t="s">
        <v>60</v>
      </c>
      <c r="D51" s="16"/>
      <c r="E51" s="17"/>
      <c r="F51" s="32"/>
    </row>
    <row r="52" spans="1:6" ht="15.75" customHeight="1" x14ac:dyDescent="0.25">
      <c r="A52" s="33" t="s">
        <v>61</v>
      </c>
      <c r="B52" s="33" t="s">
        <v>62</v>
      </c>
      <c r="C52" s="45">
        <f t="shared" ref="C52:E52" si="8">SUM(C45:C51)</f>
        <v>0</v>
      </c>
      <c r="D52" s="44">
        <f t="shared" si="8"/>
        <v>0</v>
      </c>
      <c r="E52" s="44">
        <f t="shared" si="8"/>
        <v>0</v>
      </c>
      <c r="F52" s="32"/>
    </row>
    <row r="53" spans="1:6" ht="15.75" customHeight="1" x14ac:dyDescent="0.25">
      <c r="A53" s="13"/>
      <c r="B53" s="13"/>
      <c r="C53" s="20"/>
      <c r="D53" s="16"/>
      <c r="E53" s="17"/>
      <c r="F53" s="32"/>
    </row>
    <row r="54" spans="1:6" ht="15.75" customHeight="1" x14ac:dyDescent="0.25">
      <c r="A54" s="7" t="s">
        <v>63</v>
      </c>
      <c r="B54" s="7" t="s">
        <v>8</v>
      </c>
      <c r="C54" s="21">
        <f t="shared" ref="C54:E54" si="9">C52+C43</f>
        <v>0</v>
      </c>
      <c r="D54" s="44">
        <f t="shared" si="9"/>
        <v>0</v>
      </c>
      <c r="E54" s="44">
        <f t="shared" si="9"/>
        <v>0</v>
      </c>
      <c r="F54" s="32"/>
    </row>
    <row r="55" spans="1:6" ht="15.75" customHeight="1" x14ac:dyDescent="0.25">
      <c r="A55" s="10"/>
      <c r="B55" s="11"/>
      <c r="C55" s="11"/>
      <c r="D55" s="2"/>
      <c r="E55" s="2"/>
      <c r="F55" s="32"/>
    </row>
    <row r="56" spans="1:6" ht="15.75" customHeight="1" x14ac:dyDescent="0.25">
      <c r="A56" s="13" t="s">
        <v>64</v>
      </c>
      <c r="B56" s="14" t="s">
        <v>65</v>
      </c>
      <c r="D56" s="15"/>
      <c r="E56" s="17"/>
      <c r="F56" s="32"/>
    </row>
    <row r="57" spans="1:6" ht="15.75" customHeight="1" x14ac:dyDescent="0.25">
      <c r="A57" s="13" t="s">
        <v>66</v>
      </c>
      <c r="B57" s="14" t="s">
        <v>67</v>
      </c>
      <c r="C57" s="15">
        <v>0</v>
      </c>
      <c r="D57" s="16"/>
      <c r="E57" s="17"/>
      <c r="F57" s="32"/>
    </row>
    <row r="58" spans="1:6" ht="15.75" customHeight="1" x14ac:dyDescent="0.25">
      <c r="A58" s="14" t="s">
        <v>68</v>
      </c>
      <c r="B58" s="14" t="s">
        <v>69</v>
      </c>
      <c r="C58" s="15">
        <v>0</v>
      </c>
      <c r="D58" s="16"/>
      <c r="E58" s="17"/>
      <c r="F58" s="32"/>
    </row>
    <row r="59" spans="1:6" ht="15.75" customHeight="1" x14ac:dyDescent="0.25">
      <c r="A59" s="13" t="s">
        <v>70</v>
      </c>
      <c r="B59" s="14" t="s">
        <v>71</v>
      </c>
      <c r="C59" s="15">
        <v>0</v>
      </c>
      <c r="D59" s="16"/>
      <c r="E59" s="17"/>
      <c r="F59" s="32"/>
    </row>
    <row r="60" spans="1:6" ht="15.75" customHeight="1" x14ac:dyDescent="0.25">
      <c r="A60" s="13" t="s">
        <v>72</v>
      </c>
      <c r="B60" s="14" t="s">
        <v>73</v>
      </c>
      <c r="C60" s="15">
        <v>4424254</v>
      </c>
      <c r="D60" s="16"/>
      <c r="E60" s="17"/>
      <c r="F60" s="32"/>
    </row>
    <row r="61" spans="1:6" ht="15.75" customHeight="1" x14ac:dyDescent="0.25">
      <c r="A61" s="7" t="s">
        <v>74</v>
      </c>
      <c r="B61" s="7" t="s">
        <v>12</v>
      </c>
      <c r="D61" s="44">
        <f t="shared" ref="C61:E61" si="10">SUM(D56:D60)</f>
        <v>0</v>
      </c>
      <c r="E61" s="44">
        <f t="shared" si="10"/>
        <v>0</v>
      </c>
      <c r="F61" s="32"/>
    </row>
    <row r="62" spans="1:6" ht="15.75" customHeight="1" x14ac:dyDescent="0.25">
      <c r="A62" s="10"/>
      <c r="B62" s="11"/>
      <c r="C62" s="11"/>
      <c r="D62" s="20"/>
      <c r="E62" s="20"/>
      <c r="F62" s="32"/>
    </row>
    <row r="63" spans="1:6" ht="15.75" customHeight="1" x14ac:dyDescent="0.25">
      <c r="A63" s="13" t="s">
        <v>75</v>
      </c>
      <c r="B63" s="14" t="s">
        <v>76</v>
      </c>
      <c r="C63" s="15">
        <v>297059</v>
      </c>
      <c r="D63" s="16"/>
      <c r="E63" s="17"/>
      <c r="F63" s="32"/>
    </row>
    <row r="64" spans="1:6" ht="15.75" customHeight="1" x14ac:dyDescent="0.25">
      <c r="A64" s="13" t="s">
        <v>104</v>
      </c>
      <c r="B64" s="14" t="s">
        <v>105</v>
      </c>
      <c r="C64" s="15">
        <v>44627126</v>
      </c>
      <c r="D64" s="16"/>
      <c r="E64" s="17"/>
      <c r="F64" s="32"/>
    </row>
    <row r="65" spans="1:6" ht="15.75" customHeight="1" x14ac:dyDescent="0.25">
      <c r="A65" s="13" t="s">
        <v>77</v>
      </c>
      <c r="B65" s="14" t="s">
        <v>78</v>
      </c>
      <c r="C65" s="16">
        <v>0</v>
      </c>
      <c r="D65" s="16"/>
      <c r="E65" s="17"/>
      <c r="F65" s="32"/>
    </row>
    <row r="66" spans="1:6" ht="15.75" customHeight="1" x14ac:dyDescent="0.25">
      <c r="A66" s="33" t="s">
        <v>79</v>
      </c>
      <c r="B66" s="33" t="s">
        <v>80</v>
      </c>
      <c r="D66" s="44"/>
      <c r="E66" s="44">
        <f>SUM(E63:E65)</f>
        <v>0</v>
      </c>
      <c r="F66" s="32"/>
    </row>
    <row r="67" spans="1:6" ht="15.75" customHeight="1" x14ac:dyDescent="0.25">
      <c r="A67" s="10"/>
      <c r="B67" s="11"/>
      <c r="C67" s="11"/>
      <c r="D67" s="2"/>
      <c r="E67" s="2"/>
      <c r="F67" s="32"/>
    </row>
    <row r="68" spans="1:6" ht="15.75" customHeight="1" x14ac:dyDescent="0.25">
      <c r="A68" s="13" t="s">
        <v>81</v>
      </c>
      <c r="B68" s="14" t="s">
        <v>82</v>
      </c>
      <c r="C68" s="15">
        <v>15804632</v>
      </c>
      <c r="D68" s="16"/>
      <c r="E68" s="17"/>
      <c r="F68" s="32"/>
    </row>
    <row r="69" spans="1:6" ht="15.75" customHeight="1" x14ac:dyDescent="0.25">
      <c r="A69" s="13" t="s">
        <v>83</v>
      </c>
      <c r="B69" s="14" t="s">
        <v>84</v>
      </c>
      <c r="C69" s="15">
        <v>0</v>
      </c>
      <c r="D69" s="16"/>
      <c r="E69" s="17"/>
      <c r="F69" s="32"/>
    </row>
    <row r="70" spans="1:6" ht="15.75" customHeight="1" x14ac:dyDescent="0.25">
      <c r="A70" s="13" t="s">
        <v>85</v>
      </c>
      <c r="B70" s="14" t="s">
        <v>86</v>
      </c>
      <c r="C70" s="15">
        <v>0</v>
      </c>
      <c r="D70" s="16"/>
      <c r="E70" s="17"/>
      <c r="F70" s="32"/>
    </row>
    <row r="71" spans="1:6" ht="15.75" customHeight="1" x14ac:dyDescent="0.25">
      <c r="A71" s="13" t="s">
        <v>87</v>
      </c>
      <c r="B71" s="14" t="s">
        <v>88</v>
      </c>
      <c r="C71" s="15">
        <v>0</v>
      </c>
      <c r="D71" s="16"/>
      <c r="E71" s="17"/>
      <c r="F71" s="32"/>
    </row>
    <row r="72" spans="1:6" ht="15.75" customHeight="1" x14ac:dyDescent="0.25">
      <c r="A72" s="13" t="s">
        <v>57</v>
      </c>
      <c r="B72" s="14" t="s">
        <v>89</v>
      </c>
      <c r="C72" s="15">
        <v>57443497</v>
      </c>
      <c r="D72" s="16"/>
      <c r="E72" s="17"/>
      <c r="F72" s="32"/>
    </row>
    <row r="73" spans="1:6" ht="15.75" customHeight="1" x14ac:dyDescent="0.25">
      <c r="A73" s="13" t="s">
        <v>90</v>
      </c>
      <c r="B73" s="14" t="s">
        <v>91</v>
      </c>
      <c r="C73" s="15">
        <v>969302</v>
      </c>
      <c r="D73" s="16"/>
      <c r="E73" s="17"/>
      <c r="F73" s="32"/>
    </row>
    <row r="74" spans="1:6" ht="15.75" customHeight="1" x14ac:dyDescent="0.25">
      <c r="A74" s="13" t="s">
        <v>92</v>
      </c>
      <c r="B74" s="14" t="s">
        <v>93</v>
      </c>
      <c r="C74" s="15">
        <v>4030420</v>
      </c>
      <c r="D74" s="16"/>
      <c r="E74" s="17"/>
      <c r="F74" s="32"/>
    </row>
    <row r="75" spans="1:6" ht="15.75" customHeight="1" x14ac:dyDescent="0.25">
      <c r="A75" s="32" t="s">
        <v>94</v>
      </c>
      <c r="B75" s="14" t="s">
        <v>95</v>
      </c>
      <c r="C75" s="15">
        <f>34564489-4030420</f>
        <v>30534069</v>
      </c>
      <c r="D75" s="16"/>
      <c r="E75" s="17"/>
      <c r="F75" s="32"/>
    </row>
    <row r="76" spans="1:6" ht="15.75" customHeight="1" x14ac:dyDescent="0.25">
      <c r="A76" s="33" t="s">
        <v>96</v>
      </c>
      <c r="B76" s="33" t="s">
        <v>97</v>
      </c>
      <c r="D76" s="44"/>
      <c r="E76" s="44">
        <f>SUM(E68:E75)</f>
        <v>0</v>
      </c>
      <c r="F76" s="32"/>
    </row>
    <row r="77" spans="1:6" ht="15.75" customHeight="1" x14ac:dyDescent="0.25">
      <c r="A77" s="13"/>
      <c r="B77" s="13"/>
      <c r="C77" s="20"/>
      <c r="D77" s="16"/>
      <c r="E77" s="17"/>
      <c r="F77" s="32"/>
    </row>
    <row r="78" spans="1:6" ht="15.75" customHeight="1" x14ac:dyDescent="0.25">
      <c r="A78" s="7" t="s">
        <v>98</v>
      </c>
      <c r="B78" s="7" t="s">
        <v>11</v>
      </c>
      <c r="D78" s="44">
        <f t="shared" ref="C78:E78" si="11">D76+D66</f>
        <v>0</v>
      </c>
      <c r="E78" s="44">
        <f t="shared" si="11"/>
        <v>0</v>
      </c>
      <c r="F78" s="32"/>
    </row>
    <row r="79" spans="1:6" ht="15.75" customHeight="1" x14ac:dyDescent="0.25">
      <c r="A79" s="13"/>
      <c r="B79" s="13"/>
      <c r="C79" s="20"/>
      <c r="D79" s="16"/>
      <c r="E79" s="17"/>
      <c r="F79" s="32"/>
    </row>
    <row r="80" spans="1:6" ht="15.75" customHeight="1" x14ac:dyDescent="0.25">
      <c r="A80" s="7" t="s">
        <v>99</v>
      </c>
      <c r="B80" s="7" t="s">
        <v>100</v>
      </c>
      <c r="D80" s="44">
        <f t="shared" ref="C80:E80" si="12">D78+D61</f>
        <v>0</v>
      </c>
      <c r="E80" s="44">
        <f t="shared" si="12"/>
        <v>0</v>
      </c>
      <c r="F80" s="32"/>
    </row>
    <row r="81" spans="1:3" ht="15.75" customHeight="1" x14ac:dyDescent="0.25"/>
    <row r="82" spans="1:3" ht="15.75" customHeight="1" x14ac:dyDescent="0.25">
      <c r="A82" s="25"/>
      <c r="B82" s="26"/>
      <c r="C82" s="26"/>
    </row>
    <row r="83" spans="1:3" ht="15.75" customHeight="1" x14ac:dyDescent="0.25"/>
    <row r="84" spans="1:3" ht="15.75" customHeight="1" x14ac:dyDescent="0.25"/>
    <row r="85" spans="1:3" ht="15.75" customHeight="1" x14ac:dyDescent="0.25"/>
    <row r="86" spans="1:3" ht="15.75" customHeight="1" x14ac:dyDescent="0.25"/>
    <row r="87" spans="1:3" ht="15.75" customHeight="1" x14ac:dyDescent="0.25"/>
    <row r="88" spans="1:3" ht="15.75" customHeight="1" x14ac:dyDescent="0.25"/>
    <row r="89" spans="1:3" ht="15.75" customHeight="1" x14ac:dyDescent="0.25"/>
    <row r="90" spans="1:3" ht="15.75" customHeight="1" x14ac:dyDescent="0.25"/>
    <row r="91" spans="1:3" ht="15.75" customHeight="1" x14ac:dyDescent="0.25"/>
    <row r="92" spans="1:3" ht="15.75" customHeight="1" x14ac:dyDescent="0.25"/>
    <row r="93" spans="1:3" ht="15.75" customHeight="1" x14ac:dyDescent="0.25"/>
    <row r="94" spans="1:3" ht="15.75" customHeight="1" x14ac:dyDescent="0.25"/>
    <row r="95" spans="1:3" ht="15.75" customHeight="1" x14ac:dyDescent="0.25"/>
    <row r="96" spans="1: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8:C18"/>
    <mergeCell ref="A36:C36"/>
    <mergeCell ref="A1:F1"/>
    <mergeCell ref="A2:F2"/>
    <mergeCell ref="C3:F3"/>
    <mergeCell ref="C4:F6"/>
    <mergeCell ref="C8:F14"/>
    <mergeCell ref="A16:C16"/>
    <mergeCell ref="A17:C17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23.5703125" customWidth="1"/>
    <col min="2" max="2" width="36.42578125" customWidth="1"/>
    <col min="3" max="26" width="8.7109375" customWidth="1"/>
  </cols>
  <sheetData>
    <row r="1" spans="1:2" x14ac:dyDescent="0.25">
      <c r="A1" s="22" t="s">
        <v>101</v>
      </c>
      <c r="B1" s="45"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Other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Jaljoly Store</dc:creator>
  <cp:keywords/>
  <dc:description/>
  <cp:lastModifiedBy>Ali Umair</cp:lastModifiedBy>
  <cp:revision/>
  <dcterms:created xsi:type="dcterms:W3CDTF">2023-10-04T16:43:02Z</dcterms:created>
  <dcterms:modified xsi:type="dcterms:W3CDTF">2024-12-31T14:50:27Z</dcterms:modified>
  <cp:category/>
  <cp:contentStatus/>
</cp:coreProperties>
</file>