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Анализ данных\"/>
    </mc:Choice>
  </mc:AlternateContent>
  <xr:revisionPtr revIDLastSave="0" documentId="13_ncr:1_{4E8FEB2C-0F18-4BE1-9BDA-A7FE21F82AF1}" xr6:coauthVersionLast="45" xr6:coauthVersionMax="45" xr10:uidLastSave="{00000000-0000-0000-0000-000000000000}"/>
  <bookViews>
    <workbookView xWindow="-120" yWindow="-120" windowWidth="20730" windowHeight="11160" xr2:uid="{27CD59B7-43C7-4C4F-9065-3C5427A28653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C10" i="4"/>
  <c r="E3" i="3"/>
  <c r="E19" i="3"/>
  <c r="D10" i="2"/>
  <c r="C10" i="2"/>
  <c r="D9" i="2"/>
  <c r="D8" i="2"/>
  <c r="D7" i="2"/>
  <c r="D6" i="2"/>
  <c r="D5" i="2"/>
  <c r="E3" i="1"/>
  <c r="E4" i="1" l="1"/>
  <c r="D9" i="1" s="1"/>
  <c r="D10" i="1" s="1"/>
  <c r="E4" i="3"/>
  <c r="D9" i="3" s="1"/>
  <c r="F8" i="3" s="1"/>
  <c r="E4" i="5"/>
  <c r="D9" i="5" s="1"/>
  <c r="E8" i="5" s="1"/>
  <c r="D10" i="5" l="1"/>
  <c r="E8" i="3"/>
  <c r="G9" i="3" s="1"/>
  <c r="F8" i="1"/>
  <c r="E8" i="1"/>
  <c r="G8" i="1" s="1"/>
  <c r="D10" i="3"/>
  <c r="F9" i="3" s="1"/>
  <c r="F8" i="5"/>
  <c r="E9" i="5"/>
  <c r="F9" i="5"/>
  <c r="D11" i="5"/>
  <c r="E9" i="1"/>
  <c r="D11" i="1"/>
  <c r="F10" i="1" s="1"/>
  <c r="F9" i="1"/>
  <c r="D11" i="3" l="1"/>
  <c r="E9" i="3"/>
  <c r="G10" i="3" s="1"/>
  <c r="D12" i="5"/>
  <c r="E11" i="5" s="1"/>
  <c r="F10" i="5"/>
  <c r="E10" i="5"/>
  <c r="D12" i="3"/>
  <c r="F11" i="3" s="1"/>
  <c r="E10" i="3"/>
  <c r="G11" i="3" s="1"/>
  <c r="F10" i="3"/>
  <c r="G9" i="1"/>
  <c r="D12" i="1"/>
  <c r="E10" i="1"/>
  <c r="G10" i="1" s="1"/>
  <c r="D13" i="5" l="1"/>
  <c r="E12" i="5" s="1"/>
  <c r="F11" i="5"/>
  <c r="D13" i="3"/>
  <c r="F12" i="3" s="1"/>
  <c r="E11" i="3"/>
  <c r="D13" i="1"/>
  <c r="F12" i="1" s="1"/>
  <c r="E11" i="1"/>
  <c r="F11" i="1"/>
  <c r="G12" i="3" l="1"/>
  <c r="D14" i="5"/>
  <c r="E13" i="5" s="1"/>
  <c r="F12" i="5"/>
  <c r="D14" i="3"/>
  <c r="F13" i="3" s="1"/>
  <c r="E12" i="3"/>
  <c r="G11" i="1"/>
  <c r="D14" i="1"/>
  <c r="F13" i="1" s="1"/>
  <c r="E12" i="1"/>
  <c r="G12" i="1" s="1"/>
  <c r="G13" i="3" l="1"/>
  <c r="F13" i="5"/>
  <c r="D15" i="5"/>
  <c r="E13" i="3"/>
  <c r="G14" i="3" s="1"/>
  <c r="D15" i="3"/>
  <c r="E13" i="1"/>
  <c r="G13" i="1" s="1"/>
  <c r="D15" i="1"/>
  <c r="F14" i="1" s="1"/>
  <c r="D16" i="5" l="1"/>
  <c r="F15" i="5" s="1"/>
  <c r="F14" i="5"/>
  <c r="E14" i="5"/>
  <c r="D16" i="3"/>
  <c r="E15" i="3" s="1"/>
  <c r="G16" i="3" s="1"/>
  <c r="E14" i="3"/>
  <c r="G15" i="3" s="1"/>
  <c r="F14" i="3"/>
  <c r="D16" i="1"/>
  <c r="E15" i="1" s="1"/>
  <c r="E14" i="1"/>
  <c r="G14" i="1" s="1"/>
  <c r="E15" i="5" l="1"/>
  <c r="F15" i="3"/>
  <c r="F15" i="1"/>
  <c r="G15" i="1" s="1"/>
  <c r="G16" i="1" s="1"/>
</calcChain>
</file>

<file path=xl/sharedStrings.xml><?xml version="1.0" encoding="utf-8"?>
<sst xmlns="http://schemas.openxmlformats.org/spreadsheetml/2006/main" count="34" uniqueCount="15">
  <si>
    <t>n</t>
  </si>
  <si>
    <t>k</t>
  </si>
  <si>
    <t>del</t>
  </si>
  <si>
    <t>Интервалы</t>
  </si>
  <si>
    <t>Количество вариант</t>
  </si>
  <si>
    <t>Середины интервалов</t>
  </si>
  <si>
    <t>Среднее</t>
  </si>
  <si>
    <t>Тарифный разряд</t>
  </si>
  <si>
    <t>Количество рабочих</t>
  </si>
  <si>
    <t>Накопленные частоты</t>
  </si>
  <si>
    <t>n =</t>
  </si>
  <si>
    <t>Медиана:</t>
  </si>
  <si>
    <t>(25эл - 5)</t>
  </si>
  <si>
    <t>Мода:</t>
  </si>
  <si>
    <t>(по заданию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</si>
</sst>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0" borderId="2" xfId="0" applyFont="1" applyBorder="1"/>
    <xf numFmtId="0" fontId="2" fillId="0" borderId="0" xfId="0" applyFont="1"/>
    <xf numFmtId="0" fontId="1" fillId="2" borderId="3" xfId="0" applyFont="1" applyFill="1" applyBorder="1" applyAlignment="1">
      <alignment horizontal="right" vertical="center"/>
    </xf>
    <xf numFmtId="0" fontId="1" fillId="0" borderId="4" xfId="0" applyFont="1" applyBorder="1"/>
    <xf numFmtId="0" fontId="1" fillId="2" borderId="5" xfId="0" applyFont="1" applyFill="1" applyBorder="1" applyAlignment="1">
      <alignment horizontal="right" vertical="center"/>
    </xf>
    <xf numFmtId="0" fontId="1" fillId="0" borderId="6" xfId="0" applyFont="1" applyBorder="1"/>
    <xf numFmtId="0" fontId="1" fillId="0" borderId="0" xfId="0" applyFont="1"/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7" xfId="0" applyFon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3" borderId="8" xfId="0" applyFill="1" applyBorder="1" applyAlignment="1">
      <alignment horizontal="right"/>
    </xf>
    <xf numFmtId="0" fontId="0" fillId="3" borderId="9" xfId="0" applyFill="1" applyBorder="1" applyAlignment="1">
      <alignment horizontal="left"/>
    </xf>
    <xf numFmtId="0" fontId="0" fillId="0" borderId="7" xfId="0" applyBorder="1"/>
    <xf numFmtId="0" fontId="0" fillId="0" borderId="0" xfId="0" applyAlignment="1"/>
    <xf numFmtId="0" fontId="1" fillId="0" borderId="0" xfId="0" applyFont="1" applyBorder="1"/>
    <xf numFmtId="0" fontId="0" fillId="3" borderId="0" xfId="0" applyFill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'Задание 2'!$D$4:$D$9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1-405C-9B42-33B3051CDF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25</c:v>
              </c:pt>
              <c:pt idx="1">
                <c:v>25</c:v>
              </c:pt>
              <c:pt idx="2">
                <c:v>25</c:v>
              </c:pt>
              <c:pt idx="3">
                <c:v>25</c:v>
              </c:pt>
              <c:pt idx="4">
                <c:v>25</c:v>
              </c:pt>
              <c:pt idx="5">
                <c:v>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261-405C-9B42-33B3051C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93360"/>
        <c:axId val="513984176"/>
      </c:scatterChart>
      <c:valAx>
        <c:axId val="5139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84176"/>
        <c:crosses val="autoZero"/>
        <c:crossBetween val="midCat"/>
      </c:valAx>
      <c:valAx>
        <c:axId val="5139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9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3'!$F$8:$F$15</c:f>
              <c:numCache>
                <c:formatCode>General</c:formatCode>
                <c:ptCount val="8"/>
                <c:pt idx="0">
                  <c:v>96.97</c:v>
                </c:pt>
                <c:pt idx="1">
                  <c:v>102.71</c:v>
                </c:pt>
                <c:pt idx="2">
                  <c:v>108.44</c:v>
                </c:pt>
                <c:pt idx="3">
                  <c:v>114.18</c:v>
                </c:pt>
                <c:pt idx="4">
                  <c:v>119.92</c:v>
                </c:pt>
                <c:pt idx="5">
                  <c:v>125.66</c:v>
                </c:pt>
                <c:pt idx="6">
                  <c:v>131.38999999999999</c:v>
                </c:pt>
                <c:pt idx="7">
                  <c:v>137.13</c:v>
                </c:pt>
              </c:numCache>
            </c:numRef>
          </c:xVal>
          <c:yVal>
            <c:numRef>
              <c:f>'Задание 3'!$G$8:$G$15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18</c:v>
                </c:pt>
                <c:pt idx="4">
                  <c:v>37</c:v>
                </c:pt>
                <c:pt idx="5">
                  <c:v>60</c:v>
                </c:pt>
                <c:pt idx="6">
                  <c:v>80</c:v>
                </c:pt>
                <c:pt idx="7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E-47AD-8130-1BFEA9C891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('Задание 3'!$F$8,'Задание 3'!$F$15)</c:f>
              <c:numCache>
                <c:formatCode>General</c:formatCode>
                <c:ptCount val="2"/>
                <c:pt idx="0">
                  <c:v>96.97</c:v>
                </c:pt>
                <c:pt idx="1">
                  <c:v>137.13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47.5</c:v>
              </c:pt>
              <c:pt idx="1">
                <c:v>47.5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4EE-47AD-8130-1BFEA9C8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72368"/>
        <c:axId val="513971056"/>
      </c:scatterChart>
      <c:valAx>
        <c:axId val="513972368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71056"/>
        <c:crosses val="autoZero"/>
        <c:crossBetween val="midCat"/>
      </c:valAx>
      <c:valAx>
        <c:axId val="5139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9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4'!$B$4:$B$9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4'!$C$4:$C$9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6-4780-B864-E6735BD5B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237952"/>
        <c:axId val="469238608"/>
      </c:barChart>
      <c:catAx>
        <c:axId val="4692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238608"/>
        <c:crosses val="autoZero"/>
        <c:auto val="1"/>
        <c:lblAlgn val="ctr"/>
        <c:lblOffset val="100"/>
        <c:noMultiLvlLbl val="0"/>
      </c:catAx>
      <c:valAx>
        <c:axId val="4692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2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5'!$E$8:$E$15</c:f>
              <c:numCache>
                <c:formatCode>General</c:formatCode>
                <c:ptCount val="8"/>
                <c:pt idx="0">
                  <c:v>96.97</c:v>
                </c:pt>
                <c:pt idx="1">
                  <c:v>102.71</c:v>
                </c:pt>
                <c:pt idx="2">
                  <c:v>108.44</c:v>
                </c:pt>
                <c:pt idx="3">
                  <c:v>114.18</c:v>
                </c:pt>
                <c:pt idx="4">
                  <c:v>119.92</c:v>
                </c:pt>
                <c:pt idx="5">
                  <c:v>125.66</c:v>
                </c:pt>
                <c:pt idx="6">
                  <c:v>131.38999999999999</c:v>
                </c:pt>
                <c:pt idx="7">
                  <c:v>137.13</c:v>
                </c:pt>
              </c:numCache>
            </c:numRef>
          </c:cat>
          <c:val>
            <c:numRef>
              <c:f>'Задание 5'!$F$8:$F$15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11</c:v>
                </c:pt>
                <c:pt idx="3">
                  <c:v>19</c:v>
                </c:pt>
                <c:pt idx="4">
                  <c:v>23</c:v>
                </c:pt>
                <c:pt idx="5">
                  <c:v>20</c:v>
                </c:pt>
                <c:pt idx="6">
                  <c:v>11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7-4A74-A55A-F849F427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86384"/>
        <c:axId val="525889336"/>
      </c:barChart>
      <c:catAx>
        <c:axId val="5258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889336"/>
        <c:crosses val="autoZero"/>
        <c:auto val="1"/>
        <c:lblAlgn val="ctr"/>
        <c:lblOffset val="100"/>
        <c:noMultiLvlLbl val="0"/>
      </c:catAx>
      <c:valAx>
        <c:axId val="52588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8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23812</xdr:rowOff>
    </xdr:from>
    <xdr:to>
      <xdr:col>13</xdr:col>
      <xdr:colOff>295275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F86D1D-DCDE-4A26-B15E-7BD16319B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14287</xdr:rowOff>
    </xdr:from>
    <xdr:to>
      <xdr:col>15</xdr:col>
      <xdr:colOff>304800</xdr:colOff>
      <xdr:row>19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08D72C-54EB-44AF-8C2E-B96FC7C7D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185737</xdr:rowOff>
    </xdr:from>
    <xdr:to>
      <xdr:col>11</xdr:col>
      <xdr:colOff>314325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D7F67A-C410-49C9-8EA0-E3256003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33337</xdr:rowOff>
    </xdr:from>
    <xdr:to>
      <xdr:col>14</xdr:col>
      <xdr:colOff>323850</xdr:colOff>
      <xdr:row>15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E91A8B-22F6-4135-A2D1-149FB0C18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64EE-D897-47B5-A629-0E54C6DD1C97}">
  <dimension ref="B2:G96"/>
  <sheetViews>
    <sheetView tabSelected="1" workbookViewId="0"/>
  </sheetViews>
  <sheetFormatPr defaultRowHeight="15" x14ac:dyDescent="0.25"/>
  <cols>
    <col min="4" max="4" width="12.140625" customWidth="1"/>
    <col min="5" max="5" width="14.42578125" customWidth="1"/>
    <col min="6" max="6" width="14.7109375" customWidth="1"/>
    <col min="7" max="7" width="10.42578125" customWidth="1"/>
  </cols>
  <sheetData>
    <row r="2" spans="2:7" x14ac:dyDescent="0.25">
      <c r="B2" s="9">
        <v>94.1</v>
      </c>
      <c r="D2" s="1" t="s">
        <v>0</v>
      </c>
      <c r="E2" s="2">
        <v>95</v>
      </c>
      <c r="F2" s="3"/>
    </row>
    <row r="3" spans="2:7" x14ac:dyDescent="0.25">
      <c r="B3" s="10">
        <v>97</v>
      </c>
      <c r="D3" s="4" t="s">
        <v>1</v>
      </c>
      <c r="E3" s="5">
        <f>ROUNDUP(1+1.4*LN(E2),0)</f>
        <v>8</v>
      </c>
      <c r="F3" s="3"/>
    </row>
    <row r="4" spans="2:7" x14ac:dyDescent="0.25">
      <c r="B4" s="10">
        <v>99.2</v>
      </c>
      <c r="D4" s="6" t="s">
        <v>2</v>
      </c>
      <c r="E4" s="7">
        <f>ABS(B2-B96)/E3</f>
        <v>5.7375000000000007</v>
      </c>
      <c r="F4" s="3"/>
    </row>
    <row r="5" spans="2:7" x14ac:dyDescent="0.25">
      <c r="B5" s="10">
        <v>100.1</v>
      </c>
      <c r="D5" s="3"/>
      <c r="E5" s="3"/>
      <c r="F5" s="3"/>
    </row>
    <row r="6" spans="2:7" x14ac:dyDescent="0.25">
      <c r="B6" s="10">
        <v>102</v>
      </c>
      <c r="D6" s="24" t="s">
        <v>3</v>
      </c>
      <c r="E6" s="24" t="s">
        <v>4</v>
      </c>
      <c r="F6" s="24" t="s">
        <v>5</v>
      </c>
      <c r="G6" s="24" t="s">
        <v>6</v>
      </c>
    </row>
    <row r="7" spans="2:7" x14ac:dyDescent="0.25">
      <c r="B7" s="10">
        <v>103.4</v>
      </c>
      <c r="D7" s="25"/>
      <c r="E7" s="25"/>
      <c r="F7" s="25"/>
      <c r="G7" s="25"/>
    </row>
    <row r="8" spans="2:7" x14ac:dyDescent="0.25">
      <c r="B8" s="10">
        <v>105.5</v>
      </c>
      <c r="D8" s="5">
        <v>94.1</v>
      </c>
      <c r="E8" s="5">
        <f>COUNTIFS($B$2:$B$96,"&lt;"&amp;D9,$B$2:$B$96,"&gt;="&amp;D8)</f>
        <v>3</v>
      </c>
      <c r="F8" s="5">
        <f>ROUND((D8+D9)/2,2)</f>
        <v>96.97</v>
      </c>
      <c r="G8" s="5">
        <f>F8*E8</f>
        <v>290.90999999999997</v>
      </c>
    </row>
    <row r="9" spans="2:7" x14ac:dyDescent="0.25">
      <c r="B9" s="10">
        <v>105.9</v>
      </c>
      <c r="D9" s="5">
        <f>D8+$E$4</f>
        <v>99.837499999999991</v>
      </c>
      <c r="E9" s="5">
        <f t="shared" ref="E9:E14" si="0">COUNTIFS($B$2:$B$96,"&lt;"&amp;D10,$B$2:$B$96,"&gt;="&amp;D9)</f>
        <v>4</v>
      </c>
      <c r="F9" s="5">
        <f>ROUND((D9+D10)/2,2)</f>
        <v>102.71</v>
      </c>
      <c r="G9" s="5">
        <f t="shared" ref="G9:G15" si="1">F9*E9</f>
        <v>410.84</v>
      </c>
    </row>
    <row r="10" spans="2:7" x14ac:dyDescent="0.25">
      <c r="B10" s="10">
        <v>106.1</v>
      </c>
      <c r="D10" s="5">
        <f t="shared" ref="D10:D16" si="2">D9+$E$4</f>
        <v>105.57499999999999</v>
      </c>
      <c r="E10" s="5">
        <f t="shared" si="0"/>
        <v>11</v>
      </c>
      <c r="F10" s="5">
        <f t="shared" ref="F10:F15" si="3">ROUND((D10+D11)/2,2)</f>
        <v>108.44</v>
      </c>
      <c r="G10" s="5">
        <f t="shared" si="1"/>
        <v>1192.8399999999999</v>
      </c>
    </row>
    <row r="11" spans="2:7" x14ac:dyDescent="0.25">
      <c r="B11" s="10">
        <v>106.5</v>
      </c>
      <c r="D11" s="5">
        <f t="shared" si="2"/>
        <v>111.31249999999999</v>
      </c>
      <c r="E11" s="5">
        <f t="shared" si="0"/>
        <v>19</v>
      </c>
      <c r="F11" s="5">
        <f t="shared" si="3"/>
        <v>114.18</v>
      </c>
      <c r="G11" s="5">
        <f t="shared" si="1"/>
        <v>2169.42</v>
      </c>
    </row>
    <row r="12" spans="2:7" x14ac:dyDescent="0.25">
      <c r="B12" s="10">
        <v>107</v>
      </c>
      <c r="D12" s="5">
        <f t="shared" si="2"/>
        <v>117.04999999999998</v>
      </c>
      <c r="E12" s="5">
        <f t="shared" si="0"/>
        <v>23</v>
      </c>
      <c r="F12" s="5">
        <f t="shared" si="3"/>
        <v>119.92</v>
      </c>
      <c r="G12" s="5">
        <f t="shared" si="1"/>
        <v>2758.16</v>
      </c>
    </row>
    <row r="13" spans="2:7" x14ac:dyDescent="0.25">
      <c r="B13" s="10">
        <v>107.1</v>
      </c>
      <c r="D13" s="5">
        <f t="shared" si="2"/>
        <v>122.78749999999998</v>
      </c>
      <c r="E13" s="5">
        <f t="shared" si="0"/>
        <v>20</v>
      </c>
      <c r="F13" s="5">
        <f t="shared" si="3"/>
        <v>125.66</v>
      </c>
      <c r="G13" s="5">
        <f t="shared" si="1"/>
        <v>2513.1999999999998</v>
      </c>
    </row>
    <row r="14" spans="2:7" x14ac:dyDescent="0.25">
      <c r="B14" s="10">
        <v>108</v>
      </c>
      <c r="D14" s="5">
        <f t="shared" si="2"/>
        <v>128.52499999999998</v>
      </c>
      <c r="E14" s="5">
        <f t="shared" si="0"/>
        <v>11</v>
      </c>
      <c r="F14" s="5">
        <f t="shared" si="3"/>
        <v>131.38999999999999</v>
      </c>
      <c r="G14" s="5">
        <f t="shared" si="1"/>
        <v>1445.29</v>
      </c>
    </row>
    <row r="15" spans="2:7" x14ac:dyDescent="0.25">
      <c r="B15" s="10">
        <v>108.2</v>
      </c>
      <c r="D15" s="5">
        <f t="shared" si="2"/>
        <v>134.26249999999999</v>
      </c>
      <c r="E15" s="7">
        <f>COUNTIFS($B$2:$B$96,"&lt;"&amp;D16,$B$2:$B$96,"&gt;="&amp;D15)+1</f>
        <v>4</v>
      </c>
      <c r="F15" s="7">
        <f t="shared" si="3"/>
        <v>137.13</v>
      </c>
      <c r="G15" s="5">
        <f t="shared" si="1"/>
        <v>548.52</v>
      </c>
    </row>
    <row r="16" spans="2:7" x14ac:dyDescent="0.25">
      <c r="B16" s="10">
        <v>109</v>
      </c>
      <c r="D16" s="7">
        <f t="shared" si="2"/>
        <v>140</v>
      </c>
      <c r="E16" s="8"/>
      <c r="F16" s="8"/>
      <c r="G16" s="23">
        <f>SUM(G8:G15)/E2</f>
        <v>119.25452631578948</v>
      </c>
    </row>
    <row r="17" spans="2:2" x14ac:dyDescent="0.25">
      <c r="B17" s="10">
        <v>109.5</v>
      </c>
    </row>
    <row r="18" spans="2:2" x14ac:dyDescent="0.25">
      <c r="B18" s="10">
        <v>110</v>
      </c>
    </row>
    <row r="19" spans="2:2" x14ac:dyDescent="0.25">
      <c r="B19" s="10">
        <v>111</v>
      </c>
    </row>
    <row r="20" spans="2:2" x14ac:dyDescent="0.25">
      <c r="B20" s="10">
        <v>111.5</v>
      </c>
    </row>
    <row r="21" spans="2:2" x14ac:dyDescent="0.25">
      <c r="B21" s="10">
        <v>112</v>
      </c>
    </row>
    <row r="22" spans="2:2" x14ac:dyDescent="0.25">
      <c r="B22" s="10">
        <v>112.3</v>
      </c>
    </row>
    <row r="23" spans="2:2" x14ac:dyDescent="0.25">
      <c r="B23" s="10">
        <v>112.5</v>
      </c>
    </row>
    <row r="24" spans="2:2" x14ac:dyDescent="0.25">
      <c r="B24" s="10">
        <v>112.9</v>
      </c>
    </row>
    <row r="25" spans="2:2" x14ac:dyDescent="0.25">
      <c r="B25" s="10">
        <v>113</v>
      </c>
    </row>
    <row r="26" spans="2:2" x14ac:dyDescent="0.25">
      <c r="B26" s="10">
        <v>113.2</v>
      </c>
    </row>
    <row r="27" spans="2:2" x14ac:dyDescent="0.25">
      <c r="B27" s="10">
        <v>113.5</v>
      </c>
    </row>
    <row r="28" spans="2:2" x14ac:dyDescent="0.25">
      <c r="B28" s="10">
        <v>114</v>
      </c>
    </row>
    <row r="29" spans="2:2" x14ac:dyDescent="0.25">
      <c r="B29" s="10">
        <v>114.1</v>
      </c>
    </row>
    <row r="30" spans="2:2" x14ac:dyDescent="0.25">
      <c r="B30" s="10">
        <v>114.5</v>
      </c>
    </row>
    <row r="31" spans="2:2" x14ac:dyDescent="0.25">
      <c r="B31" s="10">
        <v>115</v>
      </c>
    </row>
    <row r="32" spans="2:2" x14ac:dyDescent="0.25">
      <c r="B32" s="10">
        <v>115.2</v>
      </c>
    </row>
    <row r="33" spans="2:2" x14ac:dyDescent="0.25">
      <c r="B33" s="10">
        <v>115.5</v>
      </c>
    </row>
    <row r="34" spans="2:2" x14ac:dyDescent="0.25">
      <c r="B34" s="10">
        <v>115.7</v>
      </c>
    </row>
    <row r="35" spans="2:2" x14ac:dyDescent="0.25">
      <c r="B35" s="10">
        <v>116</v>
      </c>
    </row>
    <row r="36" spans="2:2" x14ac:dyDescent="0.25">
      <c r="B36" s="10">
        <v>116.5</v>
      </c>
    </row>
    <row r="37" spans="2:2" x14ac:dyDescent="0.25">
      <c r="B37" s="10">
        <v>116.9</v>
      </c>
    </row>
    <row r="38" spans="2:2" x14ac:dyDescent="0.25">
      <c r="B38" s="10">
        <v>117</v>
      </c>
    </row>
    <row r="39" spans="2:2" x14ac:dyDescent="0.25">
      <c r="B39" s="10">
        <v>117.5</v>
      </c>
    </row>
    <row r="40" spans="2:2" x14ac:dyDescent="0.25">
      <c r="B40" s="10">
        <v>118</v>
      </c>
    </row>
    <row r="41" spans="2:2" x14ac:dyDescent="0.25">
      <c r="B41" s="10">
        <v>118.1</v>
      </c>
    </row>
    <row r="42" spans="2:2" x14ac:dyDescent="0.25">
      <c r="B42" s="10">
        <v>118.3</v>
      </c>
    </row>
    <row r="43" spans="2:2" x14ac:dyDescent="0.25">
      <c r="B43" s="10">
        <v>118.5</v>
      </c>
    </row>
    <row r="44" spans="2:2" x14ac:dyDescent="0.25">
      <c r="B44" s="10">
        <v>118.9</v>
      </c>
    </row>
    <row r="45" spans="2:2" x14ac:dyDescent="0.25">
      <c r="B45" s="10">
        <v>119</v>
      </c>
    </row>
    <row r="46" spans="2:2" x14ac:dyDescent="0.25">
      <c r="B46" s="10">
        <v>119.2</v>
      </c>
    </row>
    <row r="47" spans="2:2" x14ac:dyDescent="0.25">
      <c r="B47" s="10">
        <v>119.5</v>
      </c>
    </row>
    <row r="48" spans="2:2" x14ac:dyDescent="0.25">
      <c r="B48" s="10">
        <v>119.6</v>
      </c>
    </row>
    <row r="49" spans="2:2" x14ac:dyDescent="0.25">
      <c r="B49" s="10">
        <v>119.8</v>
      </c>
    </row>
    <row r="50" spans="2:2" x14ac:dyDescent="0.25">
      <c r="B50" s="10">
        <v>120</v>
      </c>
    </row>
    <row r="51" spans="2:2" x14ac:dyDescent="0.25">
      <c r="B51" s="10">
        <v>120.2</v>
      </c>
    </row>
    <row r="52" spans="2:2" x14ac:dyDescent="0.25">
      <c r="B52" s="10">
        <v>120.6</v>
      </c>
    </row>
    <row r="53" spans="2:2" x14ac:dyDescent="0.25">
      <c r="B53" s="10">
        <v>120.8</v>
      </c>
    </row>
    <row r="54" spans="2:2" x14ac:dyDescent="0.25">
      <c r="B54" s="10">
        <v>121</v>
      </c>
    </row>
    <row r="55" spans="2:2" x14ac:dyDescent="0.25">
      <c r="B55" s="10">
        <v>121.1</v>
      </c>
    </row>
    <row r="56" spans="2:2" x14ac:dyDescent="0.25">
      <c r="B56" s="10">
        <v>121.5</v>
      </c>
    </row>
    <row r="57" spans="2:2" x14ac:dyDescent="0.25">
      <c r="B57" s="10">
        <v>121.9</v>
      </c>
    </row>
    <row r="58" spans="2:2" x14ac:dyDescent="0.25">
      <c r="B58" s="10">
        <v>122</v>
      </c>
    </row>
    <row r="59" spans="2:2" x14ac:dyDescent="0.25">
      <c r="B59" s="10">
        <v>122.2</v>
      </c>
    </row>
    <row r="60" spans="2:2" x14ac:dyDescent="0.25">
      <c r="B60" s="10">
        <v>122.5</v>
      </c>
    </row>
    <row r="61" spans="2:2" x14ac:dyDescent="0.25">
      <c r="B61" s="10">
        <v>122.6</v>
      </c>
    </row>
    <row r="62" spans="2:2" x14ac:dyDescent="0.25">
      <c r="B62" s="10">
        <v>122.9</v>
      </c>
    </row>
    <row r="63" spans="2:2" x14ac:dyDescent="0.25">
      <c r="B63" s="10">
        <v>123</v>
      </c>
    </row>
    <row r="64" spans="2:2" x14ac:dyDescent="0.25">
      <c r="B64" s="10">
        <v>123.1</v>
      </c>
    </row>
    <row r="65" spans="2:2" x14ac:dyDescent="0.25">
      <c r="B65" s="10">
        <v>123.2</v>
      </c>
    </row>
    <row r="66" spans="2:2" x14ac:dyDescent="0.25">
      <c r="B66" s="10">
        <v>123.5</v>
      </c>
    </row>
    <row r="67" spans="2:2" x14ac:dyDescent="0.25">
      <c r="B67" s="10">
        <v>123.8</v>
      </c>
    </row>
    <row r="68" spans="2:2" x14ac:dyDescent="0.25">
      <c r="B68" s="10">
        <v>123.9</v>
      </c>
    </row>
    <row r="69" spans="2:2" x14ac:dyDescent="0.25">
      <c r="B69" s="10">
        <v>124</v>
      </c>
    </row>
    <row r="70" spans="2:2" x14ac:dyDescent="0.25">
      <c r="B70" s="10">
        <v>124.5</v>
      </c>
    </row>
    <row r="71" spans="2:2" x14ac:dyDescent="0.25">
      <c r="B71" s="10">
        <v>124.8</v>
      </c>
    </row>
    <row r="72" spans="2:2" x14ac:dyDescent="0.25">
      <c r="B72" s="10">
        <v>125</v>
      </c>
    </row>
    <row r="73" spans="2:2" x14ac:dyDescent="0.25">
      <c r="B73" s="10">
        <v>125.5</v>
      </c>
    </row>
    <row r="74" spans="2:2" x14ac:dyDescent="0.25">
      <c r="B74" s="10">
        <v>126</v>
      </c>
    </row>
    <row r="75" spans="2:2" x14ac:dyDescent="0.25">
      <c r="B75" s="10">
        <v>126.1</v>
      </c>
    </row>
    <row r="76" spans="2:2" x14ac:dyDescent="0.25">
      <c r="B76" s="10">
        <v>126.5</v>
      </c>
    </row>
    <row r="77" spans="2:2" x14ac:dyDescent="0.25">
      <c r="B77" s="10">
        <v>127</v>
      </c>
    </row>
    <row r="78" spans="2:2" x14ac:dyDescent="0.25">
      <c r="B78" s="10">
        <v>127.5</v>
      </c>
    </row>
    <row r="79" spans="2:2" x14ac:dyDescent="0.25">
      <c r="B79" s="10">
        <v>127.8</v>
      </c>
    </row>
    <row r="80" spans="2:2" x14ac:dyDescent="0.25">
      <c r="B80" s="10">
        <v>128</v>
      </c>
    </row>
    <row r="81" spans="2:2" x14ac:dyDescent="0.25">
      <c r="B81" s="10">
        <v>128.5</v>
      </c>
    </row>
    <row r="82" spans="2:2" x14ac:dyDescent="0.25">
      <c r="B82" s="10">
        <v>129</v>
      </c>
    </row>
    <row r="83" spans="2:2" x14ac:dyDescent="0.25">
      <c r="B83" s="10">
        <v>129.5</v>
      </c>
    </row>
    <row r="84" spans="2:2" x14ac:dyDescent="0.25">
      <c r="B84" s="10">
        <v>129.9</v>
      </c>
    </row>
    <row r="85" spans="2:2" x14ac:dyDescent="0.25">
      <c r="B85" s="10">
        <v>130</v>
      </c>
    </row>
    <row r="86" spans="2:2" x14ac:dyDescent="0.25">
      <c r="B86" s="10">
        <v>131</v>
      </c>
    </row>
    <row r="87" spans="2:2" x14ac:dyDescent="0.25">
      <c r="B87" s="10">
        <v>131.4</v>
      </c>
    </row>
    <row r="88" spans="2:2" x14ac:dyDescent="0.25">
      <c r="B88" s="10">
        <v>132</v>
      </c>
    </row>
    <row r="89" spans="2:2" x14ac:dyDescent="0.25">
      <c r="B89" s="10">
        <v>133</v>
      </c>
    </row>
    <row r="90" spans="2:2" x14ac:dyDescent="0.25">
      <c r="B90" s="10">
        <v>133.6</v>
      </c>
    </row>
    <row r="91" spans="2:2" x14ac:dyDescent="0.25">
      <c r="B91" s="10">
        <v>134</v>
      </c>
    </row>
    <row r="92" spans="2:2" x14ac:dyDescent="0.25">
      <c r="B92" s="10">
        <v>134.19999999999999</v>
      </c>
    </row>
    <row r="93" spans="2:2" x14ac:dyDescent="0.25">
      <c r="B93" s="10">
        <v>135</v>
      </c>
    </row>
    <row r="94" spans="2:2" x14ac:dyDescent="0.25">
      <c r="B94" s="10">
        <v>135.80000000000001</v>
      </c>
    </row>
    <row r="95" spans="2:2" x14ac:dyDescent="0.25">
      <c r="B95" s="10">
        <v>138</v>
      </c>
    </row>
    <row r="96" spans="2:2" x14ac:dyDescent="0.25">
      <c r="B96" s="11">
        <v>140</v>
      </c>
    </row>
  </sheetData>
  <mergeCells count="4">
    <mergeCell ref="D6:D7"/>
    <mergeCell ref="E6:E7"/>
    <mergeCell ref="F6:F7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8972-E480-4748-9F6A-D4345CB3C386}">
  <dimension ref="B2:D14"/>
  <sheetViews>
    <sheetView workbookViewId="0"/>
  </sheetViews>
  <sheetFormatPr defaultRowHeight="15" x14ac:dyDescent="0.25"/>
  <cols>
    <col min="2" max="2" width="11.85546875" customWidth="1"/>
    <col min="3" max="3" width="12.7109375" customWidth="1"/>
    <col min="4" max="4" width="14.42578125" customWidth="1"/>
    <col min="5" max="5" width="15" customWidth="1"/>
  </cols>
  <sheetData>
    <row r="2" spans="2:4" x14ac:dyDescent="0.25">
      <c r="B2" s="26" t="s">
        <v>7</v>
      </c>
      <c r="C2" s="26" t="s">
        <v>8</v>
      </c>
      <c r="D2" s="26" t="s">
        <v>9</v>
      </c>
    </row>
    <row r="3" spans="2:4" x14ac:dyDescent="0.25">
      <c r="B3" s="27"/>
      <c r="C3" s="27"/>
      <c r="D3" s="27"/>
    </row>
    <row r="4" spans="2:4" x14ac:dyDescent="0.25">
      <c r="B4" s="13">
        <v>1</v>
      </c>
      <c r="C4" s="13">
        <v>2</v>
      </c>
      <c r="D4" s="13">
        <v>0</v>
      </c>
    </row>
    <row r="5" spans="2:4" x14ac:dyDescent="0.25">
      <c r="B5" s="14">
        <v>2</v>
      </c>
      <c r="C5" s="14">
        <v>3</v>
      </c>
      <c r="D5" s="14">
        <f>C4</f>
        <v>2</v>
      </c>
    </row>
    <row r="6" spans="2:4" x14ac:dyDescent="0.25">
      <c r="B6" s="14">
        <v>3</v>
      </c>
      <c r="C6" s="14">
        <v>6</v>
      </c>
      <c r="D6" s="14">
        <f>SUM(C4:C5)</f>
        <v>5</v>
      </c>
    </row>
    <row r="7" spans="2:4" x14ac:dyDescent="0.25">
      <c r="B7" s="14">
        <v>4</v>
      </c>
      <c r="C7" s="14">
        <v>8</v>
      </c>
      <c r="D7" s="14">
        <f>SUM(C4:C6)</f>
        <v>11</v>
      </c>
    </row>
    <row r="8" spans="2:4" x14ac:dyDescent="0.25">
      <c r="B8" s="14">
        <v>5</v>
      </c>
      <c r="C8" s="14">
        <v>22</v>
      </c>
      <c r="D8" s="14">
        <f>SUM(C4:C7)</f>
        <v>19</v>
      </c>
    </row>
    <row r="9" spans="2:4" x14ac:dyDescent="0.25">
      <c r="B9" s="15">
        <v>6</v>
      </c>
      <c r="C9" s="15">
        <v>9</v>
      </c>
      <c r="D9" s="15">
        <f>SUM(C4:C8)</f>
        <v>41</v>
      </c>
    </row>
    <row r="10" spans="2:4" x14ac:dyDescent="0.25">
      <c r="B10" s="16" t="s">
        <v>10</v>
      </c>
      <c r="C10" s="17">
        <f>SUM(C4:C9)</f>
        <v>50</v>
      </c>
      <c r="D10" s="18">
        <f>SUM(C4:C9)</f>
        <v>50</v>
      </c>
    </row>
    <row r="13" spans="2:4" x14ac:dyDescent="0.25">
      <c r="B13" s="21" t="s">
        <v>11</v>
      </c>
      <c r="C13">
        <v>5</v>
      </c>
    </row>
    <row r="14" spans="2:4" x14ac:dyDescent="0.25">
      <c r="B14" s="19" t="s">
        <v>12</v>
      </c>
      <c r="C14" s="19"/>
    </row>
  </sheetData>
  <mergeCells count="3">
    <mergeCell ref="B2:B3"/>
    <mergeCell ref="C2:C3"/>
    <mergeCell ref="D2:D3"/>
  </mergeCells>
  <pageMargins left="0.7" right="0.7" top="0.75" bottom="0.75" header="0.3" footer="0.3"/>
  <ignoredErrors>
    <ignoredError sqref="D6:D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F53E-E209-4063-9DA0-8AEC43A21BF4}">
  <dimension ref="B2:G96"/>
  <sheetViews>
    <sheetView workbookViewId="0"/>
  </sheetViews>
  <sheetFormatPr defaultRowHeight="15" x14ac:dyDescent="0.25"/>
  <cols>
    <col min="4" max="4" width="13.42578125" customWidth="1"/>
    <col min="5" max="5" width="14.7109375" customWidth="1"/>
    <col min="6" max="6" width="14.28515625" customWidth="1"/>
    <col min="7" max="7" width="14" customWidth="1"/>
  </cols>
  <sheetData>
    <row r="2" spans="2:7" x14ac:dyDescent="0.25">
      <c r="B2" s="9">
        <v>94.1</v>
      </c>
      <c r="D2" s="1" t="s">
        <v>0</v>
      </c>
      <c r="E2" s="2">
        <v>95</v>
      </c>
      <c r="F2" s="3"/>
    </row>
    <row r="3" spans="2:7" x14ac:dyDescent="0.25">
      <c r="B3" s="10">
        <v>97</v>
      </c>
      <c r="D3" s="4" t="s">
        <v>1</v>
      </c>
      <c r="E3" s="5">
        <f>ROUNDUP(1+1.4*LN(E2),0)</f>
        <v>8</v>
      </c>
      <c r="F3" s="3"/>
    </row>
    <row r="4" spans="2:7" x14ac:dyDescent="0.25">
      <c r="B4" s="10">
        <v>99.2</v>
      </c>
      <c r="D4" s="6" t="s">
        <v>2</v>
      </c>
      <c r="E4" s="7">
        <f>ABS(B2-B96)/E3</f>
        <v>5.7375000000000007</v>
      </c>
      <c r="F4" s="3"/>
    </row>
    <row r="5" spans="2:7" x14ac:dyDescent="0.25">
      <c r="B5" s="10">
        <v>100.1</v>
      </c>
      <c r="D5" s="3"/>
      <c r="E5" s="3"/>
      <c r="F5" s="3"/>
    </row>
    <row r="6" spans="2:7" x14ac:dyDescent="0.25">
      <c r="B6" s="10">
        <v>102</v>
      </c>
      <c r="D6" s="24" t="s">
        <v>3</v>
      </c>
      <c r="E6" s="24" t="s">
        <v>4</v>
      </c>
      <c r="F6" s="24" t="s">
        <v>5</v>
      </c>
      <c r="G6" s="24" t="s">
        <v>9</v>
      </c>
    </row>
    <row r="7" spans="2:7" x14ac:dyDescent="0.25">
      <c r="B7" s="10">
        <v>103.4</v>
      </c>
      <c r="D7" s="25"/>
      <c r="E7" s="25"/>
      <c r="F7" s="25"/>
      <c r="G7" s="25"/>
    </row>
    <row r="8" spans="2:7" x14ac:dyDescent="0.25">
      <c r="B8" s="10">
        <v>105.5</v>
      </c>
      <c r="D8" s="5">
        <v>94.1</v>
      </c>
      <c r="E8" s="5">
        <f>COUNTIFS($B$2:$B$96,"&lt;"&amp;D9,$B$2:$B$96,"&gt;="&amp;D8)</f>
        <v>3</v>
      </c>
      <c r="F8" s="5">
        <f>ROUND((D8+D9)/2,2)</f>
        <v>96.97</v>
      </c>
      <c r="G8" s="5">
        <v>0</v>
      </c>
    </row>
    <row r="9" spans="2:7" x14ac:dyDescent="0.25">
      <c r="B9" s="10">
        <v>105.9</v>
      </c>
      <c r="D9" s="5">
        <f>D8+$E$4</f>
        <v>99.837499999999991</v>
      </c>
      <c r="E9" s="5">
        <f t="shared" ref="E9:E14" si="0">COUNTIFS($B$2:$B$96,"&lt;"&amp;D10,$B$2:$B$96,"&gt;="&amp;D9)</f>
        <v>4</v>
      </c>
      <c r="F9" s="5">
        <f>ROUND((D9+D10)/2,2)</f>
        <v>102.71</v>
      </c>
      <c r="G9" s="5">
        <f>SUM($E$8:E8)</f>
        <v>3</v>
      </c>
    </row>
    <row r="10" spans="2:7" x14ac:dyDescent="0.25">
      <c r="B10" s="10">
        <v>106.1</v>
      </c>
      <c r="D10" s="5">
        <f t="shared" ref="D10:D16" si="1">D9+$E$4</f>
        <v>105.57499999999999</v>
      </c>
      <c r="E10" s="5">
        <f t="shared" si="0"/>
        <v>11</v>
      </c>
      <c r="F10" s="5">
        <f t="shared" ref="F10:F15" si="2">ROUND((D10+D11)/2,2)</f>
        <v>108.44</v>
      </c>
      <c r="G10" s="5">
        <f>SUM($E$8:E9)</f>
        <v>7</v>
      </c>
    </row>
    <row r="11" spans="2:7" x14ac:dyDescent="0.25">
      <c r="B11" s="10">
        <v>106.5</v>
      </c>
      <c r="D11" s="5">
        <f t="shared" si="1"/>
        <v>111.31249999999999</v>
      </c>
      <c r="E11" s="5">
        <f t="shared" si="0"/>
        <v>19</v>
      </c>
      <c r="F11" s="5">
        <f t="shared" si="2"/>
        <v>114.18</v>
      </c>
      <c r="G11" s="5">
        <f>SUM($E$8:E10)</f>
        <v>18</v>
      </c>
    </row>
    <row r="12" spans="2:7" x14ac:dyDescent="0.25">
      <c r="B12" s="10">
        <v>107</v>
      </c>
      <c r="D12" s="5">
        <f t="shared" si="1"/>
        <v>117.04999999999998</v>
      </c>
      <c r="E12" s="5">
        <f t="shared" si="0"/>
        <v>23</v>
      </c>
      <c r="F12" s="5">
        <f t="shared" si="2"/>
        <v>119.92</v>
      </c>
      <c r="G12" s="5">
        <f>SUM($E$8:E11)</f>
        <v>37</v>
      </c>
    </row>
    <row r="13" spans="2:7" x14ac:dyDescent="0.25">
      <c r="B13" s="10">
        <v>107.1</v>
      </c>
      <c r="D13" s="5">
        <f t="shared" si="1"/>
        <v>122.78749999999998</v>
      </c>
      <c r="E13" s="5">
        <f t="shared" si="0"/>
        <v>20</v>
      </c>
      <c r="F13" s="5">
        <f t="shared" si="2"/>
        <v>125.66</v>
      </c>
      <c r="G13" s="5">
        <f>SUM($E$8:E12)</f>
        <v>60</v>
      </c>
    </row>
    <row r="14" spans="2:7" x14ac:dyDescent="0.25">
      <c r="B14" s="10">
        <v>108</v>
      </c>
      <c r="D14" s="5">
        <f t="shared" si="1"/>
        <v>128.52499999999998</v>
      </c>
      <c r="E14" s="5">
        <f t="shared" si="0"/>
        <v>11</v>
      </c>
      <c r="F14" s="5">
        <f t="shared" si="2"/>
        <v>131.38999999999999</v>
      </c>
      <c r="G14" s="5">
        <f>SUM($E$8:E13)</f>
        <v>80</v>
      </c>
    </row>
    <row r="15" spans="2:7" x14ac:dyDescent="0.25">
      <c r="B15" s="10">
        <v>108.2</v>
      </c>
      <c r="D15" s="5">
        <f t="shared" si="1"/>
        <v>134.26249999999999</v>
      </c>
      <c r="E15" s="7">
        <f>COUNTIFS($B$2:$B$96,"&lt;"&amp;D16,$B$2:$B$96,"&gt;="&amp;D15)+1</f>
        <v>4</v>
      </c>
      <c r="F15" s="7">
        <f t="shared" si="2"/>
        <v>137.13</v>
      </c>
      <c r="G15" s="5">
        <f>SUM($E$8:E14)</f>
        <v>91</v>
      </c>
    </row>
    <row r="16" spans="2:7" x14ac:dyDescent="0.25">
      <c r="B16" s="10">
        <v>109</v>
      </c>
      <c r="D16" s="7">
        <f t="shared" si="1"/>
        <v>140</v>
      </c>
      <c r="E16" s="8"/>
      <c r="F16" s="8"/>
      <c r="G16" s="12">
        <f>SUM($E$8:E15)</f>
        <v>95</v>
      </c>
    </row>
    <row r="17" spans="2:5" x14ac:dyDescent="0.25">
      <c r="B17" s="10">
        <v>109.5</v>
      </c>
    </row>
    <row r="18" spans="2:5" x14ac:dyDescent="0.25">
      <c r="B18" s="10">
        <v>110</v>
      </c>
    </row>
    <row r="19" spans="2:5" x14ac:dyDescent="0.25">
      <c r="B19" s="10">
        <v>111</v>
      </c>
      <c r="D19" s="22" t="s">
        <v>11</v>
      </c>
      <c r="E19" s="20">
        <f>(B48+B49)/2</f>
        <v>119.69999999999999</v>
      </c>
    </row>
    <row r="20" spans="2:5" x14ac:dyDescent="0.25">
      <c r="B20" s="10">
        <v>111.5</v>
      </c>
    </row>
    <row r="21" spans="2:5" x14ac:dyDescent="0.25">
      <c r="B21" s="10">
        <v>112</v>
      </c>
    </row>
    <row r="22" spans="2:5" x14ac:dyDescent="0.25">
      <c r="B22" s="10">
        <v>112.3</v>
      </c>
    </row>
    <row r="23" spans="2:5" x14ac:dyDescent="0.25">
      <c r="B23" s="10">
        <v>112.5</v>
      </c>
    </row>
    <row r="24" spans="2:5" x14ac:dyDescent="0.25">
      <c r="B24" s="10">
        <v>112.9</v>
      </c>
    </row>
    <row r="25" spans="2:5" x14ac:dyDescent="0.25">
      <c r="B25" s="10">
        <v>113</v>
      </c>
    </row>
    <row r="26" spans="2:5" x14ac:dyDescent="0.25">
      <c r="B26" s="10">
        <v>113.2</v>
      </c>
    </row>
    <row r="27" spans="2:5" x14ac:dyDescent="0.25">
      <c r="B27" s="10">
        <v>113.5</v>
      </c>
    </row>
    <row r="28" spans="2:5" x14ac:dyDescent="0.25">
      <c r="B28" s="10">
        <v>114</v>
      </c>
    </row>
    <row r="29" spans="2:5" x14ac:dyDescent="0.25">
      <c r="B29" s="10">
        <v>114.1</v>
      </c>
    </row>
    <row r="30" spans="2:5" x14ac:dyDescent="0.25">
      <c r="B30" s="10">
        <v>114.5</v>
      </c>
    </row>
    <row r="31" spans="2:5" x14ac:dyDescent="0.25">
      <c r="B31" s="10">
        <v>115</v>
      </c>
    </row>
    <row r="32" spans="2:5" x14ac:dyDescent="0.25">
      <c r="B32" s="10">
        <v>115.2</v>
      </c>
    </row>
    <row r="33" spans="2:2" x14ac:dyDescent="0.25">
      <c r="B33" s="10">
        <v>115.5</v>
      </c>
    </row>
    <row r="34" spans="2:2" x14ac:dyDescent="0.25">
      <c r="B34" s="10">
        <v>115.7</v>
      </c>
    </row>
    <row r="35" spans="2:2" x14ac:dyDescent="0.25">
      <c r="B35" s="10">
        <v>116</v>
      </c>
    </row>
    <row r="36" spans="2:2" x14ac:dyDescent="0.25">
      <c r="B36" s="10">
        <v>116.5</v>
      </c>
    </row>
    <row r="37" spans="2:2" x14ac:dyDescent="0.25">
      <c r="B37" s="10">
        <v>116.9</v>
      </c>
    </row>
    <row r="38" spans="2:2" x14ac:dyDescent="0.25">
      <c r="B38" s="10">
        <v>117</v>
      </c>
    </row>
    <row r="39" spans="2:2" x14ac:dyDescent="0.25">
      <c r="B39" s="10">
        <v>117.5</v>
      </c>
    </row>
    <row r="40" spans="2:2" x14ac:dyDescent="0.25">
      <c r="B40" s="10">
        <v>118</v>
      </c>
    </row>
    <row r="41" spans="2:2" x14ac:dyDescent="0.25">
      <c r="B41" s="10">
        <v>118.1</v>
      </c>
    </row>
    <row r="42" spans="2:2" x14ac:dyDescent="0.25">
      <c r="B42" s="10">
        <v>118.3</v>
      </c>
    </row>
    <row r="43" spans="2:2" x14ac:dyDescent="0.25">
      <c r="B43" s="10">
        <v>118.5</v>
      </c>
    </row>
    <row r="44" spans="2:2" x14ac:dyDescent="0.25">
      <c r="B44" s="10">
        <v>118.9</v>
      </c>
    </row>
    <row r="45" spans="2:2" x14ac:dyDescent="0.25">
      <c r="B45" s="10">
        <v>119</v>
      </c>
    </row>
    <row r="46" spans="2:2" x14ac:dyDescent="0.25">
      <c r="B46" s="10">
        <v>119.2</v>
      </c>
    </row>
    <row r="47" spans="2:2" x14ac:dyDescent="0.25">
      <c r="B47" s="10">
        <v>119.5</v>
      </c>
    </row>
    <row r="48" spans="2:2" x14ac:dyDescent="0.25">
      <c r="B48" s="10">
        <v>119.6</v>
      </c>
    </row>
    <row r="49" spans="2:2" x14ac:dyDescent="0.25">
      <c r="B49" s="10">
        <v>119.8</v>
      </c>
    </row>
    <row r="50" spans="2:2" x14ac:dyDescent="0.25">
      <c r="B50" s="10">
        <v>120</v>
      </c>
    </row>
    <row r="51" spans="2:2" x14ac:dyDescent="0.25">
      <c r="B51" s="10">
        <v>120.2</v>
      </c>
    </row>
    <row r="52" spans="2:2" x14ac:dyDescent="0.25">
      <c r="B52" s="10">
        <v>120.6</v>
      </c>
    </row>
    <row r="53" spans="2:2" x14ac:dyDescent="0.25">
      <c r="B53" s="10">
        <v>120.8</v>
      </c>
    </row>
    <row r="54" spans="2:2" x14ac:dyDescent="0.25">
      <c r="B54" s="10">
        <v>121</v>
      </c>
    </row>
    <row r="55" spans="2:2" x14ac:dyDescent="0.25">
      <c r="B55" s="10">
        <v>121.1</v>
      </c>
    </row>
    <row r="56" spans="2:2" x14ac:dyDescent="0.25">
      <c r="B56" s="10">
        <v>121.5</v>
      </c>
    </row>
    <row r="57" spans="2:2" x14ac:dyDescent="0.25">
      <c r="B57" s="10">
        <v>121.9</v>
      </c>
    </row>
    <row r="58" spans="2:2" x14ac:dyDescent="0.25">
      <c r="B58" s="10">
        <v>122</v>
      </c>
    </row>
    <row r="59" spans="2:2" x14ac:dyDescent="0.25">
      <c r="B59" s="10">
        <v>122.2</v>
      </c>
    </row>
    <row r="60" spans="2:2" x14ac:dyDescent="0.25">
      <c r="B60" s="10">
        <v>122.5</v>
      </c>
    </row>
    <row r="61" spans="2:2" x14ac:dyDescent="0.25">
      <c r="B61" s="10">
        <v>122.6</v>
      </c>
    </row>
    <row r="62" spans="2:2" x14ac:dyDescent="0.25">
      <c r="B62" s="10">
        <v>122.9</v>
      </c>
    </row>
    <row r="63" spans="2:2" x14ac:dyDescent="0.25">
      <c r="B63" s="10">
        <v>123</v>
      </c>
    </row>
    <row r="64" spans="2:2" x14ac:dyDescent="0.25">
      <c r="B64" s="10">
        <v>123.1</v>
      </c>
    </row>
    <row r="65" spans="2:2" x14ac:dyDescent="0.25">
      <c r="B65" s="10">
        <v>123.2</v>
      </c>
    </row>
    <row r="66" spans="2:2" x14ac:dyDescent="0.25">
      <c r="B66" s="10">
        <v>123.5</v>
      </c>
    </row>
    <row r="67" spans="2:2" x14ac:dyDescent="0.25">
      <c r="B67" s="10">
        <v>123.8</v>
      </c>
    </row>
    <row r="68" spans="2:2" x14ac:dyDescent="0.25">
      <c r="B68" s="10">
        <v>123.9</v>
      </c>
    </row>
    <row r="69" spans="2:2" x14ac:dyDescent="0.25">
      <c r="B69" s="10">
        <v>124</v>
      </c>
    </row>
    <row r="70" spans="2:2" x14ac:dyDescent="0.25">
      <c r="B70" s="10">
        <v>124.5</v>
      </c>
    </row>
    <row r="71" spans="2:2" x14ac:dyDescent="0.25">
      <c r="B71" s="10">
        <v>124.8</v>
      </c>
    </row>
    <row r="72" spans="2:2" x14ac:dyDescent="0.25">
      <c r="B72" s="10">
        <v>125</v>
      </c>
    </row>
    <row r="73" spans="2:2" x14ac:dyDescent="0.25">
      <c r="B73" s="10">
        <v>125.5</v>
      </c>
    </row>
    <row r="74" spans="2:2" x14ac:dyDescent="0.25">
      <c r="B74" s="10">
        <v>126</v>
      </c>
    </row>
    <row r="75" spans="2:2" x14ac:dyDescent="0.25">
      <c r="B75" s="10">
        <v>126.1</v>
      </c>
    </row>
    <row r="76" spans="2:2" x14ac:dyDescent="0.25">
      <c r="B76" s="10">
        <v>126.5</v>
      </c>
    </row>
    <row r="77" spans="2:2" x14ac:dyDescent="0.25">
      <c r="B77" s="10">
        <v>127</v>
      </c>
    </row>
    <row r="78" spans="2:2" x14ac:dyDescent="0.25">
      <c r="B78" s="10">
        <v>127.5</v>
      </c>
    </row>
    <row r="79" spans="2:2" x14ac:dyDescent="0.25">
      <c r="B79" s="10">
        <v>127.8</v>
      </c>
    </row>
    <row r="80" spans="2:2" x14ac:dyDescent="0.25">
      <c r="B80" s="10">
        <v>128</v>
      </c>
    </row>
    <row r="81" spans="2:2" x14ac:dyDescent="0.25">
      <c r="B81" s="10">
        <v>128.5</v>
      </c>
    </row>
    <row r="82" spans="2:2" x14ac:dyDescent="0.25">
      <c r="B82" s="10">
        <v>129</v>
      </c>
    </row>
    <row r="83" spans="2:2" x14ac:dyDescent="0.25">
      <c r="B83" s="10">
        <v>129.5</v>
      </c>
    </row>
    <row r="84" spans="2:2" x14ac:dyDescent="0.25">
      <c r="B84" s="10">
        <v>129.9</v>
      </c>
    </row>
    <row r="85" spans="2:2" x14ac:dyDescent="0.25">
      <c r="B85" s="10">
        <v>130</v>
      </c>
    </row>
    <row r="86" spans="2:2" x14ac:dyDescent="0.25">
      <c r="B86" s="10">
        <v>131</v>
      </c>
    </row>
    <row r="87" spans="2:2" x14ac:dyDescent="0.25">
      <c r="B87" s="10">
        <v>131.4</v>
      </c>
    </row>
    <row r="88" spans="2:2" x14ac:dyDescent="0.25">
      <c r="B88" s="10">
        <v>132</v>
      </c>
    </row>
    <row r="89" spans="2:2" x14ac:dyDescent="0.25">
      <c r="B89" s="10">
        <v>133</v>
      </c>
    </row>
    <row r="90" spans="2:2" x14ac:dyDescent="0.25">
      <c r="B90" s="10">
        <v>133.6</v>
      </c>
    </row>
    <row r="91" spans="2:2" x14ac:dyDescent="0.25">
      <c r="B91" s="10">
        <v>134</v>
      </c>
    </row>
    <row r="92" spans="2:2" x14ac:dyDescent="0.25">
      <c r="B92" s="10">
        <v>134.19999999999999</v>
      </c>
    </row>
    <row r="93" spans="2:2" x14ac:dyDescent="0.25">
      <c r="B93" s="10">
        <v>135</v>
      </c>
    </row>
    <row r="94" spans="2:2" x14ac:dyDescent="0.25">
      <c r="B94" s="10">
        <v>135.80000000000001</v>
      </c>
    </row>
    <row r="95" spans="2:2" x14ac:dyDescent="0.25">
      <c r="B95" s="10">
        <v>138</v>
      </c>
    </row>
    <row r="96" spans="2:2" x14ac:dyDescent="0.25">
      <c r="B96" s="11">
        <v>140</v>
      </c>
    </row>
  </sheetData>
  <mergeCells count="4">
    <mergeCell ref="D6:D7"/>
    <mergeCell ref="E6:E7"/>
    <mergeCell ref="F6:F7"/>
    <mergeCell ref="G6:G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6526-A9F6-4F74-9A76-F3748A4A0554}">
  <dimension ref="B2:G18"/>
  <sheetViews>
    <sheetView workbookViewId="0"/>
  </sheetViews>
  <sheetFormatPr defaultRowHeight="15" x14ac:dyDescent="0.25"/>
  <cols>
    <col min="2" max="2" width="11.28515625" customWidth="1"/>
    <col min="3" max="3" width="12.28515625" customWidth="1"/>
    <col min="5" max="5" width="9.5703125" customWidth="1"/>
  </cols>
  <sheetData>
    <row r="2" spans="2:3" x14ac:dyDescent="0.25">
      <c r="B2" s="26" t="s">
        <v>7</v>
      </c>
      <c r="C2" s="26" t="s">
        <v>8</v>
      </c>
    </row>
    <row r="3" spans="2:3" x14ac:dyDescent="0.25">
      <c r="B3" s="27"/>
      <c r="C3" s="27"/>
    </row>
    <row r="4" spans="2:3" x14ac:dyDescent="0.25">
      <c r="B4" s="13">
        <v>1</v>
      </c>
      <c r="C4" s="13">
        <v>2</v>
      </c>
    </row>
    <row r="5" spans="2:3" x14ac:dyDescent="0.25">
      <c r="B5" s="14">
        <v>2</v>
      </c>
      <c r="C5" s="14">
        <v>3</v>
      </c>
    </row>
    <row r="6" spans="2:3" x14ac:dyDescent="0.25">
      <c r="B6" s="14">
        <v>3</v>
      </c>
      <c r="C6" s="14">
        <v>6</v>
      </c>
    </row>
    <row r="7" spans="2:3" x14ac:dyDescent="0.25">
      <c r="B7" s="14">
        <v>4</v>
      </c>
      <c r="C7" s="14">
        <v>8</v>
      </c>
    </row>
    <row r="8" spans="2:3" x14ac:dyDescent="0.25">
      <c r="B8" s="14">
        <v>5</v>
      </c>
      <c r="C8" s="14">
        <v>22</v>
      </c>
    </row>
    <row r="9" spans="2:3" x14ac:dyDescent="0.25">
      <c r="B9" s="15">
        <v>6</v>
      </c>
      <c r="C9" s="15">
        <v>9</v>
      </c>
    </row>
    <row r="10" spans="2:3" x14ac:dyDescent="0.25">
      <c r="B10" s="16" t="s">
        <v>10</v>
      </c>
      <c r="C10" s="17">
        <f>SUM(C4:C9)</f>
        <v>50</v>
      </c>
    </row>
    <row r="17" spans="5:7" x14ac:dyDescent="0.25">
      <c r="E17" s="21" t="s">
        <v>13</v>
      </c>
      <c r="F17">
        <v>5</v>
      </c>
    </row>
    <row r="18" spans="5:7" x14ac:dyDescent="0.25">
      <c r="E18" s="21" t="s">
        <v>11</v>
      </c>
      <c r="F18">
        <v>5</v>
      </c>
      <c r="G18" t="s">
        <v>14</v>
      </c>
    </row>
  </sheetData>
  <mergeCells count="2">
    <mergeCell ref="B2:B3"/>
    <mergeCell ref="C2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93B09-3E57-4E54-A0B3-076B5777227C}">
  <dimension ref="B2:F96"/>
  <sheetViews>
    <sheetView workbookViewId="0"/>
  </sheetViews>
  <sheetFormatPr defaultRowHeight="15" x14ac:dyDescent="0.25"/>
  <cols>
    <col min="4" max="4" width="13" customWidth="1"/>
    <col min="5" max="5" width="13.140625" customWidth="1"/>
    <col min="6" max="6" width="13.42578125" customWidth="1"/>
  </cols>
  <sheetData>
    <row r="2" spans="2:6" x14ac:dyDescent="0.25">
      <c r="B2" s="9">
        <v>94.1</v>
      </c>
      <c r="D2" s="1" t="s">
        <v>0</v>
      </c>
      <c r="E2" s="2">
        <v>95</v>
      </c>
      <c r="F2" s="3"/>
    </row>
    <row r="3" spans="2:6" x14ac:dyDescent="0.25">
      <c r="B3" s="10">
        <v>97</v>
      </c>
      <c r="D3" s="4" t="s">
        <v>1</v>
      </c>
      <c r="E3" s="5">
        <f>ROUNDUP(1+1.4*LN(E2),0)</f>
        <v>8</v>
      </c>
      <c r="F3" s="3"/>
    </row>
    <row r="4" spans="2:6" x14ac:dyDescent="0.25">
      <c r="B4" s="10">
        <v>99.2</v>
      </c>
      <c r="D4" s="6" t="s">
        <v>2</v>
      </c>
      <c r="E4" s="7">
        <f>ABS(B2-B96)/E3</f>
        <v>5.7375000000000007</v>
      </c>
      <c r="F4" s="3"/>
    </row>
    <row r="5" spans="2:6" x14ac:dyDescent="0.25">
      <c r="B5" s="10">
        <v>100.1</v>
      </c>
      <c r="D5" s="3"/>
      <c r="E5" s="3"/>
      <c r="F5" s="3"/>
    </row>
    <row r="6" spans="2:6" ht="15" customHeight="1" x14ac:dyDescent="0.25">
      <c r="B6" s="10">
        <v>102</v>
      </c>
      <c r="D6" s="24" t="s">
        <v>3</v>
      </c>
      <c r="E6" s="24" t="s">
        <v>5</v>
      </c>
      <c r="F6" s="24" t="s">
        <v>4</v>
      </c>
    </row>
    <row r="7" spans="2:6" x14ac:dyDescent="0.25">
      <c r="B7" s="10">
        <v>103.4</v>
      </c>
      <c r="D7" s="25"/>
      <c r="E7" s="25"/>
      <c r="F7" s="25"/>
    </row>
    <row r="8" spans="2:6" x14ac:dyDescent="0.25">
      <c r="B8" s="10">
        <v>105.5</v>
      </c>
      <c r="D8" s="5">
        <v>94.1</v>
      </c>
      <c r="E8" s="5">
        <f t="shared" ref="E8:E15" si="0">ROUND((D8+D9)/2,2)</f>
        <v>96.97</v>
      </c>
      <c r="F8" s="5">
        <f t="shared" ref="F8:F14" si="1">COUNTIFS($B$2:$B$96,"&lt;"&amp;D9,$B$2:$B$96,"&gt;="&amp;D8)</f>
        <v>3</v>
      </c>
    </row>
    <row r="9" spans="2:6" x14ac:dyDescent="0.25">
      <c r="B9" s="10">
        <v>105.9</v>
      </c>
      <c r="D9" s="5">
        <f>D8+$E$4</f>
        <v>99.837499999999991</v>
      </c>
      <c r="E9" s="5">
        <f t="shared" si="0"/>
        <v>102.71</v>
      </c>
      <c r="F9" s="5">
        <f t="shared" si="1"/>
        <v>4</v>
      </c>
    </row>
    <row r="10" spans="2:6" x14ac:dyDescent="0.25">
      <c r="B10" s="10">
        <v>106.1</v>
      </c>
      <c r="D10" s="5">
        <f t="shared" ref="D10:D16" si="2">D9+$E$4</f>
        <v>105.57499999999999</v>
      </c>
      <c r="E10" s="5">
        <f t="shared" si="0"/>
        <v>108.44</v>
      </c>
      <c r="F10" s="5">
        <f t="shared" si="1"/>
        <v>11</v>
      </c>
    </row>
    <row r="11" spans="2:6" x14ac:dyDescent="0.25">
      <c r="B11" s="10">
        <v>106.5</v>
      </c>
      <c r="D11" s="5">
        <f t="shared" si="2"/>
        <v>111.31249999999999</v>
      </c>
      <c r="E11" s="5">
        <f t="shared" si="0"/>
        <v>114.18</v>
      </c>
      <c r="F11" s="5">
        <f t="shared" si="1"/>
        <v>19</v>
      </c>
    </row>
    <row r="12" spans="2:6" x14ac:dyDescent="0.25">
      <c r="B12" s="10">
        <v>107</v>
      </c>
      <c r="D12" s="5">
        <f t="shared" si="2"/>
        <v>117.04999999999998</v>
      </c>
      <c r="E12" s="5">
        <f t="shared" si="0"/>
        <v>119.92</v>
      </c>
      <c r="F12" s="5">
        <f t="shared" si="1"/>
        <v>23</v>
      </c>
    </row>
    <row r="13" spans="2:6" x14ac:dyDescent="0.25">
      <c r="B13" s="10">
        <v>107.1</v>
      </c>
      <c r="D13" s="5">
        <f t="shared" si="2"/>
        <v>122.78749999999998</v>
      </c>
      <c r="E13" s="5">
        <f t="shared" si="0"/>
        <v>125.66</v>
      </c>
      <c r="F13" s="5">
        <f t="shared" si="1"/>
        <v>20</v>
      </c>
    </row>
    <row r="14" spans="2:6" x14ac:dyDescent="0.25">
      <c r="B14" s="10">
        <v>108</v>
      </c>
      <c r="D14" s="5">
        <f t="shared" si="2"/>
        <v>128.52499999999998</v>
      </c>
      <c r="E14" s="5">
        <f t="shared" si="0"/>
        <v>131.38999999999999</v>
      </c>
      <c r="F14" s="5">
        <f t="shared" si="1"/>
        <v>11</v>
      </c>
    </row>
    <row r="15" spans="2:6" x14ac:dyDescent="0.25">
      <c r="B15" s="10">
        <v>108.2</v>
      </c>
      <c r="D15" s="5">
        <f t="shared" si="2"/>
        <v>134.26249999999999</v>
      </c>
      <c r="E15" s="7">
        <f t="shared" si="0"/>
        <v>137.13</v>
      </c>
      <c r="F15" s="7">
        <f>COUNTIFS($B$2:$B$96,"&lt;"&amp;D16,$B$2:$B$96,"&gt;="&amp;D15)+1</f>
        <v>4</v>
      </c>
    </row>
    <row r="16" spans="2:6" x14ac:dyDescent="0.25">
      <c r="B16" s="10">
        <v>109</v>
      </c>
      <c r="D16" s="7">
        <f t="shared" si="2"/>
        <v>140</v>
      </c>
      <c r="E16" s="8"/>
      <c r="F16" s="8"/>
    </row>
    <row r="17" spans="2:6" x14ac:dyDescent="0.25">
      <c r="B17" s="10">
        <v>109.5</v>
      </c>
    </row>
    <row r="18" spans="2:6" x14ac:dyDescent="0.25">
      <c r="B18" s="10">
        <v>110</v>
      </c>
      <c r="E18" s="22" t="s">
        <v>13</v>
      </c>
      <c r="F18" s="20">
        <v>119.92</v>
      </c>
    </row>
    <row r="19" spans="2:6" x14ac:dyDescent="0.25">
      <c r="B19" s="10">
        <v>111</v>
      </c>
    </row>
    <row r="20" spans="2:6" x14ac:dyDescent="0.25">
      <c r="B20" s="10">
        <v>111.5</v>
      </c>
    </row>
    <row r="21" spans="2:6" x14ac:dyDescent="0.25">
      <c r="B21" s="10">
        <v>112</v>
      </c>
    </row>
    <row r="22" spans="2:6" x14ac:dyDescent="0.25">
      <c r="B22" s="10">
        <v>112.3</v>
      </c>
    </row>
    <row r="23" spans="2:6" x14ac:dyDescent="0.25">
      <c r="B23" s="10">
        <v>112.5</v>
      </c>
    </row>
    <row r="24" spans="2:6" x14ac:dyDescent="0.25">
      <c r="B24" s="10">
        <v>112.9</v>
      </c>
    </row>
    <row r="25" spans="2:6" x14ac:dyDescent="0.25">
      <c r="B25" s="10">
        <v>113</v>
      </c>
    </row>
    <row r="26" spans="2:6" x14ac:dyDescent="0.25">
      <c r="B26" s="10">
        <v>113.2</v>
      </c>
    </row>
    <row r="27" spans="2:6" x14ac:dyDescent="0.25">
      <c r="B27" s="10">
        <v>113.5</v>
      </c>
    </row>
    <row r="28" spans="2:6" x14ac:dyDescent="0.25">
      <c r="B28" s="10">
        <v>114</v>
      </c>
    </row>
    <row r="29" spans="2:6" x14ac:dyDescent="0.25">
      <c r="B29" s="10">
        <v>114.1</v>
      </c>
    </row>
    <row r="30" spans="2:6" x14ac:dyDescent="0.25">
      <c r="B30" s="10">
        <v>114.5</v>
      </c>
    </row>
    <row r="31" spans="2:6" x14ac:dyDescent="0.25">
      <c r="B31" s="10">
        <v>115</v>
      </c>
    </row>
    <row r="32" spans="2:6" x14ac:dyDescent="0.25">
      <c r="B32" s="10">
        <v>115.2</v>
      </c>
    </row>
    <row r="33" spans="2:2" x14ac:dyDescent="0.25">
      <c r="B33" s="10">
        <v>115.5</v>
      </c>
    </row>
    <row r="34" spans="2:2" x14ac:dyDescent="0.25">
      <c r="B34" s="10">
        <v>115.7</v>
      </c>
    </row>
    <row r="35" spans="2:2" x14ac:dyDescent="0.25">
      <c r="B35" s="10">
        <v>116</v>
      </c>
    </row>
    <row r="36" spans="2:2" x14ac:dyDescent="0.25">
      <c r="B36" s="10">
        <v>116.5</v>
      </c>
    </row>
    <row r="37" spans="2:2" x14ac:dyDescent="0.25">
      <c r="B37" s="10">
        <v>116.9</v>
      </c>
    </row>
    <row r="38" spans="2:2" x14ac:dyDescent="0.25">
      <c r="B38" s="10">
        <v>117</v>
      </c>
    </row>
    <row r="39" spans="2:2" x14ac:dyDescent="0.25">
      <c r="B39" s="10">
        <v>117.5</v>
      </c>
    </row>
    <row r="40" spans="2:2" x14ac:dyDescent="0.25">
      <c r="B40" s="10">
        <v>118</v>
      </c>
    </row>
    <row r="41" spans="2:2" x14ac:dyDescent="0.25">
      <c r="B41" s="10">
        <v>118.1</v>
      </c>
    </row>
    <row r="42" spans="2:2" x14ac:dyDescent="0.25">
      <c r="B42" s="10">
        <v>118.3</v>
      </c>
    </row>
    <row r="43" spans="2:2" x14ac:dyDescent="0.25">
      <c r="B43" s="10">
        <v>118.5</v>
      </c>
    </row>
    <row r="44" spans="2:2" x14ac:dyDescent="0.25">
      <c r="B44" s="10">
        <v>118.9</v>
      </c>
    </row>
    <row r="45" spans="2:2" x14ac:dyDescent="0.25">
      <c r="B45" s="10">
        <v>119</v>
      </c>
    </row>
    <row r="46" spans="2:2" x14ac:dyDescent="0.25">
      <c r="B46" s="10">
        <v>119.2</v>
      </c>
    </row>
    <row r="47" spans="2:2" x14ac:dyDescent="0.25">
      <c r="B47" s="10">
        <v>119.5</v>
      </c>
    </row>
    <row r="48" spans="2:2" x14ac:dyDescent="0.25">
      <c r="B48" s="10">
        <v>119.6</v>
      </c>
    </row>
    <row r="49" spans="2:2" x14ac:dyDescent="0.25">
      <c r="B49" s="10">
        <v>119.8</v>
      </c>
    </row>
    <row r="50" spans="2:2" x14ac:dyDescent="0.25">
      <c r="B50" s="10">
        <v>120</v>
      </c>
    </row>
    <row r="51" spans="2:2" x14ac:dyDescent="0.25">
      <c r="B51" s="10">
        <v>120.2</v>
      </c>
    </row>
    <row r="52" spans="2:2" x14ac:dyDescent="0.25">
      <c r="B52" s="10">
        <v>120.6</v>
      </c>
    </row>
    <row r="53" spans="2:2" x14ac:dyDescent="0.25">
      <c r="B53" s="10">
        <v>120.8</v>
      </c>
    </row>
    <row r="54" spans="2:2" x14ac:dyDescent="0.25">
      <c r="B54" s="10">
        <v>121</v>
      </c>
    </row>
    <row r="55" spans="2:2" x14ac:dyDescent="0.25">
      <c r="B55" s="10">
        <v>121.1</v>
      </c>
    </row>
    <row r="56" spans="2:2" x14ac:dyDescent="0.25">
      <c r="B56" s="10">
        <v>121.5</v>
      </c>
    </row>
    <row r="57" spans="2:2" x14ac:dyDescent="0.25">
      <c r="B57" s="10">
        <v>121.9</v>
      </c>
    </row>
    <row r="58" spans="2:2" x14ac:dyDescent="0.25">
      <c r="B58" s="10">
        <v>122</v>
      </c>
    </row>
    <row r="59" spans="2:2" x14ac:dyDescent="0.25">
      <c r="B59" s="10">
        <v>122.2</v>
      </c>
    </row>
    <row r="60" spans="2:2" x14ac:dyDescent="0.25">
      <c r="B60" s="10">
        <v>122.5</v>
      </c>
    </row>
    <row r="61" spans="2:2" x14ac:dyDescent="0.25">
      <c r="B61" s="10">
        <v>122.6</v>
      </c>
    </row>
    <row r="62" spans="2:2" x14ac:dyDescent="0.25">
      <c r="B62" s="10">
        <v>122.9</v>
      </c>
    </row>
    <row r="63" spans="2:2" x14ac:dyDescent="0.25">
      <c r="B63" s="10">
        <v>123</v>
      </c>
    </row>
    <row r="64" spans="2:2" x14ac:dyDescent="0.25">
      <c r="B64" s="10">
        <v>123.1</v>
      </c>
    </row>
    <row r="65" spans="2:2" x14ac:dyDescent="0.25">
      <c r="B65" s="10">
        <v>123.2</v>
      </c>
    </row>
    <row r="66" spans="2:2" x14ac:dyDescent="0.25">
      <c r="B66" s="10">
        <v>123.5</v>
      </c>
    </row>
    <row r="67" spans="2:2" x14ac:dyDescent="0.25">
      <c r="B67" s="10">
        <v>123.8</v>
      </c>
    </row>
    <row r="68" spans="2:2" x14ac:dyDescent="0.25">
      <c r="B68" s="10">
        <v>123.9</v>
      </c>
    </row>
    <row r="69" spans="2:2" x14ac:dyDescent="0.25">
      <c r="B69" s="10">
        <v>124</v>
      </c>
    </row>
    <row r="70" spans="2:2" x14ac:dyDescent="0.25">
      <c r="B70" s="10">
        <v>124.5</v>
      </c>
    </row>
    <row r="71" spans="2:2" x14ac:dyDescent="0.25">
      <c r="B71" s="10">
        <v>124.8</v>
      </c>
    </row>
    <row r="72" spans="2:2" x14ac:dyDescent="0.25">
      <c r="B72" s="10">
        <v>125</v>
      </c>
    </row>
    <row r="73" spans="2:2" x14ac:dyDescent="0.25">
      <c r="B73" s="10">
        <v>125.5</v>
      </c>
    </row>
    <row r="74" spans="2:2" x14ac:dyDescent="0.25">
      <c r="B74" s="10">
        <v>126</v>
      </c>
    </row>
    <row r="75" spans="2:2" x14ac:dyDescent="0.25">
      <c r="B75" s="10">
        <v>126.1</v>
      </c>
    </row>
    <row r="76" spans="2:2" x14ac:dyDescent="0.25">
      <c r="B76" s="10">
        <v>126.5</v>
      </c>
    </row>
    <row r="77" spans="2:2" x14ac:dyDescent="0.25">
      <c r="B77" s="10">
        <v>127</v>
      </c>
    </row>
    <row r="78" spans="2:2" x14ac:dyDescent="0.25">
      <c r="B78" s="10">
        <v>127.5</v>
      </c>
    </row>
    <row r="79" spans="2:2" x14ac:dyDescent="0.25">
      <c r="B79" s="10">
        <v>127.8</v>
      </c>
    </row>
    <row r="80" spans="2:2" x14ac:dyDescent="0.25">
      <c r="B80" s="10">
        <v>128</v>
      </c>
    </row>
    <row r="81" spans="2:2" x14ac:dyDescent="0.25">
      <c r="B81" s="10">
        <v>128.5</v>
      </c>
    </row>
    <row r="82" spans="2:2" x14ac:dyDescent="0.25">
      <c r="B82" s="10">
        <v>129</v>
      </c>
    </row>
    <row r="83" spans="2:2" x14ac:dyDescent="0.25">
      <c r="B83" s="10">
        <v>129.5</v>
      </c>
    </row>
    <row r="84" spans="2:2" x14ac:dyDescent="0.25">
      <c r="B84" s="10">
        <v>129.9</v>
      </c>
    </row>
    <row r="85" spans="2:2" x14ac:dyDescent="0.25">
      <c r="B85" s="10">
        <v>130</v>
      </c>
    </row>
    <row r="86" spans="2:2" x14ac:dyDescent="0.25">
      <c r="B86" s="10">
        <v>131</v>
      </c>
    </row>
    <row r="87" spans="2:2" x14ac:dyDescent="0.25">
      <c r="B87" s="10">
        <v>131.4</v>
      </c>
    </row>
    <row r="88" spans="2:2" x14ac:dyDescent="0.25">
      <c r="B88" s="10">
        <v>132</v>
      </c>
    </row>
    <row r="89" spans="2:2" x14ac:dyDescent="0.25">
      <c r="B89" s="10">
        <v>133</v>
      </c>
    </row>
    <row r="90" spans="2:2" x14ac:dyDescent="0.25">
      <c r="B90" s="10">
        <v>133.6</v>
      </c>
    </row>
    <row r="91" spans="2:2" x14ac:dyDescent="0.25">
      <c r="B91" s="10">
        <v>134</v>
      </c>
    </row>
    <row r="92" spans="2:2" x14ac:dyDescent="0.25">
      <c r="B92" s="10">
        <v>134.19999999999999</v>
      </c>
    </row>
    <row r="93" spans="2:2" x14ac:dyDescent="0.25">
      <c r="B93" s="10">
        <v>135</v>
      </c>
    </row>
    <row r="94" spans="2:2" x14ac:dyDescent="0.25">
      <c r="B94" s="10">
        <v>135.80000000000001</v>
      </c>
    </row>
    <row r="95" spans="2:2" x14ac:dyDescent="0.25">
      <c r="B95" s="10">
        <v>138</v>
      </c>
    </row>
    <row r="96" spans="2:2" x14ac:dyDescent="0.25">
      <c r="B96" s="11">
        <v>140</v>
      </c>
    </row>
  </sheetData>
  <mergeCells count="3">
    <mergeCell ref="D6:D7"/>
    <mergeCell ref="F6:F7"/>
    <mergeCell ref="E6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2019-10-14T08:42:53Z</dcterms:created>
  <dcterms:modified xsi:type="dcterms:W3CDTF">2019-12-02T21:06:00Z</dcterms:modified>
</cp:coreProperties>
</file>