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My Files\Учеба\Рассчеты\"/>
    </mc:Choice>
  </mc:AlternateContent>
  <xr:revisionPtr revIDLastSave="0" documentId="13_ncr:1_{1BEDC341-E8C1-4884-BAD2-957EE6434F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ча 1" sheetId="1" r:id="rId1"/>
    <sheet name="Задача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L6" i="2"/>
  <c r="K6" i="2"/>
  <c r="J6" i="2"/>
  <c r="H6" i="2"/>
  <c r="I6" i="2" s="1"/>
  <c r="O5" i="2"/>
  <c r="O7" i="2" s="1"/>
  <c r="N5" i="2"/>
  <c r="M5" i="2"/>
  <c r="L5" i="2"/>
  <c r="K5" i="2"/>
  <c r="J5" i="2"/>
  <c r="H5" i="2"/>
  <c r="I5" i="2" s="1"/>
  <c r="N4" i="2"/>
  <c r="M4" i="2"/>
  <c r="L4" i="2"/>
  <c r="L7" i="2" s="1"/>
  <c r="K4" i="2"/>
  <c r="J4" i="2"/>
  <c r="H4" i="2"/>
  <c r="I4" i="2" s="1"/>
  <c r="I4" i="1"/>
  <c r="J4" i="1" s="1"/>
  <c r="Q6" i="1"/>
  <c r="P6" i="1"/>
  <c r="O6" i="1"/>
  <c r="N6" i="1"/>
  <c r="M6" i="1"/>
  <c r="L6" i="1"/>
  <c r="K6" i="1"/>
  <c r="I6" i="1"/>
  <c r="Q5" i="1"/>
  <c r="P5" i="1"/>
  <c r="O5" i="1"/>
  <c r="N5" i="1"/>
  <c r="M5" i="1"/>
  <c r="L5" i="1"/>
  <c r="K5" i="1"/>
  <c r="I5" i="1"/>
  <c r="J5" i="1" s="1"/>
  <c r="Q4" i="1"/>
  <c r="P4" i="1"/>
  <c r="P7" i="1" s="1"/>
  <c r="O4" i="1"/>
  <c r="O7" i="1" s="1"/>
  <c r="N4" i="1"/>
  <c r="M4" i="1"/>
  <c r="L4" i="1"/>
  <c r="L7" i="1" s="1"/>
  <c r="K4" i="1"/>
  <c r="K7" i="1" s="1"/>
  <c r="H7" i="2" l="1"/>
  <c r="M7" i="2"/>
  <c r="J7" i="2"/>
  <c r="N7" i="2"/>
  <c r="K7" i="2"/>
  <c r="I7" i="2"/>
  <c r="B13" i="2" s="1"/>
  <c r="L10" i="2" s="1"/>
  <c r="P7" i="2"/>
  <c r="I7" i="1"/>
  <c r="M7" i="1"/>
  <c r="Q7" i="1"/>
  <c r="J6" i="1"/>
  <c r="J7" i="1" s="1"/>
  <c r="B13" i="1" s="1"/>
  <c r="M10" i="1" s="1"/>
  <c r="N7" i="1"/>
  <c r="B15" i="2" l="1"/>
  <c r="L11" i="2" s="1"/>
  <c r="L13" i="2" s="1"/>
  <c r="B11" i="2"/>
  <c r="R7" i="1"/>
  <c r="B15" i="1"/>
  <c r="M11" i="1" s="1"/>
  <c r="M13" i="1" s="1"/>
  <c r="B11" i="1"/>
</calcChain>
</file>

<file path=xl/sharedStrings.xml><?xml version="1.0" encoding="utf-8"?>
<sst xmlns="http://schemas.openxmlformats.org/spreadsheetml/2006/main" count="42" uniqueCount="23">
  <si>
    <t>i</t>
  </si>
  <si>
    <t>Общая сумма квадратов</t>
  </si>
  <si>
    <t>Сумма квадратов между группами</t>
  </si>
  <si>
    <t>Сумма квадратов внутри групп</t>
  </si>
  <si>
    <t>SS</t>
  </si>
  <si>
    <t>ν</t>
  </si>
  <si>
    <r>
      <t>ν</t>
    </r>
    <r>
      <rPr>
        <vertAlign val="subscript"/>
        <sz val="11"/>
        <color theme="1"/>
        <rFont val="Calibri"/>
        <family val="2"/>
        <charset val="204"/>
      </rPr>
      <t>a</t>
    </r>
  </si>
  <si>
    <r>
      <t>ν</t>
    </r>
    <r>
      <rPr>
        <vertAlign val="subscript"/>
        <sz val="11"/>
        <color theme="1"/>
        <rFont val="Calibri"/>
        <family val="2"/>
        <charset val="204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</si>
  <si>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</si>
  <si>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</si>
  <si>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a расч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</si>
  <si>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табл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</si>
  <si>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</si>
  <si>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i2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</si>
  <si>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</si>
  <si>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</si>
  <si>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</si>
  <si>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Суммы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</si>
  <si>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 </t>
    </r>
  </si>
  <si>
    <r>
      <t>SS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</si>
  <si>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</si>
  <si>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t>Т. к. Fрасч &lt; Fтабл, то гипотеза H0 об отсутсвии влияния фактора смены на процент брака выпускаемой продукции принимается, т. е. производственная смена не влияет на появление брака.</t>
  </si>
  <si>
    <t>Т. к. Fрасч &lt; Fтабл, то гипотеза H0 об отсутсвии влияния громкости сигнала на скорость реакции принимается, т. е. громкость не влияет на скорость реакции.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</si>
</sst>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2">
    <cellStyle name="Normal 2" xfId="1" xr:uid="{7B2573C9-5FD8-4921-852B-007F665595E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1"/>
  <sheetViews>
    <sheetView tabSelected="1" workbookViewId="0"/>
  </sheetViews>
  <sheetFormatPr defaultRowHeight="14.4" x14ac:dyDescent="0.3"/>
  <cols>
    <col min="1" max="1" width="5.109375" customWidth="1"/>
    <col min="2" max="8" width="5.6640625" customWidth="1"/>
  </cols>
  <sheetData>
    <row r="2" spans="1:18" ht="15.6" x14ac:dyDescent="0.35">
      <c r="A2" s="14" t="s">
        <v>0</v>
      </c>
      <c r="B2" s="15" t="s">
        <v>16</v>
      </c>
      <c r="C2" s="15"/>
      <c r="D2" s="15"/>
      <c r="E2" s="15"/>
      <c r="F2" s="15"/>
      <c r="G2" s="15"/>
      <c r="H2" s="15"/>
      <c r="I2" s="14" t="s">
        <v>14</v>
      </c>
      <c r="J2" s="14" t="s">
        <v>13</v>
      </c>
      <c r="K2" s="15" t="s">
        <v>15</v>
      </c>
      <c r="L2" s="15"/>
      <c r="M2" s="15"/>
      <c r="N2" s="15"/>
      <c r="O2" s="15"/>
      <c r="P2" s="15"/>
      <c r="Q2" s="15"/>
    </row>
    <row r="3" spans="1:18" x14ac:dyDescent="0.3">
      <c r="A3" s="14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4"/>
      <c r="J3" s="14"/>
      <c r="K3" s="16">
        <v>1</v>
      </c>
      <c r="L3" s="16">
        <v>2</v>
      </c>
      <c r="M3" s="16">
        <v>3</v>
      </c>
      <c r="N3" s="16">
        <v>4</v>
      </c>
      <c r="O3" s="16">
        <v>5</v>
      </c>
      <c r="P3" s="16">
        <v>6</v>
      </c>
      <c r="Q3" s="16">
        <v>7</v>
      </c>
    </row>
    <row r="4" spans="1:18" x14ac:dyDescent="0.3">
      <c r="A4" s="16">
        <v>1</v>
      </c>
      <c r="B4" s="16">
        <v>2</v>
      </c>
      <c r="C4" s="16">
        <v>1.5</v>
      </c>
      <c r="D4" s="16">
        <v>3</v>
      </c>
      <c r="E4" s="16">
        <v>6</v>
      </c>
      <c r="F4" s="16">
        <v>0.2</v>
      </c>
      <c r="G4" s="16">
        <v>0</v>
      </c>
      <c r="H4" s="16">
        <v>1</v>
      </c>
      <c r="I4" s="16">
        <f>SUM(B4:H4)</f>
        <v>13.7</v>
      </c>
      <c r="J4" s="16">
        <f>I4*I4</f>
        <v>187.68999999999997</v>
      </c>
      <c r="K4" s="16">
        <f>B4*B4</f>
        <v>4</v>
      </c>
      <c r="L4" s="16">
        <f t="shared" ref="L4:Q6" si="0">C4*C4</f>
        <v>2.25</v>
      </c>
      <c r="M4" s="16">
        <f t="shared" si="0"/>
        <v>9</v>
      </c>
      <c r="N4" s="16">
        <f t="shared" si="0"/>
        <v>36</v>
      </c>
      <c r="O4" s="16">
        <f t="shared" si="0"/>
        <v>4.0000000000000008E-2</v>
      </c>
      <c r="P4" s="16">
        <f t="shared" si="0"/>
        <v>0</v>
      </c>
      <c r="Q4" s="16">
        <f t="shared" si="0"/>
        <v>1</v>
      </c>
    </row>
    <row r="5" spans="1:18" x14ac:dyDescent="0.3">
      <c r="A5" s="16">
        <v>2</v>
      </c>
      <c r="B5" s="16">
        <v>1.5</v>
      </c>
      <c r="C5" s="16">
        <v>4</v>
      </c>
      <c r="D5" s="16">
        <v>4</v>
      </c>
      <c r="E5" s="16">
        <v>0</v>
      </c>
      <c r="F5" s="16">
        <v>0</v>
      </c>
      <c r="G5" s="16">
        <v>2.5</v>
      </c>
      <c r="H5" s="16">
        <v>1.5</v>
      </c>
      <c r="I5" s="16">
        <f t="shared" ref="I5:I6" si="1">SUM(B5:H5)</f>
        <v>13.5</v>
      </c>
      <c r="J5" s="16">
        <f t="shared" ref="J5:J6" si="2">I5*I5</f>
        <v>182.25</v>
      </c>
      <c r="K5" s="16">
        <f t="shared" ref="K5:K6" si="3">B5*B5</f>
        <v>2.25</v>
      </c>
      <c r="L5" s="16">
        <f t="shared" si="0"/>
        <v>16</v>
      </c>
      <c r="M5" s="16">
        <f t="shared" si="0"/>
        <v>16</v>
      </c>
      <c r="N5" s="16">
        <f t="shared" si="0"/>
        <v>0</v>
      </c>
      <c r="O5" s="16">
        <f t="shared" si="0"/>
        <v>0</v>
      </c>
      <c r="P5" s="16">
        <f t="shared" si="0"/>
        <v>6.25</v>
      </c>
      <c r="Q5" s="16">
        <f t="shared" si="0"/>
        <v>2.25</v>
      </c>
    </row>
    <row r="6" spans="1:18" ht="15.6" x14ac:dyDescent="0.35">
      <c r="A6" s="16">
        <v>3</v>
      </c>
      <c r="B6" s="16">
        <v>1.5</v>
      </c>
      <c r="C6" s="16">
        <v>1.5</v>
      </c>
      <c r="D6" s="16">
        <v>6</v>
      </c>
      <c r="E6" s="16">
        <v>6</v>
      </c>
      <c r="F6" s="16">
        <v>0</v>
      </c>
      <c r="G6" s="16">
        <v>3</v>
      </c>
      <c r="H6" s="16">
        <v>1</v>
      </c>
      <c r="I6" s="16">
        <f t="shared" si="1"/>
        <v>19</v>
      </c>
      <c r="J6" s="16">
        <f t="shared" si="2"/>
        <v>361</v>
      </c>
      <c r="K6" s="16">
        <f t="shared" si="3"/>
        <v>2.25</v>
      </c>
      <c r="L6" s="16">
        <f t="shared" si="0"/>
        <v>2.25</v>
      </c>
      <c r="M6" s="16">
        <f t="shared" si="0"/>
        <v>36</v>
      </c>
      <c r="N6" s="16">
        <f t="shared" si="0"/>
        <v>36</v>
      </c>
      <c r="O6" s="16">
        <f t="shared" si="0"/>
        <v>0</v>
      </c>
      <c r="P6" s="16">
        <f t="shared" si="0"/>
        <v>9</v>
      </c>
      <c r="Q6" s="16">
        <f t="shared" si="0"/>
        <v>1</v>
      </c>
      <c r="R6" s="1" t="s">
        <v>12</v>
      </c>
    </row>
    <row r="7" spans="1:18" x14ac:dyDescent="0.3">
      <c r="G7" s="13" t="s">
        <v>17</v>
      </c>
      <c r="H7" s="13"/>
      <c r="I7" s="1">
        <f>SUM(I4:I6)</f>
        <v>46.2</v>
      </c>
      <c r="J7" s="1">
        <f>SUM(J4:J6)</f>
        <v>730.93999999999994</v>
      </c>
      <c r="K7" s="1">
        <f t="shared" ref="K7:Q7" si="4">SUM(K4:K6)</f>
        <v>8.5</v>
      </c>
      <c r="L7" s="1">
        <f t="shared" si="4"/>
        <v>20.5</v>
      </c>
      <c r="M7" s="1">
        <f t="shared" si="4"/>
        <v>61</v>
      </c>
      <c r="N7" s="1">
        <f t="shared" si="4"/>
        <v>72</v>
      </c>
      <c r="O7" s="1">
        <f t="shared" si="4"/>
        <v>4.0000000000000008E-2</v>
      </c>
      <c r="P7" s="1">
        <f t="shared" si="4"/>
        <v>15.25</v>
      </c>
      <c r="Q7" s="1">
        <f t="shared" si="4"/>
        <v>4.25</v>
      </c>
      <c r="R7" s="1">
        <f>SUM(K7:Q7)</f>
        <v>181.54</v>
      </c>
    </row>
    <row r="10" spans="1:18" ht="16.8" x14ac:dyDescent="0.35">
      <c r="A10" s="12" t="s">
        <v>1</v>
      </c>
      <c r="B10" s="12"/>
      <c r="C10" s="12"/>
      <c r="D10" s="12"/>
      <c r="E10" s="12"/>
      <c r="F10" s="12"/>
      <c r="I10" s="3" t="s">
        <v>5</v>
      </c>
      <c r="J10" s="4">
        <v>20</v>
      </c>
      <c r="L10" s="1" t="s">
        <v>8</v>
      </c>
      <c r="M10" s="1">
        <f>B13/J11</f>
        <v>1.3899999999999935</v>
      </c>
    </row>
    <row r="11" spans="1:18" ht="16.8" x14ac:dyDescent="0.35">
      <c r="A11" s="9" t="s">
        <v>4</v>
      </c>
      <c r="B11" s="9">
        <f>R7-I7*I7/21</f>
        <v>79.899999999999991</v>
      </c>
      <c r="I11" s="3" t="s">
        <v>6</v>
      </c>
      <c r="J11" s="1">
        <v>2</v>
      </c>
      <c r="L11" s="1" t="s">
        <v>9</v>
      </c>
      <c r="M11" s="1">
        <f>B15/J12</f>
        <v>4.2844444444444445</v>
      </c>
    </row>
    <row r="12" spans="1:18" ht="15.6" x14ac:dyDescent="0.35">
      <c r="A12" s="20" t="s">
        <v>2</v>
      </c>
      <c r="B12" s="21"/>
      <c r="C12" s="21"/>
      <c r="D12" s="21"/>
      <c r="E12" s="21"/>
      <c r="F12" s="22"/>
      <c r="I12" s="3" t="s">
        <v>7</v>
      </c>
      <c r="J12" s="1">
        <v>18</v>
      </c>
      <c r="L12" s="8"/>
      <c r="M12" s="8"/>
    </row>
    <row r="13" spans="1:18" ht="15.6" x14ac:dyDescent="0.35">
      <c r="A13" s="10" t="s">
        <v>20</v>
      </c>
      <c r="B13" s="10">
        <f>3/21*J7-I7*I7/21</f>
        <v>2.7799999999999869</v>
      </c>
      <c r="L13" s="1" t="s">
        <v>10</v>
      </c>
      <c r="M13" s="1">
        <f>M10/M11</f>
        <v>0.32442946058091132</v>
      </c>
    </row>
    <row r="14" spans="1:18" ht="15.6" x14ac:dyDescent="0.35">
      <c r="A14" s="20" t="s">
        <v>3</v>
      </c>
      <c r="B14" s="21"/>
      <c r="C14" s="21"/>
      <c r="D14" s="21"/>
      <c r="E14" s="21"/>
      <c r="F14" s="22"/>
      <c r="L14" s="1" t="s">
        <v>11</v>
      </c>
      <c r="M14" s="1">
        <v>3.55</v>
      </c>
    </row>
    <row r="15" spans="1:18" ht="15.6" x14ac:dyDescent="0.35">
      <c r="A15" s="11" t="s">
        <v>19</v>
      </c>
      <c r="B15" s="11">
        <f>R7-1/7*J7</f>
        <v>77.12</v>
      </c>
    </row>
    <row r="16" spans="1:18" ht="15" thickBot="1" x14ac:dyDescent="0.35"/>
    <row r="17" spans="2:13" ht="14.4" customHeight="1" x14ac:dyDescent="0.3">
      <c r="C17" s="23"/>
      <c r="D17" s="23"/>
      <c r="E17" s="24" t="s">
        <v>21</v>
      </c>
      <c r="F17" s="25"/>
      <c r="G17" s="25"/>
      <c r="H17" s="25"/>
      <c r="I17" s="25"/>
      <c r="J17" s="25"/>
      <c r="K17" s="25"/>
      <c r="L17" s="25"/>
      <c r="M17" s="26"/>
    </row>
    <row r="18" spans="2:13" x14ac:dyDescent="0.3">
      <c r="B18" s="23"/>
      <c r="C18" s="23"/>
      <c r="D18" s="23"/>
      <c r="E18" s="27"/>
      <c r="F18" s="28"/>
      <c r="G18" s="28"/>
      <c r="H18" s="28"/>
      <c r="I18" s="28"/>
      <c r="J18" s="28"/>
      <c r="K18" s="28"/>
      <c r="L18" s="28"/>
      <c r="M18" s="29"/>
    </row>
    <row r="19" spans="2:13" ht="15" thickBot="1" x14ac:dyDescent="0.35">
      <c r="B19" s="23"/>
      <c r="C19" s="23"/>
      <c r="D19" s="23"/>
      <c r="E19" s="30"/>
      <c r="F19" s="31"/>
      <c r="G19" s="31"/>
      <c r="H19" s="31"/>
      <c r="I19" s="31"/>
      <c r="J19" s="31"/>
      <c r="K19" s="31"/>
      <c r="L19" s="31"/>
      <c r="M19" s="32"/>
    </row>
    <row r="20" spans="2:13" x14ac:dyDescent="0.3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3" x14ac:dyDescent="0.3">
      <c r="B21" s="23"/>
      <c r="C21" s="23"/>
      <c r="D21" s="23"/>
      <c r="E21" s="23"/>
      <c r="F21" s="23"/>
      <c r="G21" s="23"/>
      <c r="H21" s="23"/>
      <c r="I21" s="23"/>
      <c r="J21" s="23"/>
      <c r="K21" s="23"/>
    </row>
  </sheetData>
  <mergeCells count="10">
    <mergeCell ref="E17:M19"/>
    <mergeCell ref="J2:J3"/>
    <mergeCell ref="K2:Q2"/>
    <mergeCell ref="G7:H7"/>
    <mergeCell ref="A14:F14"/>
    <mergeCell ref="A12:F12"/>
    <mergeCell ref="A2:A3"/>
    <mergeCell ref="B2:H2"/>
    <mergeCell ref="A10:F10"/>
    <mergeCell ref="I2:I3"/>
  </mergeCells>
  <pageMargins left="0.7" right="0.7" top="0.75" bottom="0.75" header="0.3" footer="0.3"/>
  <pageSetup paperSize="9" orientation="portrait" verticalDpi="0" r:id="rId1"/>
  <ignoredErrors>
    <ignoredError sqref="I4:I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5D76-DD6A-49BE-94D2-AE1C256759E6}">
  <dimension ref="A2:P19"/>
  <sheetViews>
    <sheetView workbookViewId="0"/>
  </sheetViews>
  <sheetFormatPr defaultRowHeight="14.4" x14ac:dyDescent="0.3"/>
  <cols>
    <col min="1" max="1" width="5.109375" customWidth="1"/>
  </cols>
  <sheetData>
    <row r="2" spans="1:16" ht="15.6" x14ac:dyDescent="0.35">
      <c r="A2" s="14" t="s">
        <v>0</v>
      </c>
      <c r="B2" s="17" t="s">
        <v>16</v>
      </c>
      <c r="C2" s="18"/>
      <c r="D2" s="18"/>
      <c r="E2" s="18"/>
      <c r="F2" s="18"/>
      <c r="G2" s="19"/>
      <c r="H2" s="14" t="s">
        <v>14</v>
      </c>
      <c r="I2" s="14" t="s">
        <v>13</v>
      </c>
      <c r="J2" s="17" t="s">
        <v>15</v>
      </c>
      <c r="K2" s="18"/>
      <c r="L2" s="18"/>
      <c r="M2" s="18"/>
      <c r="N2" s="18"/>
      <c r="O2" s="19"/>
    </row>
    <row r="3" spans="1:16" x14ac:dyDescent="0.3">
      <c r="A3" s="14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4"/>
      <c r="I3" s="14"/>
      <c r="J3" s="16">
        <v>1</v>
      </c>
      <c r="K3" s="16">
        <v>2</v>
      </c>
      <c r="L3" s="16">
        <v>3</v>
      </c>
      <c r="M3" s="16">
        <v>4</v>
      </c>
      <c r="N3" s="16">
        <v>5</v>
      </c>
      <c r="O3" s="16">
        <v>6</v>
      </c>
    </row>
    <row r="4" spans="1:16" x14ac:dyDescent="0.3">
      <c r="A4" s="16">
        <v>1</v>
      </c>
      <c r="B4" s="16">
        <v>304</v>
      </c>
      <c r="C4" s="16">
        <v>268</v>
      </c>
      <c r="D4" s="16">
        <v>272</v>
      </c>
      <c r="E4" s="16">
        <v>262</v>
      </c>
      <c r="F4" s="16">
        <v>283</v>
      </c>
      <c r="G4" s="16"/>
      <c r="H4" s="16">
        <f>SUM(B4:F4)</f>
        <v>1389</v>
      </c>
      <c r="I4" s="16">
        <f>H4*H4</f>
        <v>1929321</v>
      </c>
      <c r="J4" s="16">
        <f t="shared" ref="J4:N5" si="0">B4*B4</f>
        <v>92416</v>
      </c>
      <c r="K4" s="16">
        <f t="shared" si="0"/>
        <v>71824</v>
      </c>
      <c r="L4" s="16">
        <f t="shared" si="0"/>
        <v>73984</v>
      </c>
      <c r="M4" s="16">
        <f t="shared" si="0"/>
        <v>68644</v>
      </c>
      <c r="N4" s="16">
        <f t="shared" si="0"/>
        <v>80089</v>
      </c>
      <c r="O4" s="16"/>
    </row>
    <row r="5" spans="1:16" x14ac:dyDescent="0.3">
      <c r="A5" s="16">
        <v>2</v>
      </c>
      <c r="B5" s="16">
        <v>272</v>
      </c>
      <c r="C5" s="16">
        <v>264</v>
      </c>
      <c r="D5" s="16">
        <v>256</v>
      </c>
      <c r="E5" s="16">
        <v>269</v>
      </c>
      <c r="F5" s="16">
        <v>285</v>
      </c>
      <c r="G5" s="16">
        <v>247</v>
      </c>
      <c r="H5" s="16">
        <f>SUM(B5:G5)</f>
        <v>1593</v>
      </c>
      <c r="I5" s="16">
        <f t="shared" ref="I5:I6" si="1">H5*H5</f>
        <v>2537649</v>
      </c>
      <c r="J5" s="16">
        <f t="shared" si="0"/>
        <v>73984</v>
      </c>
      <c r="K5" s="16">
        <f t="shared" si="0"/>
        <v>69696</v>
      </c>
      <c r="L5" s="16">
        <f t="shared" si="0"/>
        <v>65536</v>
      </c>
      <c r="M5" s="16">
        <f t="shared" si="0"/>
        <v>72361</v>
      </c>
      <c r="N5" s="16">
        <f t="shared" si="0"/>
        <v>81225</v>
      </c>
      <c r="O5" s="16">
        <f>G5*G5</f>
        <v>61009</v>
      </c>
    </row>
    <row r="6" spans="1:16" ht="15.6" x14ac:dyDescent="0.35">
      <c r="A6" s="16">
        <v>3</v>
      </c>
      <c r="B6" s="16">
        <v>223</v>
      </c>
      <c r="C6" s="16">
        <v>184</v>
      </c>
      <c r="D6" s="16">
        <v>209</v>
      </c>
      <c r="E6" s="16">
        <v>183</v>
      </c>
      <c r="F6" s="16"/>
      <c r="G6" s="16"/>
      <c r="H6" s="16">
        <f>SUM(B6:E6)</f>
        <v>799</v>
      </c>
      <c r="I6" s="16">
        <f t="shared" si="1"/>
        <v>638401</v>
      </c>
      <c r="J6" s="16">
        <f>B6*B6</f>
        <v>49729</v>
      </c>
      <c r="K6" s="16">
        <f>C6*C6</f>
        <v>33856</v>
      </c>
      <c r="L6" s="16">
        <f>D6*D6</f>
        <v>43681</v>
      </c>
      <c r="M6" s="16">
        <f>E6*E6</f>
        <v>33489</v>
      </c>
      <c r="N6" s="16"/>
      <c r="O6" s="16"/>
      <c r="P6" s="1" t="s">
        <v>18</v>
      </c>
    </row>
    <row r="7" spans="1:16" x14ac:dyDescent="0.3">
      <c r="G7" s="2" t="s">
        <v>17</v>
      </c>
      <c r="H7" s="1">
        <f>SUM(H4:H6)</f>
        <v>3781</v>
      </c>
      <c r="I7" s="1">
        <f>SUM(I4:I6)</f>
        <v>5105371</v>
      </c>
      <c r="J7" s="1">
        <f t="shared" ref="J7:O7" si="2">SUM(J4:J6)</f>
        <v>216129</v>
      </c>
      <c r="K7" s="1">
        <f t="shared" si="2"/>
        <v>175376</v>
      </c>
      <c r="L7" s="1">
        <f t="shared" si="2"/>
        <v>183201</v>
      </c>
      <c r="M7" s="1">
        <f t="shared" si="2"/>
        <v>174494</v>
      </c>
      <c r="N7" s="1">
        <f t="shared" si="2"/>
        <v>161314</v>
      </c>
      <c r="O7" s="1">
        <f t="shared" si="2"/>
        <v>61009</v>
      </c>
      <c r="P7" s="1">
        <f>SUM(J7:O7)</f>
        <v>971523</v>
      </c>
    </row>
    <row r="10" spans="1:16" ht="16.8" x14ac:dyDescent="0.35">
      <c r="A10" s="12" t="s">
        <v>1</v>
      </c>
      <c r="B10" s="12"/>
      <c r="C10" s="12"/>
      <c r="D10" s="12"/>
      <c r="F10" s="7"/>
      <c r="H10" s="3" t="s">
        <v>5</v>
      </c>
      <c r="I10" s="4">
        <v>14</v>
      </c>
      <c r="K10" s="1" t="s">
        <v>8</v>
      </c>
      <c r="L10" s="1">
        <f>B13/I11</f>
        <v>34005.066666666709</v>
      </c>
    </row>
    <row r="11" spans="1:16" ht="16.8" x14ac:dyDescent="0.35">
      <c r="A11" s="10" t="s">
        <v>4</v>
      </c>
      <c r="B11" s="10">
        <f>P7-H7*H7/15</f>
        <v>18458.933333333349</v>
      </c>
      <c r="E11" s="7"/>
      <c r="H11" s="3" t="s">
        <v>6</v>
      </c>
      <c r="I11" s="1">
        <v>2</v>
      </c>
      <c r="K11" s="1" t="s">
        <v>9</v>
      </c>
      <c r="L11" s="1">
        <f>B15/I12</f>
        <v>-4129.2666666666728</v>
      </c>
    </row>
    <row r="12" spans="1:16" ht="15.6" x14ac:dyDescent="0.35">
      <c r="A12" s="5" t="s">
        <v>2</v>
      </c>
      <c r="B12" s="5"/>
      <c r="C12" s="5"/>
      <c r="D12" s="5"/>
      <c r="H12" s="3" t="s">
        <v>7</v>
      </c>
      <c r="I12" s="1">
        <v>12</v>
      </c>
    </row>
    <row r="13" spans="1:16" ht="15.6" x14ac:dyDescent="0.35">
      <c r="A13" s="10" t="s">
        <v>20</v>
      </c>
      <c r="B13" s="10">
        <f>3/15*I7-H7*H7/15</f>
        <v>68010.133333333419</v>
      </c>
      <c r="E13" s="7"/>
      <c r="K13" s="1" t="s">
        <v>10</v>
      </c>
      <c r="L13" s="1">
        <f>L10/L11</f>
        <v>-8.2351345678813015</v>
      </c>
    </row>
    <row r="14" spans="1:16" ht="15.6" x14ac:dyDescent="0.35">
      <c r="A14" s="6" t="s">
        <v>3</v>
      </c>
      <c r="B14" s="6"/>
      <c r="C14" s="6"/>
      <c r="D14" s="6"/>
      <c r="K14" s="1" t="s">
        <v>11</v>
      </c>
      <c r="L14" s="1">
        <v>3.88</v>
      </c>
    </row>
    <row r="15" spans="1:16" ht="16.2" thickBot="1" x14ac:dyDescent="0.4">
      <c r="A15" s="1" t="s">
        <v>19</v>
      </c>
      <c r="B15" s="1">
        <f>P7-1/5*I7</f>
        <v>-49551.20000000007</v>
      </c>
    </row>
    <row r="16" spans="1:16" x14ac:dyDescent="0.3">
      <c r="H16" s="24" t="s">
        <v>22</v>
      </c>
      <c r="I16" s="25"/>
      <c r="J16" s="25"/>
      <c r="K16" s="25"/>
      <c r="L16" s="26"/>
    </row>
    <row r="17" spans="8:12" x14ac:dyDescent="0.3">
      <c r="H17" s="27"/>
      <c r="I17" s="28"/>
      <c r="J17" s="28"/>
      <c r="K17" s="28"/>
      <c r="L17" s="29"/>
    </row>
    <row r="18" spans="8:12" x14ac:dyDescent="0.3">
      <c r="H18" s="27"/>
      <c r="I18" s="28"/>
      <c r="J18" s="28"/>
      <c r="K18" s="28"/>
      <c r="L18" s="29"/>
    </row>
    <row r="19" spans="8:12" ht="15" thickBot="1" x14ac:dyDescent="0.35">
      <c r="H19" s="30"/>
      <c r="I19" s="31"/>
      <c r="J19" s="31"/>
      <c r="K19" s="31"/>
      <c r="L19" s="32"/>
    </row>
  </sheetData>
  <mergeCells count="7">
    <mergeCell ref="A10:D10"/>
    <mergeCell ref="H16:L19"/>
    <mergeCell ref="A2:A3"/>
    <mergeCell ref="B2:G2"/>
    <mergeCell ref="H2:H3"/>
    <mergeCell ref="I2:I3"/>
    <mergeCell ref="J2:O2"/>
  </mergeCells>
  <pageMargins left="0.7" right="0.7" top="0.75" bottom="0.75" header="0.3" footer="0.3"/>
  <ignoredErrors>
    <ignoredError sqref="H4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Галя Елкина</dc:creator>
  <cp:lastModifiedBy>Галя Елкина</cp:lastModifiedBy>
  <dcterms:created xsi:type="dcterms:W3CDTF">2015-06-05T18:17:20Z</dcterms:created>
  <dcterms:modified xsi:type="dcterms:W3CDTF">2021-12-12T21:43:33Z</dcterms:modified>
</cp:coreProperties>
</file>