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Нужное\ИТО\"/>
    </mc:Choice>
  </mc:AlternateContent>
  <xr:revisionPtr revIDLastSave="0" documentId="13_ncr:1_{A99060A3-EEB4-497D-8EC2-329B4D1F0124}" xr6:coauthVersionLast="45" xr6:coauthVersionMax="45" xr10:uidLastSave="{00000000-0000-0000-0000-000000000000}"/>
  <bookViews>
    <workbookView xWindow="-120" yWindow="-120" windowWidth="20730" windowHeight="11160" xr2:uid="{6354A737-BF03-4EB1-AE0A-C0B4EBA7E61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6" i="1" l="1"/>
  <c r="J45" i="1"/>
  <c r="J43" i="1"/>
  <c r="G46" i="1"/>
  <c r="G45" i="1"/>
  <c r="G43" i="1"/>
  <c r="D43" i="1"/>
  <c r="E43" i="1"/>
  <c r="D45" i="1"/>
  <c r="E45" i="1"/>
  <c r="D46" i="1"/>
  <c r="E46" i="1"/>
  <c r="J44" i="1"/>
  <c r="E44" i="1"/>
  <c r="G44" i="1"/>
  <c r="D44" i="1"/>
  <c r="I38" i="1"/>
  <c r="J38" i="1"/>
  <c r="J37" i="1"/>
  <c r="I37" i="1"/>
  <c r="J35" i="1"/>
  <c r="I35" i="1"/>
  <c r="D38" i="1"/>
  <c r="E38" i="1"/>
  <c r="D37" i="1"/>
  <c r="E37" i="1"/>
  <c r="D35" i="1"/>
  <c r="E35" i="1"/>
  <c r="F36" i="1"/>
  <c r="C29" i="1"/>
  <c r="C37" i="1" s="1"/>
  <c r="C45" i="1" s="1"/>
  <c r="C30" i="1"/>
  <c r="C28" i="1"/>
  <c r="C38" i="1" s="1"/>
  <c r="C46" i="1" s="1"/>
  <c r="J28" i="1"/>
  <c r="J29" i="1"/>
  <c r="J30" i="1"/>
  <c r="I29" i="1"/>
  <c r="I30" i="1"/>
  <c r="I28" i="1"/>
  <c r="G29" i="1"/>
  <c r="G30" i="1"/>
  <c r="G28" i="1"/>
  <c r="D29" i="1"/>
  <c r="D30" i="1"/>
  <c r="D28" i="1"/>
  <c r="J27" i="1"/>
  <c r="I27" i="1"/>
  <c r="G27" i="1"/>
  <c r="D27" i="1"/>
  <c r="C35" i="1" l="1"/>
  <c r="C43" i="1" s="1"/>
</calcChain>
</file>

<file path=xl/sharedStrings.xml><?xml version="1.0" encoding="utf-8"?>
<sst xmlns="http://schemas.openxmlformats.org/spreadsheetml/2006/main" count="106" uniqueCount="50">
  <si>
    <t>Используемые ресурсы</t>
  </si>
  <si>
    <t>Изготавливаемые изделия</t>
  </si>
  <si>
    <t>Наличие ресурсов</t>
  </si>
  <si>
    <t>И1</t>
  </si>
  <si>
    <t>И2</t>
  </si>
  <si>
    <t>И3</t>
  </si>
  <si>
    <t>И4</t>
  </si>
  <si>
    <t>Трудовые</t>
  </si>
  <si>
    <t>Материальные</t>
  </si>
  <si>
    <t>Финансовые</t>
  </si>
  <si>
    <t>Прибыль Пj</t>
  </si>
  <si>
    <t>F = 40 x1 + 50 x2 + 30 x3 + 20 x4 -&gt; max</t>
  </si>
  <si>
    <t>7 x4</t>
  </si>
  <si>
    <t>5 x4</t>
  </si>
  <si>
    <t>8 x4</t>
  </si>
  <si>
    <t>--&gt;</t>
  </si>
  <si>
    <t>x5</t>
  </si>
  <si>
    <t>x6</t>
  </si>
  <si>
    <t>x7</t>
  </si>
  <si>
    <t>3 x1 +</t>
  </si>
  <si>
    <t>5 x1 +</t>
  </si>
  <si>
    <t>4 x1 +</t>
  </si>
  <si>
    <t>5 x2 +</t>
  </si>
  <si>
    <t>3 x2 +</t>
  </si>
  <si>
    <t>6 x2 +</t>
  </si>
  <si>
    <t>2 x3 +</t>
  </si>
  <si>
    <t>3 x3 +</t>
  </si>
  <si>
    <t>4 x3 +</t>
  </si>
  <si>
    <t>7 x4 +</t>
  </si>
  <si>
    <t>5 x4 +</t>
  </si>
  <si>
    <t>8 x4 +</t>
  </si>
  <si>
    <t>&lt;= 15</t>
  </si>
  <si>
    <t>&lt;= 9</t>
  </si>
  <si>
    <t>&lt;= 30</t>
  </si>
  <si>
    <t>= 15</t>
  </si>
  <si>
    <t>= 9</t>
  </si>
  <si>
    <t>= 30</t>
  </si>
  <si>
    <t>x[1,..,4] &gt;= 0</t>
  </si>
  <si>
    <t>x[1,..,7] &gt;= 0</t>
  </si>
  <si>
    <t>Базисные переменные</t>
  </si>
  <si>
    <t>Свобод. члены</t>
  </si>
  <si>
    <t>F</t>
  </si>
  <si>
    <t>F = 40 x1 + 50 x2 + 30 x3 + 20 x4 + 0 x5 + 0 x6 + 0 x7 -&gt; max</t>
  </si>
  <si>
    <t>x1</t>
  </si>
  <si>
    <t>x2</t>
  </si>
  <si>
    <t>x3</t>
  </si>
  <si>
    <t>x4</t>
  </si>
  <si>
    <t>Базисное решение: (0;0;0;0;15;9;30)</t>
  </si>
  <si>
    <t>Базисное решение: (0;3;0;0;0;0;12)</t>
  </si>
  <si>
    <t>Ответ: максимальная прибыль равна 150 при изготовлении изделия И2 в количестве 3 штук, изготавливать что-либо другое не выгодно. Но при этом 12 трудовых ресурсов не будет задействовано.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</si>
</sst>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0" fillId="0" borderId="0" xfId="0" applyFont="1"/>
    <xf numFmtId="0" fontId="2" fillId="0" borderId="1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2" fontId="2" fillId="0" borderId="1" xfId="0" applyNumberFormat="1" applyFont="1" applyBorder="1" applyAlignment="1">
      <alignment horizontal="justify" vertical="center" wrapText="1"/>
    </xf>
    <xf numFmtId="2" fontId="2" fillId="2" borderId="1" xfId="0" applyNumberFormat="1" applyFont="1" applyFill="1" applyBorder="1" applyAlignment="1">
      <alignment horizontal="justify" vertical="center" wrapText="1"/>
    </xf>
    <xf numFmtId="2" fontId="2" fillId="3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8240-9EC4-4DD6-AF30-6BC271808358}">
  <dimension ref="B2:O51"/>
  <sheetViews>
    <sheetView tabSelected="1" workbookViewId="0">
      <selection activeCell="L49" sqref="L49"/>
    </sheetView>
  </sheetViews>
  <sheetFormatPr defaultRowHeight="15" x14ac:dyDescent="0.25"/>
  <cols>
    <col min="1" max="1" width="9.140625" style="2"/>
    <col min="2" max="2" width="16.5703125" style="2" customWidth="1"/>
    <col min="3" max="3" width="9.140625" style="2"/>
    <col min="4" max="4" width="9.140625" style="2" customWidth="1"/>
    <col min="5" max="6" width="9.140625" style="2"/>
    <col min="7" max="7" width="10.42578125" style="2" customWidth="1"/>
    <col min="8" max="12" width="9.140625" style="2"/>
    <col min="13" max="13" width="9.7109375" style="2" customWidth="1"/>
    <col min="14" max="14" width="10" style="2" customWidth="1"/>
    <col min="15" max="16384" width="9.140625" style="2"/>
  </cols>
  <sheetData>
    <row r="2" spans="2:15" ht="15" customHeight="1" x14ac:dyDescent="0.25">
      <c r="B2" s="1" t="s">
        <v>0</v>
      </c>
      <c r="C2" s="1" t="s">
        <v>1</v>
      </c>
      <c r="D2" s="1"/>
      <c r="E2" s="1"/>
      <c r="F2" s="1"/>
      <c r="G2" s="1" t="s">
        <v>2</v>
      </c>
    </row>
    <row r="3" spans="2:15" ht="15.75" x14ac:dyDescent="0.25">
      <c r="B3" s="1"/>
      <c r="C3" s="3" t="s">
        <v>3</v>
      </c>
      <c r="D3" s="3" t="s">
        <v>4</v>
      </c>
      <c r="E3" s="3" t="s">
        <v>5</v>
      </c>
      <c r="F3" s="3" t="s">
        <v>6</v>
      </c>
      <c r="G3" s="1"/>
    </row>
    <row r="4" spans="2:15" ht="15.75" x14ac:dyDescent="0.25">
      <c r="B4" s="3" t="s">
        <v>7</v>
      </c>
      <c r="C4" s="3">
        <v>3</v>
      </c>
      <c r="D4" s="3">
        <v>5</v>
      </c>
      <c r="E4" s="3">
        <v>2</v>
      </c>
      <c r="F4" s="3">
        <v>7</v>
      </c>
      <c r="G4" s="3">
        <v>15</v>
      </c>
    </row>
    <row r="5" spans="2:15" ht="15.75" x14ac:dyDescent="0.25">
      <c r="B5" s="3" t="s">
        <v>8</v>
      </c>
      <c r="C5" s="3">
        <v>4</v>
      </c>
      <c r="D5" s="3">
        <v>3</v>
      </c>
      <c r="E5" s="3">
        <v>3</v>
      </c>
      <c r="F5" s="3">
        <v>5</v>
      </c>
      <c r="G5" s="3">
        <v>9</v>
      </c>
    </row>
    <row r="6" spans="2:15" ht="15.75" x14ac:dyDescent="0.25">
      <c r="B6" s="3" t="s">
        <v>9</v>
      </c>
      <c r="C6" s="3">
        <v>5</v>
      </c>
      <c r="D6" s="3">
        <v>6</v>
      </c>
      <c r="E6" s="3">
        <v>4</v>
      </c>
      <c r="F6" s="3">
        <v>8</v>
      </c>
      <c r="G6" s="3">
        <v>30</v>
      </c>
    </row>
    <row r="7" spans="2:15" ht="15.75" x14ac:dyDescent="0.25">
      <c r="B7" s="3" t="s">
        <v>10</v>
      </c>
      <c r="C7" s="3">
        <v>40</v>
      </c>
      <c r="D7" s="3">
        <v>50</v>
      </c>
      <c r="E7" s="3">
        <v>30</v>
      </c>
      <c r="F7" s="3">
        <v>20</v>
      </c>
      <c r="G7" s="3"/>
    </row>
    <row r="9" spans="2:15" ht="15.75" x14ac:dyDescent="0.25">
      <c r="C9" s="11" t="s">
        <v>11</v>
      </c>
      <c r="D9" s="11"/>
      <c r="E9" s="11"/>
      <c r="F9" s="11"/>
      <c r="G9" s="11"/>
      <c r="I9" s="11" t="s">
        <v>42</v>
      </c>
      <c r="J9" s="11"/>
      <c r="K9" s="11"/>
      <c r="L9" s="11"/>
      <c r="M9" s="11"/>
      <c r="N9" s="11"/>
      <c r="O9" s="10"/>
    </row>
    <row r="11" spans="2:15" ht="15.75" x14ac:dyDescent="0.25">
      <c r="C11" s="6" t="s">
        <v>19</v>
      </c>
      <c r="D11" s="6" t="s">
        <v>22</v>
      </c>
      <c r="E11" s="6" t="s">
        <v>25</v>
      </c>
      <c r="F11" s="6" t="s">
        <v>12</v>
      </c>
      <c r="G11" s="4" t="s">
        <v>31</v>
      </c>
      <c r="H11" s="7"/>
      <c r="I11" s="6" t="s">
        <v>19</v>
      </c>
      <c r="J11" s="6" t="s">
        <v>22</v>
      </c>
      <c r="K11" s="6" t="s">
        <v>25</v>
      </c>
      <c r="L11" s="6" t="s">
        <v>28</v>
      </c>
      <c r="M11" s="6" t="s">
        <v>16</v>
      </c>
      <c r="N11" s="8" t="s">
        <v>34</v>
      </c>
      <c r="O11" s="6"/>
    </row>
    <row r="12" spans="2:15" ht="15.75" x14ac:dyDescent="0.25">
      <c r="C12" s="6" t="s">
        <v>21</v>
      </c>
      <c r="D12" s="6" t="s">
        <v>23</v>
      </c>
      <c r="E12" s="6" t="s">
        <v>26</v>
      </c>
      <c r="F12" s="6" t="s">
        <v>13</v>
      </c>
      <c r="G12" s="4" t="s">
        <v>32</v>
      </c>
      <c r="H12" s="5" t="s">
        <v>15</v>
      </c>
      <c r="I12" s="6" t="s">
        <v>21</v>
      </c>
      <c r="J12" s="6" t="s">
        <v>23</v>
      </c>
      <c r="K12" s="6" t="s">
        <v>26</v>
      </c>
      <c r="L12" s="6" t="s">
        <v>29</v>
      </c>
      <c r="M12" s="6" t="s">
        <v>17</v>
      </c>
      <c r="N12" s="8" t="s">
        <v>35</v>
      </c>
      <c r="O12" s="6"/>
    </row>
    <row r="13" spans="2:15" ht="15.75" x14ac:dyDescent="0.25">
      <c r="C13" s="6" t="s">
        <v>20</v>
      </c>
      <c r="D13" s="6" t="s">
        <v>24</v>
      </c>
      <c r="E13" s="6" t="s">
        <v>27</v>
      </c>
      <c r="F13" s="6" t="s">
        <v>14</v>
      </c>
      <c r="G13" s="4" t="s">
        <v>33</v>
      </c>
      <c r="H13" s="7"/>
      <c r="I13" s="6" t="s">
        <v>20</v>
      </c>
      <c r="J13" s="6" t="s">
        <v>24</v>
      </c>
      <c r="K13" s="6" t="s">
        <v>27</v>
      </c>
      <c r="L13" s="6" t="s">
        <v>30</v>
      </c>
      <c r="M13" s="6" t="s">
        <v>18</v>
      </c>
      <c r="N13" s="8" t="s">
        <v>36</v>
      </c>
      <c r="O13" s="6"/>
    </row>
    <row r="15" spans="2:15" x14ac:dyDescent="0.25">
      <c r="C15" s="9" t="s">
        <v>37</v>
      </c>
      <c r="D15" s="9"/>
      <c r="E15" s="9"/>
      <c r="F15" s="9"/>
      <c r="G15" s="9"/>
      <c r="I15" s="9" t="s">
        <v>38</v>
      </c>
      <c r="J15" s="9"/>
      <c r="K15" s="9"/>
      <c r="L15" s="9"/>
      <c r="M15" s="9"/>
      <c r="N15" s="9"/>
    </row>
    <row r="17" spans="2:13" ht="31.5" x14ac:dyDescent="0.25">
      <c r="B17" s="3" t="s">
        <v>39</v>
      </c>
      <c r="C17" s="3" t="s">
        <v>40</v>
      </c>
      <c r="D17" s="3" t="s">
        <v>16</v>
      </c>
      <c r="E17" s="3" t="s">
        <v>17</v>
      </c>
      <c r="F17" s="3" t="s">
        <v>18</v>
      </c>
      <c r="G17" s="3" t="s">
        <v>43</v>
      </c>
      <c r="H17" s="13" t="s">
        <v>44</v>
      </c>
      <c r="I17" s="3" t="s">
        <v>45</v>
      </c>
      <c r="J17" s="3" t="s">
        <v>46</v>
      </c>
      <c r="L17"/>
      <c r="M17"/>
    </row>
    <row r="18" spans="2:13" ht="15.75" x14ac:dyDescent="0.25">
      <c r="B18" s="13" t="s">
        <v>16</v>
      </c>
      <c r="C18" s="13">
        <v>15</v>
      </c>
      <c r="D18" s="13">
        <v>1</v>
      </c>
      <c r="E18" s="13">
        <v>0</v>
      </c>
      <c r="F18" s="13">
        <v>0</v>
      </c>
      <c r="G18" s="13">
        <v>3</v>
      </c>
      <c r="H18" s="14">
        <v>5</v>
      </c>
      <c r="I18" s="13">
        <v>2</v>
      </c>
      <c r="J18" s="13">
        <v>7</v>
      </c>
      <c r="L18"/>
      <c r="M18"/>
    </row>
    <row r="19" spans="2:13" ht="15.75" x14ac:dyDescent="0.25">
      <c r="B19" s="3" t="s">
        <v>17</v>
      </c>
      <c r="C19" s="3">
        <v>9</v>
      </c>
      <c r="D19" s="3">
        <v>0</v>
      </c>
      <c r="E19" s="3">
        <v>1</v>
      </c>
      <c r="F19" s="3">
        <v>0</v>
      </c>
      <c r="G19" s="3">
        <v>4</v>
      </c>
      <c r="H19" s="13">
        <v>3</v>
      </c>
      <c r="I19" s="3">
        <v>3</v>
      </c>
      <c r="J19" s="3">
        <v>5</v>
      </c>
      <c r="L19"/>
      <c r="M19"/>
    </row>
    <row r="20" spans="2:13" ht="15.75" x14ac:dyDescent="0.25">
      <c r="B20" s="3" t="s">
        <v>18</v>
      </c>
      <c r="C20" s="3">
        <v>30</v>
      </c>
      <c r="D20" s="3">
        <v>0</v>
      </c>
      <c r="E20" s="3">
        <v>0</v>
      </c>
      <c r="F20" s="3">
        <v>1</v>
      </c>
      <c r="G20" s="3">
        <v>5</v>
      </c>
      <c r="H20" s="13">
        <v>6</v>
      </c>
      <c r="I20" s="3">
        <v>4</v>
      </c>
      <c r="J20" s="3">
        <v>8</v>
      </c>
      <c r="L20"/>
      <c r="M20"/>
    </row>
    <row r="21" spans="2:13" ht="15.75" customHeight="1" x14ac:dyDescent="0.25">
      <c r="B21" s="15" t="s">
        <v>41</v>
      </c>
      <c r="C21" s="15">
        <v>0</v>
      </c>
      <c r="D21" s="15">
        <v>0</v>
      </c>
      <c r="E21" s="15">
        <v>0</v>
      </c>
      <c r="F21" s="15">
        <v>0</v>
      </c>
      <c r="G21" s="15">
        <v>-40</v>
      </c>
      <c r="H21" s="13">
        <v>-50</v>
      </c>
      <c r="I21" s="15">
        <v>-30</v>
      </c>
      <c r="J21" s="15">
        <v>-20</v>
      </c>
      <c r="M21"/>
    </row>
    <row r="23" spans="2:13" ht="15.75" x14ac:dyDescent="0.25">
      <c r="B23" s="12" t="s">
        <v>47</v>
      </c>
      <c r="C23" s="12"/>
      <c r="D23" s="12"/>
      <c r="E23" s="12"/>
      <c r="F23" s="12"/>
      <c r="G23" s="12"/>
      <c r="H23" s="12"/>
      <c r="I23" s="12"/>
      <c r="J23" s="12"/>
    </row>
    <row r="26" spans="2:13" ht="31.5" x14ac:dyDescent="0.25">
      <c r="B26" s="3" t="s">
        <v>39</v>
      </c>
      <c r="C26" s="3" t="s">
        <v>40</v>
      </c>
      <c r="D26" s="3" t="s">
        <v>16</v>
      </c>
      <c r="E26" s="3" t="s">
        <v>17</v>
      </c>
      <c r="F26" s="3" t="s">
        <v>18</v>
      </c>
      <c r="G26" s="13" t="s">
        <v>43</v>
      </c>
      <c r="H26" s="15" t="s">
        <v>44</v>
      </c>
      <c r="I26" s="3" t="s">
        <v>45</v>
      </c>
      <c r="J26" s="3" t="s">
        <v>46</v>
      </c>
    </row>
    <row r="27" spans="2:13" ht="15.75" x14ac:dyDescent="0.25">
      <c r="B27" s="15" t="s">
        <v>44</v>
      </c>
      <c r="C27" s="15">
        <v>3</v>
      </c>
      <c r="D27" s="15">
        <f>1/5</f>
        <v>0.2</v>
      </c>
      <c r="E27" s="15">
        <v>0</v>
      </c>
      <c r="F27" s="15">
        <v>0</v>
      </c>
      <c r="G27" s="13">
        <f>3/5</f>
        <v>0.6</v>
      </c>
      <c r="H27" s="15">
        <v>1</v>
      </c>
      <c r="I27" s="15">
        <f>2/5</f>
        <v>0.4</v>
      </c>
      <c r="J27" s="15">
        <f>7/5</f>
        <v>1.4</v>
      </c>
    </row>
    <row r="28" spans="2:13" ht="15.75" x14ac:dyDescent="0.25">
      <c r="B28" s="13" t="s">
        <v>17</v>
      </c>
      <c r="C28" s="13">
        <f>C19-$H19*C$18/$H$18</f>
        <v>0</v>
      </c>
      <c r="D28" s="13">
        <f>D19-$H19*D$18/$H$18</f>
        <v>-0.6</v>
      </c>
      <c r="E28" s="13">
        <v>1</v>
      </c>
      <c r="F28" s="13">
        <v>0</v>
      </c>
      <c r="G28" s="14">
        <f>G19-$H19*G$18/$H$18</f>
        <v>2.2000000000000002</v>
      </c>
      <c r="H28" s="13">
        <v>0</v>
      </c>
      <c r="I28" s="13">
        <f>I19-$H19*I$18/$H$18</f>
        <v>1.8</v>
      </c>
      <c r="J28" s="13">
        <f>J19-$H19*J$18/$H$18</f>
        <v>0.79999999999999982</v>
      </c>
    </row>
    <row r="29" spans="2:13" ht="15.75" x14ac:dyDescent="0.25">
      <c r="B29" s="3" t="s">
        <v>18</v>
      </c>
      <c r="C29" s="3">
        <f t="shared" ref="C29:C30" si="0">C20-$H20*C$18/$H$18</f>
        <v>12</v>
      </c>
      <c r="D29" s="3">
        <f t="shared" ref="D29:D30" si="1">D20-$H20*D$18/$H$18</f>
        <v>-1.2</v>
      </c>
      <c r="E29" s="3">
        <v>0</v>
      </c>
      <c r="F29" s="3">
        <v>1</v>
      </c>
      <c r="G29" s="13">
        <f t="shared" ref="G29:G30" si="2">G20-$H20*G$18/$H$18</f>
        <v>1.4</v>
      </c>
      <c r="H29" s="15">
        <v>0</v>
      </c>
      <c r="I29" s="3">
        <f t="shared" ref="I29:J30" si="3">I20-$H20*I$18/$H$18</f>
        <v>1.6</v>
      </c>
      <c r="J29" s="3">
        <f t="shared" si="3"/>
        <v>-0.40000000000000036</v>
      </c>
    </row>
    <row r="30" spans="2:13" ht="15.75" x14ac:dyDescent="0.25">
      <c r="B30" s="15" t="s">
        <v>41</v>
      </c>
      <c r="C30" s="3">
        <f t="shared" si="0"/>
        <v>150</v>
      </c>
      <c r="D30" s="3">
        <f t="shared" si="1"/>
        <v>10</v>
      </c>
      <c r="E30" s="15">
        <v>0</v>
      </c>
      <c r="F30" s="15">
        <v>0</v>
      </c>
      <c r="G30" s="13">
        <f t="shared" si="2"/>
        <v>-10</v>
      </c>
      <c r="H30" s="15">
        <v>0</v>
      </c>
      <c r="I30" s="3">
        <f t="shared" si="3"/>
        <v>-10</v>
      </c>
      <c r="J30" s="3">
        <f t="shared" si="3"/>
        <v>50</v>
      </c>
    </row>
    <row r="32" spans="2:13" ht="15.75" x14ac:dyDescent="0.25">
      <c r="B32" s="12" t="s">
        <v>48</v>
      </c>
      <c r="C32" s="12"/>
      <c r="D32" s="12"/>
      <c r="E32" s="12"/>
      <c r="F32" s="12"/>
      <c r="G32" s="12"/>
      <c r="H32" s="12"/>
      <c r="I32" s="12"/>
      <c r="J32" s="12"/>
    </row>
    <row r="34" spans="2:10" ht="31.5" x14ac:dyDescent="0.25">
      <c r="B34" s="15" t="s">
        <v>39</v>
      </c>
      <c r="C34" s="15" t="s">
        <v>40</v>
      </c>
      <c r="D34" s="15" t="s">
        <v>16</v>
      </c>
      <c r="E34" s="15" t="s">
        <v>17</v>
      </c>
      <c r="F34" s="15" t="s">
        <v>18</v>
      </c>
      <c r="G34" s="15" t="s">
        <v>43</v>
      </c>
      <c r="H34" s="15" t="s">
        <v>44</v>
      </c>
      <c r="I34" s="13" t="s">
        <v>45</v>
      </c>
      <c r="J34" s="15" t="s">
        <v>46</v>
      </c>
    </row>
    <row r="35" spans="2:10" ht="15.75" x14ac:dyDescent="0.25">
      <c r="B35" s="15" t="s">
        <v>44</v>
      </c>
      <c r="C35" s="3">
        <f>C27-C$28*$G27/$G$28</f>
        <v>3</v>
      </c>
      <c r="D35" s="16">
        <f t="shared" ref="D35:E35" si="4">D27-D$28*$G27/$G$28</f>
        <v>0.36363636363636365</v>
      </c>
      <c r="E35" s="16">
        <f t="shared" si="4"/>
        <v>-0.27272727272727271</v>
      </c>
      <c r="F35" s="15">
        <v>0</v>
      </c>
      <c r="G35" s="15">
        <v>0</v>
      </c>
      <c r="H35" s="15">
        <v>1</v>
      </c>
      <c r="I35" s="17">
        <f>I27-I$28*$G27/$G$28</f>
        <v>-9.0909090909090884E-2</v>
      </c>
      <c r="J35" s="16">
        <f>J27-J$28*$G27/$G$28</f>
        <v>1.1818181818181819</v>
      </c>
    </row>
    <row r="36" spans="2:10" ht="15.75" x14ac:dyDescent="0.25">
      <c r="B36" s="13" t="s">
        <v>43</v>
      </c>
      <c r="C36" s="13">
        <v>0</v>
      </c>
      <c r="D36" s="17">
        <v>-0.27</v>
      </c>
      <c r="E36" s="17">
        <v>0.45</v>
      </c>
      <c r="F36" s="13">
        <f>F28/$G$28</f>
        <v>0</v>
      </c>
      <c r="G36" s="13">
        <v>1</v>
      </c>
      <c r="H36" s="13">
        <v>0</v>
      </c>
      <c r="I36" s="18">
        <v>0.82</v>
      </c>
      <c r="J36" s="17">
        <v>0.36</v>
      </c>
    </row>
    <row r="37" spans="2:10" ht="15.75" x14ac:dyDescent="0.25">
      <c r="B37" s="15" t="s">
        <v>18</v>
      </c>
      <c r="C37" s="3">
        <f>C29-C$28*$G29/$G$28</f>
        <v>12</v>
      </c>
      <c r="D37" s="16">
        <f t="shared" ref="D37:E38" si="5">D29-D$28*$G29/$G$28</f>
        <v>-0.81818181818181812</v>
      </c>
      <c r="E37" s="16">
        <f t="shared" si="5"/>
        <v>-0.63636363636363624</v>
      </c>
      <c r="F37" s="15">
        <v>1</v>
      </c>
      <c r="G37" s="15">
        <v>0</v>
      </c>
      <c r="H37" s="15">
        <v>0</v>
      </c>
      <c r="I37" s="17">
        <f>I29-I$28*$G29/$G$28</f>
        <v>0.45454545454545481</v>
      </c>
      <c r="J37" s="16">
        <f>J29-J$28*$G29/$G$28</f>
        <v>-0.90909090909090928</v>
      </c>
    </row>
    <row r="38" spans="2:10" ht="15.75" x14ac:dyDescent="0.25">
      <c r="B38" s="15" t="s">
        <v>41</v>
      </c>
      <c r="C38" s="3">
        <f>C30-C$28*$G30/$G$28</f>
        <v>150</v>
      </c>
      <c r="D38" s="16">
        <f t="shared" si="5"/>
        <v>7.2727272727272734</v>
      </c>
      <c r="E38" s="16">
        <f t="shared" si="5"/>
        <v>4.545454545454545</v>
      </c>
      <c r="F38" s="15">
        <v>0</v>
      </c>
      <c r="G38" s="15">
        <v>0</v>
      </c>
      <c r="H38" s="15">
        <v>0</v>
      </c>
      <c r="I38" s="17">
        <f>I30-I$28*$G30/$G$28</f>
        <v>-1.8181818181818183</v>
      </c>
      <c r="J38" s="16">
        <f>J30-J$28*$G30/$G$28</f>
        <v>53.636363636363633</v>
      </c>
    </row>
    <row r="40" spans="2:10" ht="15.75" x14ac:dyDescent="0.25">
      <c r="B40" s="12" t="s">
        <v>48</v>
      </c>
      <c r="C40" s="12"/>
      <c r="D40" s="12"/>
      <c r="E40" s="12"/>
      <c r="F40" s="12"/>
      <c r="G40" s="12"/>
      <c r="H40" s="12"/>
      <c r="I40" s="12"/>
      <c r="J40" s="12"/>
    </row>
    <row r="42" spans="2:10" ht="31.5" x14ac:dyDescent="0.25">
      <c r="B42" s="15" t="s">
        <v>39</v>
      </c>
      <c r="C42" s="15" t="s">
        <v>40</v>
      </c>
      <c r="D42" s="15" t="s">
        <v>16</v>
      </c>
      <c r="E42" s="15" t="s">
        <v>17</v>
      </c>
      <c r="F42" s="15" t="s">
        <v>18</v>
      </c>
      <c r="G42" s="15" t="s">
        <v>43</v>
      </c>
      <c r="H42" s="15" t="s">
        <v>44</v>
      </c>
      <c r="I42" s="13" t="s">
        <v>45</v>
      </c>
      <c r="J42" s="15" t="s">
        <v>46</v>
      </c>
    </row>
    <row r="43" spans="2:10" ht="15.75" x14ac:dyDescent="0.25">
      <c r="B43" s="15" t="s">
        <v>44</v>
      </c>
      <c r="C43" s="3">
        <f>C35-C$36*$I35/$I$36</f>
        <v>3</v>
      </c>
      <c r="D43" s="16">
        <f t="shared" ref="D43:E43" si="6">D35-D$36*$I35/$I$36</f>
        <v>0.33370288248337032</v>
      </c>
      <c r="E43" s="16">
        <f t="shared" si="6"/>
        <v>-0.22283813747228381</v>
      </c>
      <c r="F43" s="15">
        <v>0</v>
      </c>
      <c r="G43" s="16">
        <f>G35-G$36*$I35/$I$36</f>
        <v>0.11086474501108645</v>
      </c>
      <c r="H43" s="15">
        <v>1</v>
      </c>
      <c r="I43" s="19">
        <v>0</v>
      </c>
      <c r="J43" s="16">
        <f>J35-J$36*$I35/$I$36</f>
        <v>1.2217294900221729</v>
      </c>
    </row>
    <row r="44" spans="2:10" ht="15.75" x14ac:dyDescent="0.25">
      <c r="B44" s="13" t="s">
        <v>45</v>
      </c>
      <c r="C44" s="13">
        <v>0</v>
      </c>
      <c r="D44" s="17">
        <f>D36/$I$36</f>
        <v>-0.32926829268292684</v>
      </c>
      <c r="E44" s="17">
        <f t="shared" ref="E44:J44" si="7">E36/$I$36</f>
        <v>0.54878048780487809</v>
      </c>
      <c r="F44" s="19">
        <v>0</v>
      </c>
      <c r="G44" s="17">
        <f t="shared" si="7"/>
        <v>1.2195121951219512</v>
      </c>
      <c r="H44" s="19">
        <v>0</v>
      </c>
      <c r="I44" s="20">
        <v>1</v>
      </c>
      <c r="J44" s="17">
        <f t="shared" si="7"/>
        <v>0.43902439024390244</v>
      </c>
    </row>
    <row r="45" spans="2:10" ht="15.75" x14ac:dyDescent="0.25">
      <c r="B45" s="15" t="s">
        <v>18</v>
      </c>
      <c r="C45" s="3">
        <f>C37-C$36*$I37/$I$36</f>
        <v>12</v>
      </c>
      <c r="D45" s="16">
        <f t="shared" ref="D45:E45" si="8">D37-D$36*$I37/$I$36</f>
        <v>-0.66851441241685128</v>
      </c>
      <c r="E45" s="16">
        <f t="shared" si="8"/>
        <v>-0.88580931263858098</v>
      </c>
      <c r="F45" s="15">
        <v>1</v>
      </c>
      <c r="G45" s="16">
        <f>G37-G$36*$I37/$I$36</f>
        <v>-0.5543237250554327</v>
      </c>
      <c r="H45" s="15">
        <v>0</v>
      </c>
      <c r="I45" s="19">
        <v>0</v>
      </c>
      <c r="J45" s="16">
        <f>J37-J$36*$I37/$I$36</f>
        <v>-1.108647450110865</v>
      </c>
    </row>
    <row r="46" spans="2:10" ht="15.75" x14ac:dyDescent="0.25">
      <c r="B46" s="15" t="s">
        <v>41</v>
      </c>
      <c r="C46" s="3">
        <f>C38-C$36*$I38/$I$36</f>
        <v>150</v>
      </c>
      <c r="D46" s="16">
        <f t="shared" ref="D46:E46" si="9">D38-D$36*$I38/$I$36</f>
        <v>6.6740576496674064</v>
      </c>
      <c r="E46" s="16">
        <f t="shared" si="9"/>
        <v>5.5432372505543235</v>
      </c>
      <c r="F46" s="15">
        <v>0</v>
      </c>
      <c r="G46" s="16">
        <f>G38-G$36*$I38/$I$36</f>
        <v>2.2172949002217299</v>
      </c>
      <c r="H46" s="15">
        <v>0</v>
      </c>
      <c r="I46" s="19">
        <v>0</v>
      </c>
      <c r="J46" s="16">
        <f>J38-J$36*$I38/$I$36</f>
        <v>54.434589800443455</v>
      </c>
    </row>
    <row r="48" spans="2:10" ht="15.75" x14ac:dyDescent="0.25">
      <c r="B48" s="12" t="s">
        <v>48</v>
      </c>
      <c r="C48" s="12"/>
      <c r="D48" s="12"/>
      <c r="E48" s="12"/>
      <c r="F48" s="12"/>
      <c r="G48" s="12"/>
      <c r="H48" s="12"/>
      <c r="I48" s="12"/>
      <c r="J48" s="12"/>
    </row>
    <row r="50" spans="2:10" x14ac:dyDescent="0.25">
      <c r="B50" s="21" t="s">
        <v>49</v>
      </c>
      <c r="C50" s="21"/>
      <c r="D50" s="21"/>
      <c r="E50" s="21"/>
      <c r="F50" s="21"/>
      <c r="G50" s="21"/>
      <c r="H50" s="21"/>
      <c r="I50" s="21"/>
      <c r="J50" s="21"/>
    </row>
    <row r="51" spans="2:10" x14ac:dyDescent="0.25">
      <c r="B51" s="21"/>
      <c r="C51" s="21"/>
      <c r="D51" s="21"/>
      <c r="E51" s="21"/>
      <c r="F51" s="21"/>
      <c r="G51" s="21"/>
      <c r="H51" s="21"/>
      <c r="I51" s="21"/>
      <c r="J51" s="21"/>
    </row>
  </sheetData>
  <mergeCells count="12">
    <mergeCell ref="B48:J48"/>
    <mergeCell ref="B50:J51"/>
    <mergeCell ref="B23:J23"/>
    <mergeCell ref="B32:J32"/>
    <mergeCell ref="B40:J40"/>
    <mergeCell ref="I15:N15"/>
    <mergeCell ref="I9:N9"/>
    <mergeCell ref="B2:B3"/>
    <mergeCell ref="C2:F2"/>
    <mergeCell ref="G2:G3"/>
    <mergeCell ref="C9:G9"/>
    <mergeCell ref="C15:G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Galya</cp:lastModifiedBy>
  <dcterms:created xsi:type="dcterms:W3CDTF">2020-04-06T19:12:05Z</dcterms:created>
  <dcterms:modified xsi:type="dcterms:W3CDTF">2020-04-06T22:44:13Z</dcterms:modified>
</cp:coreProperties>
</file>