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О\"/>
    </mc:Choice>
  </mc:AlternateContent>
  <xr:revisionPtr revIDLastSave="0" documentId="13_ncr:1_{6BFB21F3-F5CA-45DF-B600-847E06EB624C}" xr6:coauthVersionLast="45" xr6:coauthVersionMax="45" xr10:uidLastSave="{00000000-0000-0000-0000-000000000000}"/>
  <bookViews>
    <workbookView xWindow="-120" yWindow="-120" windowWidth="20730" windowHeight="11160" xr2:uid="{D6673EE4-190C-4332-A963-B776304615FA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4" l="1"/>
  <c r="D21" i="4"/>
  <c r="D24" i="4"/>
  <c r="G21" i="4"/>
  <c r="F24" i="4"/>
  <c r="E24" i="4"/>
  <c r="C24" i="4"/>
  <c r="G23" i="4"/>
  <c r="F23" i="4"/>
  <c r="E23" i="4"/>
  <c r="D23" i="4"/>
  <c r="C23" i="4"/>
  <c r="G22" i="4"/>
  <c r="F22" i="4"/>
  <c r="E22" i="4"/>
  <c r="D22" i="4"/>
  <c r="C22" i="4"/>
  <c r="F21" i="4"/>
  <c r="E21" i="4"/>
  <c r="C21" i="4"/>
  <c r="N18" i="4"/>
  <c r="N16" i="4"/>
  <c r="D35" i="3"/>
  <c r="C33" i="3"/>
  <c r="C35" i="3"/>
  <c r="D33" i="3"/>
  <c r="G35" i="3"/>
  <c r="F35" i="3"/>
  <c r="E35" i="3"/>
  <c r="G34" i="3"/>
  <c r="F34" i="3"/>
  <c r="E34" i="3"/>
  <c r="D34" i="3"/>
  <c r="C34" i="3"/>
  <c r="G33" i="3"/>
  <c r="F33" i="3"/>
  <c r="E33" i="3"/>
  <c r="N30" i="3"/>
  <c r="N28" i="3"/>
  <c r="C20" i="3"/>
  <c r="G18" i="3"/>
  <c r="G20" i="3"/>
  <c r="C18" i="3"/>
  <c r="F20" i="3"/>
  <c r="E20" i="3"/>
  <c r="D20" i="3"/>
  <c r="G19" i="3"/>
  <c r="F19" i="3"/>
  <c r="E19" i="3"/>
  <c r="D19" i="3"/>
  <c r="C19" i="3"/>
  <c r="F18" i="3"/>
  <c r="E18" i="3"/>
  <c r="D18" i="3"/>
  <c r="N15" i="3"/>
  <c r="N13" i="3"/>
  <c r="N13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C8" i="2" s="1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C7" i="3" s="1"/>
  <c r="F5" i="1"/>
  <c r="E5" i="1"/>
  <c r="D5" i="1"/>
  <c r="C5" i="1"/>
  <c r="F4" i="1"/>
  <c r="E4" i="1"/>
  <c r="D4" i="1"/>
  <c r="C4" i="1"/>
  <c r="F3" i="1"/>
  <c r="E3" i="1"/>
  <c r="D3" i="1"/>
  <c r="C3" i="1"/>
  <c r="C7" i="1" s="1"/>
  <c r="C26" i="4" l="1"/>
  <c r="C9" i="4"/>
  <c r="C37" i="3"/>
  <c r="C22" i="3"/>
</calcChain>
</file>

<file path=xl/sharedStrings.xml><?xml version="1.0" encoding="utf-8"?>
<sst xmlns="http://schemas.openxmlformats.org/spreadsheetml/2006/main" count="251" uniqueCount="87">
  <si>
    <t>B1</t>
  </si>
  <si>
    <t>B2</t>
  </si>
  <si>
    <t>B3</t>
  </si>
  <si>
    <t>B4</t>
  </si>
  <si>
    <t>Запасы</t>
  </si>
  <si>
    <t>С</t>
  </si>
  <si>
    <t>A1</t>
  </si>
  <si>
    <t>A2</t>
  </si>
  <si>
    <t>A3</t>
  </si>
  <si>
    <t>Потреб.</t>
  </si>
  <si>
    <t>Итого:</t>
  </si>
  <si>
    <t>B5</t>
  </si>
  <si>
    <t>0,1,В</t>
  </si>
  <si>
    <t>1,2,В</t>
  </si>
  <si>
    <t>2,В</t>
  </si>
  <si>
    <t>3,7,В</t>
  </si>
  <si>
    <t>3,В</t>
  </si>
  <si>
    <t>4,1,В</t>
  </si>
  <si>
    <t>1,В</t>
  </si>
  <si>
    <t>1,2,4,В</t>
  </si>
  <si>
    <t>0,В</t>
  </si>
  <si>
    <t>1,3,В</t>
  </si>
  <si>
    <t>A4</t>
  </si>
  <si>
    <t>1,0,В</t>
  </si>
  <si>
    <t>2,1,В</t>
  </si>
  <si>
    <t>0,4,В</t>
  </si>
  <si>
    <t>u1</t>
  </si>
  <si>
    <t>u2</t>
  </si>
  <si>
    <t>u3</t>
  </si>
  <si>
    <t>v1</t>
  </si>
  <si>
    <t>v2</t>
  </si>
  <si>
    <t>v3</t>
  </si>
  <si>
    <t>v4</t>
  </si>
  <si>
    <t>u1+v1=2</t>
  </si>
  <si>
    <t>u1+v3=2</t>
  </si>
  <si>
    <t>u2+v2=2</t>
  </si>
  <si>
    <t>u2+v4=1</t>
  </si>
  <si>
    <t>u3+v3=2</t>
  </si>
  <si>
    <t>Ответ: план оптимальный и единственный</t>
  </si>
  <si>
    <t>v5</t>
  </si>
  <si>
    <t>u1+v3=3</t>
  </si>
  <si>
    <t>u2+v2=4</t>
  </si>
  <si>
    <t>u2+v4=7</t>
  </si>
  <si>
    <t>u2+v5=3</t>
  </si>
  <si>
    <t>u3+v4=2</t>
  </si>
  <si>
    <t>u2+v3&gt;5</t>
  </si>
  <si>
    <t>=&gt;</t>
  </si>
  <si>
    <t>- 4</t>
  </si>
  <si>
    <t>+ 5</t>
  </si>
  <si>
    <t>- 6</t>
  </si>
  <si>
    <t>dz</t>
  </si>
  <si>
    <t>z0</t>
  </si>
  <si>
    <t>- 3</t>
  </si>
  <si>
    <t>+ 2</t>
  </si>
  <si>
    <t>min(20,40) = 20</t>
  </si>
  <si>
    <t>- 2</t>
  </si>
  <si>
    <t>+ 4</t>
  </si>
  <si>
    <t>min(10,30) = 10</t>
  </si>
  <si>
    <t>Ответ: план оптимальный, но не единственный</t>
  </si>
  <si>
    <t>u1+v5=6</t>
  </si>
  <si>
    <t>u2+v3=3</t>
  </si>
  <si>
    <t>u2+v4=4</t>
  </si>
  <si>
    <t>u2+v5=5</t>
  </si>
  <si>
    <t>u3+v1=2</t>
  </si>
  <si>
    <t>u3+v2=1</t>
  </si>
  <si>
    <t>u3+v5=2</t>
  </si>
  <si>
    <t>u1+v1&gt;4</t>
  </si>
  <si>
    <t>u1+v2&gt;2</t>
  </si>
  <si>
    <t>min(20,70) = 20</t>
  </si>
  <si>
    <t>z1</t>
  </si>
  <si>
    <t>u1+v1=4</t>
  </si>
  <si>
    <t>- 1</t>
  </si>
  <si>
    <t>min(40,20) = 20</t>
  </si>
  <si>
    <t>u1+v2=2</t>
  </si>
  <si>
    <t>Ответ: получившийся план оптимальный и единственный</t>
  </si>
  <si>
    <t>u4</t>
  </si>
  <si>
    <t>u1+v2=8</t>
  </si>
  <si>
    <t>u1+v3=4</t>
  </si>
  <si>
    <t>u3+v2=5</t>
  </si>
  <si>
    <t>u4+v2=4</t>
  </si>
  <si>
    <t>u4+v4=2</t>
  </si>
  <si>
    <t>u4+v5=1</t>
  </si>
  <si>
    <t>u1+v4=6</t>
  </si>
  <si>
    <t>u1+v5&gt;3</t>
  </si>
  <si>
    <t>- 8</t>
  </si>
  <si>
    <t>+ 3</t>
  </si>
  <si>
    <t>u1+v5=3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</si>
</sst>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D484-46C8-463D-AB56-9E7F7BADC7C5}">
  <dimension ref="B2:L15"/>
  <sheetViews>
    <sheetView tabSelected="1" workbookViewId="0"/>
  </sheetViews>
  <sheetFormatPr defaultRowHeight="15" x14ac:dyDescent="0.25"/>
  <sheetData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</row>
    <row r="3" spans="2:12" x14ac:dyDescent="0.25">
      <c r="B3" t="s">
        <v>6</v>
      </c>
      <c r="C3" s="1">
        <f>20*I3</f>
        <v>40</v>
      </c>
      <c r="D3">
        <f t="shared" ref="D3:D5" si="0">0*J3</f>
        <v>0</v>
      </c>
      <c r="E3" s="1">
        <f>10*K3</f>
        <v>20</v>
      </c>
      <c r="F3">
        <f t="shared" ref="F3:F5" si="1">0*L3</f>
        <v>0</v>
      </c>
      <c r="G3">
        <v>30</v>
      </c>
      <c r="I3">
        <v>2</v>
      </c>
      <c r="J3">
        <v>3</v>
      </c>
      <c r="K3">
        <v>2</v>
      </c>
      <c r="L3">
        <v>4</v>
      </c>
    </row>
    <row r="4" spans="2:12" x14ac:dyDescent="0.25">
      <c r="B4" t="s">
        <v>7</v>
      </c>
      <c r="C4">
        <f t="shared" ref="C4:C5" si="2">0*I4</f>
        <v>0</v>
      </c>
      <c r="D4" s="1">
        <f>30*J4</f>
        <v>60</v>
      </c>
      <c r="E4">
        <f t="shared" ref="E4" si="3">0*K4</f>
        <v>0</v>
      </c>
      <c r="F4" s="1">
        <f>10*L4</f>
        <v>10</v>
      </c>
      <c r="G4">
        <v>40</v>
      </c>
      <c r="I4">
        <v>3</v>
      </c>
      <c r="J4">
        <v>2</v>
      </c>
      <c r="K4">
        <v>5</v>
      </c>
      <c r="L4">
        <v>1</v>
      </c>
    </row>
    <row r="5" spans="2:12" x14ac:dyDescent="0.25">
      <c r="B5" t="s">
        <v>8</v>
      </c>
      <c r="C5">
        <f t="shared" si="2"/>
        <v>0</v>
      </c>
      <c r="D5">
        <f t="shared" si="0"/>
        <v>0</v>
      </c>
      <c r="E5" s="1">
        <f>20*K5</f>
        <v>40</v>
      </c>
      <c r="F5">
        <f t="shared" si="1"/>
        <v>0</v>
      </c>
      <c r="G5">
        <v>20</v>
      </c>
      <c r="I5">
        <v>4</v>
      </c>
      <c r="J5">
        <v>3</v>
      </c>
      <c r="K5">
        <v>2</v>
      </c>
      <c r="L5">
        <v>6</v>
      </c>
    </row>
    <row r="6" spans="2:12" x14ac:dyDescent="0.25">
      <c r="B6" t="s">
        <v>9</v>
      </c>
      <c r="C6">
        <v>20</v>
      </c>
      <c r="D6">
        <v>30</v>
      </c>
      <c r="E6">
        <v>30</v>
      </c>
      <c r="F6">
        <v>10</v>
      </c>
    </row>
    <row r="7" spans="2:12" x14ac:dyDescent="0.25">
      <c r="B7" t="s">
        <v>10</v>
      </c>
      <c r="C7">
        <f>SUM(C3:F5)</f>
        <v>170</v>
      </c>
    </row>
    <row r="9" spans="2:12" x14ac:dyDescent="0.25">
      <c r="C9" t="s">
        <v>26</v>
      </c>
      <c r="D9">
        <v>0</v>
      </c>
      <c r="F9" t="s">
        <v>29</v>
      </c>
      <c r="G9">
        <v>2</v>
      </c>
      <c r="I9" t="s">
        <v>33</v>
      </c>
    </row>
    <row r="10" spans="2:12" x14ac:dyDescent="0.25">
      <c r="C10" t="s">
        <v>27</v>
      </c>
      <c r="D10">
        <v>0</v>
      </c>
      <c r="F10" t="s">
        <v>30</v>
      </c>
      <c r="G10">
        <v>2</v>
      </c>
      <c r="I10" t="s">
        <v>34</v>
      </c>
    </row>
    <row r="11" spans="2:12" x14ac:dyDescent="0.25">
      <c r="C11" t="s">
        <v>28</v>
      </c>
      <c r="D11">
        <v>0</v>
      </c>
      <c r="F11" t="s">
        <v>31</v>
      </c>
      <c r="G11">
        <v>2</v>
      </c>
      <c r="I11" t="s">
        <v>35</v>
      </c>
    </row>
    <row r="12" spans="2:12" x14ac:dyDescent="0.25">
      <c r="F12" t="s">
        <v>32</v>
      </c>
      <c r="G12">
        <v>1</v>
      </c>
      <c r="I12" t="s">
        <v>36</v>
      </c>
    </row>
    <row r="13" spans="2:12" x14ac:dyDescent="0.25">
      <c r="I13" t="s">
        <v>37</v>
      </c>
    </row>
    <row r="15" spans="2:12" x14ac:dyDescent="0.25">
      <c r="C15" s="2" t="s">
        <v>38</v>
      </c>
      <c r="D15" s="2"/>
      <c r="E15" s="2"/>
      <c r="F15" s="2"/>
      <c r="G15" s="2"/>
    </row>
  </sheetData>
  <mergeCells count="1">
    <mergeCell ref="C15:G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A6CB-B31D-4254-9F3B-59B65DA780B3}">
  <dimension ref="B2:N17"/>
  <sheetViews>
    <sheetView workbookViewId="0"/>
  </sheetViews>
  <sheetFormatPr defaultRowHeight="15" x14ac:dyDescent="0.25"/>
  <sheetData>
    <row r="2" spans="2:14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4</v>
      </c>
      <c r="J2" t="s">
        <v>5</v>
      </c>
    </row>
    <row r="3" spans="2:14" x14ac:dyDescent="0.25">
      <c r="B3" t="s">
        <v>6</v>
      </c>
      <c r="C3" s="1">
        <f>10*J3</f>
        <v>20</v>
      </c>
      <c r="D3">
        <f>0*K3</f>
        <v>0</v>
      </c>
      <c r="E3" s="1">
        <f>20*L3</f>
        <v>60</v>
      </c>
      <c r="F3">
        <f t="shared" ref="F3:G5" si="0">0*M3</f>
        <v>0</v>
      </c>
      <c r="G3">
        <f t="shared" si="0"/>
        <v>0</v>
      </c>
      <c r="H3">
        <v>30</v>
      </c>
      <c r="I3" t="s">
        <v>12</v>
      </c>
      <c r="J3" s="1">
        <v>2</v>
      </c>
      <c r="K3">
        <v>7</v>
      </c>
      <c r="L3" s="1">
        <v>3</v>
      </c>
      <c r="M3">
        <v>6</v>
      </c>
      <c r="N3">
        <v>2</v>
      </c>
    </row>
    <row r="4" spans="2:14" x14ac:dyDescent="0.25">
      <c r="B4" t="s">
        <v>7</v>
      </c>
      <c r="C4">
        <f t="shared" ref="C4:C5" si="1">0*J4</f>
        <v>0</v>
      </c>
      <c r="D4" s="1">
        <f>40*K4</f>
        <v>160</v>
      </c>
      <c r="E4">
        <f>0*L4</f>
        <v>0</v>
      </c>
      <c r="F4" s="1">
        <f>10*M4</f>
        <v>70</v>
      </c>
      <c r="G4" s="1">
        <f>20*N4</f>
        <v>60</v>
      </c>
      <c r="H4">
        <v>70</v>
      </c>
      <c r="I4" t="s">
        <v>13</v>
      </c>
      <c r="J4">
        <v>9</v>
      </c>
      <c r="K4" s="1">
        <v>4</v>
      </c>
      <c r="L4" s="1">
        <v>5</v>
      </c>
      <c r="M4">
        <v>7</v>
      </c>
      <c r="N4">
        <v>3</v>
      </c>
    </row>
    <row r="5" spans="2:14" x14ac:dyDescent="0.25">
      <c r="B5" t="s">
        <v>8</v>
      </c>
      <c r="C5">
        <f t="shared" si="1"/>
        <v>0</v>
      </c>
      <c r="D5">
        <f>0*K5</f>
        <v>0</v>
      </c>
      <c r="E5">
        <f>0*L5</f>
        <v>0</v>
      </c>
      <c r="F5" s="1">
        <f>50*M5</f>
        <v>100</v>
      </c>
      <c r="G5">
        <f t="shared" si="0"/>
        <v>0</v>
      </c>
      <c r="H5">
        <v>50</v>
      </c>
      <c r="I5" t="s">
        <v>14</v>
      </c>
      <c r="J5">
        <v>5</v>
      </c>
      <c r="K5">
        <v>7</v>
      </c>
      <c r="L5">
        <v>6</v>
      </c>
      <c r="M5">
        <v>2</v>
      </c>
      <c r="N5">
        <v>4</v>
      </c>
    </row>
    <row r="6" spans="2:14" x14ac:dyDescent="0.25">
      <c r="B6" t="s">
        <v>9</v>
      </c>
      <c r="C6">
        <v>10</v>
      </c>
      <c r="D6">
        <v>40</v>
      </c>
      <c r="E6">
        <v>20</v>
      </c>
      <c r="F6">
        <v>60</v>
      </c>
      <c r="G6">
        <v>20</v>
      </c>
    </row>
    <row r="7" spans="2:14" x14ac:dyDescent="0.25">
      <c r="C7" t="s">
        <v>15</v>
      </c>
      <c r="D7" t="s">
        <v>16</v>
      </c>
      <c r="E7" t="s">
        <v>14</v>
      </c>
      <c r="F7" t="s">
        <v>17</v>
      </c>
      <c r="G7" t="s">
        <v>18</v>
      </c>
    </row>
    <row r="8" spans="2:14" x14ac:dyDescent="0.25">
      <c r="B8" t="s">
        <v>10</v>
      </c>
      <c r="C8">
        <f>SUM(C3:G5)</f>
        <v>470</v>
      </c>
    </row>
    <row r="10" spans="2:14" x14ac:dyDescent="0.25">
      <c r="C10" t="s">
        <v>26</v>
      </c>
      <c r="D10">
        <v>0</v>
      </c>
      <c r="F10" t="s">
        <v>29</v>
      </c>
      <c r="G10">
        <v>2</v>
      </c>
      <c r="I10" t="s">
        <v>33</v>
      </c>
      <c r="K10" t="s">
        <v>45</v>
      </c>
      <c r="L10" s="4" t="s">
        <v>46</v>
      </c>
      <c r="M10" s="3" t="s">
        <v>53</v>
      </c>
      <c r="N10" s="3" t="s">
        <v>52</v>
      </c>
    </row>
    <row r="11" spans="2:14" x14ac:dyDescent="0.25">
      <c r="C11" t="s">
        <v>27</v>
      </c>
      <c r="D11">
        <v>5</v>
      </c>
      <c r="F11" t="s">
        <v>30</v>
      </c>
      <c r="G11">
        <v>-1</v>
      </c>
      <c r="I11" t="s">
        <v>40</v>
      </c>
      <c r="M11" s="3" t="s">
        <v>47</v>
      </c>
      <c r="N11" s="3" t="s">
        <v>48</v>
      </c>
    </row>
    <row r="12" spans="2:14" x14ac:dyDescent="0.25">
      <c r="C12" t="s">
        <v>28</v>
      </c>
      <c r="D12">
        <v>0</v>
      </c>
      <c r="F12" t="s">
        <v>31</v>
      </c>
      <c r="G12">
        <v>3</v>
      </c>
      <c r="I12" t="s">
        <v>41</v>
      </c>
      <c r="K12" t="s">
        <v>54</v>
      </c>
    </row>
    <row r="13" spans="2:14" x14ac:dyDescent="0.25">
      <c r="F13" t="s">
        <v>32</v>
      </c>
      <c r="G13">
        <v>2</v>
      </c>
      <c r="I13" t="s">
        <v>42</v>
      </c>
      <c r="M13" t="s">
        <v>50</v>
      </c>
      <c r="N13">
        <f>20*(L4+J3-L3-K4)</f>
        <v>0</v>
      </c>
    </row>
    <row r="14" spans="2:14" x14ac:dyDescent="0.25">
      <c r="F14" t="s">
        <v>39</v>
      </c>
      <c r="G14">
        <v>-2</v>
      </c>
      <c r="I14" t="s">
        <v>43</v>
      </c>
    </row>
    <row r="15" spans="2:14" x14ac:dyDescent="0.25">
      <c r="I15" t="s">
        <v>44</v>
      </c>
    </row>
    <row r="17" spans="3:8" x14ac:dyDescent="0.25">
      <c r="C17" s="2" t="s">
        <v>58</v>
      </c>
      <c r="D17" s="2"/>
      <c r="E17" s="2"/>
      <c r="F17" s="2"/>
      <c r="G17" s="2"/>
      <c r="H17" s="2"/>
    </row>
  </sheetData>
  <mergeCells count="1">
    <mergeCell ref="C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02E5-014E-401C-AE3E-98B83AFB0D88}">
  <dimension ref="B2:N47"/>
  <sheetViews>
    <sheetView workbookViewId="0"/>
  </sheetViews>
  <sheetFormatPr defaultRowHeight="15" x14ac:dyDescent="0.25"/>
  <sheetData>
    <row r="2" spans="2:14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4</v>
      </c>
      <c r="J2" t="s">
        <v>5</v>
      </c>
    </row>
    <row r="3" spans="2:14" x14ac:dyDescent="0.25">
      <c r="B3" t="s">
        <v>6</v>
      </c>
      <c r="C3">
        <f>0*J3</f>
        <v>0</v>
      </c>
      <c r="D3">
        <f>0*K3</f>
        <v>0</v>
      </c>
      <c r="E3">
        <f>0*L3</f>
        <v>0</v>
      </c>
      <c r="F3">
        <f t="shared" ref="F3:F5" si="0">0*M3</f>
        <v>0</v>
      </c>
      <c r="G3" s="1">
        <f>20*N3</f>
        <v>120</v>
      </c>
      <c r="H3">
        <v>20</v>
      </c>
      <c r="J3" s="1">
        <v>4</v>
      </c>
      <c r="K3">
        <v>2</v>
      </c>
      <c r="L3">
        <v>5</v>
      </c>
      <c r="M3">
        <v>7</v>
      </c>
      <c r="N3" s="1">
        <v>6</v>
      </c>
    </row>
    <row r="4" spans="2:14" x14ac:dyDescent="0.25">
      <c r="B4" t="s">
        <v>7</v>
      </c>
      <c r="C4">
        <f t="shared" ref="C4" si="1">0*J4</f>
        <v>0</v>
      </c>
      <c r="D4">
        <f>0*K4</f>
        <v>0</v>
      </c>
      <c r="E4" s="1">
        <f>30*L4</f>
        <v>90</v>
      </c>
      <c r="F4" s="1">
        <f>60*M4</f>
        <v>240</v>
      </c>
      <c r="G4" s="1">
        <f>20*N4</f>
        <v>100</v>
      </c>
      <c r="H4">
        <v>110</v>
      </c>
      <c r="J4">
        <v>7</v>
      </c>
      <c r="K4">
        <v>8</v>
      </c>
      <c r="L4">
        <v>3</v>
      </c>
      <c r="M4">
        <v>4</v>
      </c>
      <c r="N4">
        <v>5</v>
      </c>
    </row>
    <row r="5" spans="2:14" x14ac:dyDescent="0.25">
      <c r="B5" t="s">
        <v>8</v>
      </c>
      <c r="C5" s="1">
        <f>70*J5</f>
        <v>140</v>
      </c>
      <c r="D5" s="1">
        <f>40*K5</f>
        <v>40</v>
      </c>
      <c r="E5">
        <f>0*L5</f>
        <v>0</v>
      </c>
      <c r="F5">
        <f t="shared" si="0"/>
        <v>0</v>
      </c>
      <c r="G5" s="1">
        <f>10*N5</f>
        <v>20</v>
      </c>
      <c r="H5">
        <v>120</v>
      </c>
      <c r="J5" s="1">
        <v>2</v>
      </c>
      <c r="K5">
        <v>1</v>
      </c>
      <c r="L5">
        <v>4</v>
      </c>
      <c r="M5">
        <v>3</v>
      </c>
      <c r="N5" s="1">
        <v>2</v>
      </c>
    </row>
    <row r="6" spans="2:14" x14ac:dyDescent="0.25">
      <c r="B6" t="s">
        <v>9</v>
      </c>
      <c r="C6">
        <v>70</v>
      </c>
      <c r="D6">
        <v>40</v>
      </c>
      <c r="E6">
        <v>30</v>
      </c>
      <c r="F6">
        <v>60</v>
      </c>
      <c r="G6">
        <v>50</v>
      </c>
    </row>
    <row r="7" spans="2:14" x14ac:dyDescent="0.25">
      <c r="B7" t="s">
        <v>10</v>
      </c>
      <c r="C7">
        <f>SUM(C3:G5)</f>
        <v>750</v>
      </c>
    </row>
    <row r="9" spans="2:14" x14ac:dyDescent="0.25">
      <c r="C9" t="s">
        <v>26</v>
      </c>
      <c r="D9">
        <v>4</v>
      </c>
      <c r="F9" t="s">
        <v>29</v>
      </c>
      <c r="G9">
        <v>2</v>
      </c>
      <c r="I9" t="s">
        <v>59</v>
      </c>
      <c r="K9" t="s">
        <v>66</v>
      </c>
      <c r="L9" s="4" t="s">
        <v>46</v>
      </c>
      <c r="M9" s="3" t="s">
        <v>56</v>
      </c>
      <c r="N9" s="3" t="s">
        <v>49</v>
      </c>
    </row>
    <row r="10" spans="2:14" x14ac:dyDescent="0.25">
      <c r="C10" t="s">
        <v>27</v>
      </c>
      <c r="D10">
        <v>3</v>
      </c>
      <c r="F10" t="s">
        <v>30</v>
      </c>
      <c r="G10">
        <v>1</v>
      </c>
      <c r="I10" t="s">
        <v>60</v>
      </c>
      <c r="K10" t="s">
        <v>67</v>
      </c>
      <c r="M10" s="3" t="s">
        <v>55</v>
      </c>
      <c r="N10" s="3" t="s">
        <v>53</v>
      </c>
    </row>
    <row r="11" spans="2:14" x14ac:dyDescent="0.25">
      <c r="C11" t="s">
        <v>28</v>
      </c>
      <c r="D11">
        <v>0</v>
      </c>
      <c r="F11" t="s">
        <v>31</v>
      </c>
      <c r="G11">
        <v>0</v>
      </c>
      <c r="I11" t="s">
        <v>61</v>
      </c>
    </row>
    <row r="12" spans="2:14" x14ac:dyDescent="0.25">
      <c r="F12" t="s">
        <v>32</v>
      </c>
      <c r="G12">
        <v>1</v>
      </c>
      <c r="I12" t="s">
        <v>62</v>
      </c>
      <c r="M12" t="s">
        <v>68</v>
      </c>
    </row>
    <row r="13" spans="2:14" x14ac:dyDescent="0.25">
      <c r="F13" t="s">
        <v>39</v>
      </c>
      <c r="G13">
        <v>2</v>
      </c>
      <c r="I13" t="s">
        <v>63</v>
      </c>
      <c r="M13" t="s">
        <v>50</v>
      </c>
      <c r="N13">
        <f>20*(J3+N5-N3-J5)</f>
        <v>-40</v>
      </c>
    </row>
    <row r="14" spans="2:14" x14ac:dyDescent="0.25">
      <c r="I14" t="s">
        <v>64</v>
      </c>
      <c r="M14" t="s">
        <v>51</v>
      </c>
      <c r="N14">
        <v>750</v>
      </c>
    </row>
    <row r="15" spans="2:14" x14ac:dyDescent="0.25">
      <c r="I15" t="s">
        <v>65</v>
      </c>
      <c r="M15" t="s">
        <v>69</v>
      </c>
      <c r="N15">
        <f>N14+N13</f>
        <v>710</v>
      </c>
    </row>
    <row r="17" spans="2:14" x14ac:dyDescent="0.25">
      <c r="B17" s="5"/>
      <c r="C17" s="5" t="s">
        <v>0</v>
      </c>
      <c r="D17" s="5" t="s">
        <v>1</v>
      </c>
      <c r="E17" s="5" t="s">
        <v>2</v>
      </c>
      <c r="F17" s="5" t="s">
        <v>3</v>
      </c>
      <c r="G17" s="5" t="s">
        <v>11</v>
      </c>
      <c r="H17" s="5" t="s">
        <v>4</v>
      </c>
      <c r="I17" s="5"/>
      <c r="J17" s="5" t="s">
        <v>5</v>
      </c>
      <c r="K17" s="5"/>
      <c r="L17" s="5"/>
      <c r="M17" s="5"/>
      <c r="N17" s="5"/>
    </row>
    <row r="18" spans="2:14" x14ac:dyDescent="0.25">
      <c r="B18" s="5" t="s">
        <v>6</v>
      </c>
      <c r="C18" s="1">
        <f>20*J18</f>
        <v>80</v>
      </c>
      <c r="D18">
        <f>0*K18</f>
        <v>0</v>
      </c>
      <c r="E18">
        <f>0*L18</f>
        <v>0</v>
      </c>
      <c r="F18">
        <f t="shared" ref="F18:F20" si="2">0*M18</f>
        <v>0</v>
      </c>
      <c r="G18" s="5">
        <f>0*N18</f>
        <v>0</v>
      </c>
      <c r="H18" s="5">
        <v>20</v>
      </c>
      <c r="I18" s="5"/>
      <c r="J18" s="1">
        <v>4</v>
      </c>
      <c r="K18" s="1">
        <v>2</v>
      </c>
      <c r="L18" s="5">
        <v>5</v>
      </c>
      <c r="M18" s="5">
        <v>7</v>
      </c>
      <c r="N18" s="5">
        <v>6</v>
      </c>
    </row>
    <row r="19" spans="2:14" x14ac:dyDescent="0.25">
      <c r="B19" s="5" t="s">
        <v>7</v>
      </c>
      <c r="C19">
        <f t="shared" ref="C19" si="3">0*J19</f>
        <v>0</v>
      </c>
      <c r="D19">
        <f>0*K19</f>
        <v>0</v>
      </c>
      <c r="E19" s="1">
        <f>30*L19</f>
        <v>90</v>
      </c>
      <c r="F19" s="1">
        <f>60*M19</f>
        <v>240</v>
      </c>
      <c r="G19" s="1">
        <f>20*N19</f>
        <v>100</v>
      </c>
      <c r="H19" s="5">
        <v>110</v>
      </c>
      <c r="I19" s="5"/>
      <c r="J19" s="5">
        <v>7</v>
      </c>
      <c r="K19" s="5">
        <v>8</v>
      </c>
      <c r="L19" s="5">
        <v>3</v>
      </c>
      <c r="M19" s="5">
        <v>4</v>
      </c>
      <c r="N19" s="5">
        <v>5</v>
      </c>
    </row>
    <row r="20" spans="2:14" x14ac:dyDescent="0.25">
      <c r="B20" s="5" t="s">
        <v>8</v>
      </c>
      <c r="C20" s="1">
        <f>50*J20</f>
        <v>100</v>
      </c>
      <c r="D20" s="1">
        <f>40*K20</f>
        <v>40</v>
      </c>
      <c r="E20">
        <f>0*L20</f>
        <v>0</v>
      </c>
      <c r="F20">
        <f t="shared" ref="F20:F22" si="4">0*M20</f>
        <v>0</v>
      </c>
      <c r="G20" s="1">
        <f>30*N20</f>
        <v>60</v>
      </c>
      <c r="H20" s="5">
        <v>120</v>
      </c>
      <c r="I20" s="5"/>
      <c r="J20" s="1">
        <v>2</v>
      </c>
      <c r="K20" s="1">
        <v>1</v>
      </c>
      <c r="L20" s="5">
        <v>4</v>
      </c>
      <c r="M20" s="5">
        <v>3</v>
      </c>
      <c r="N20" s="5">
        <v>2</v>
      </c>
    </row>
    <row r="21" spans="2:14" x14ac:dyDescent="0.25">
      <c r="B21" s="5" t="s">
        <v>9</v>
      </c>
      <c r="C21" s="5">
        <v>70</v>
      </c>
      <c r="D21" s="5">
        <v>40</v>
      </c>
      <c r="E21" s="5">
        <v>30</v>
      </c>
      <c r="F21" s="5">
        <v>60</v>
      </c>
      <c r="G21" s="5">
        <v>50</v>
      </c>
      <c r="H21" s="5"/>
      <c r="I21" s="5"/>
      <c r="J21" s="5"/>
      <c r="K21" s="5"/>
      <c r="L21" s="5"/>
      <c r="M21" s="5"/>
      <c r="N21" s="5"/>
    </row>
    <row r="22" spans="2:14" x14ac:dyDescent="0.25">
      <c r="B22" s="5" t="s">
        <v>10</v>
      </c>
      <c r="C22" s="5">
        <f>SUM(C18:G20)</f>
        <v>710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4" spans="2:14" x14ac:dyDescent="0.25">
      <c r="C24" t="s">
        <v>26</v>
      </c>
      <c r="D24">
        <v>0</v>
      </c>
      <c r="F24" t="s">
        <v>29</v>
      </c>
      <c r="G24">
        <v>4</v>
      </c>
      <c r="I24" t="s">
        <v>70</v>
      </c>
      <c r="K24" t="s">
        <v>67</v>
      </c>
      <c r="L24" s="4" t="s">
        <v>46</v>
      </c>
      <c r="M24" s="3" t="s">
        <v>47</v>
      </c>
      <c r="N24" s="3" t="s">
        <v>53</v>
      </c>
    </row>
    <row r="25" spans="2:14" x14ac:dyDescent="0.25">
      <c r="C25" t="s">
        <v>27</v>
      </c>
      <c r="D25">
        <v>1</v>
      </c>
      <c r="F25" t="s">
        <v>30</v>
      </c>
      <c r="G25">
        <v>3</v>
      </c>
      <c r="I25" t="s">
        <v>60</v>
      </c>
      <c r="M25" s="3" t="s">
        <v>53</v>
      </c>
      <c r="N25" s="3" t="s">
        <v>71</v>
      </c>
    </row>
    <row r="26" spans="2:14" x14ac:dyDescent="0.25">
      <c r="C26" t="s">
        <v>28</v>
      </c>
      <c r="D26">
        <v>-2</v>
      </c>
      <c r="F26" t="s">
        <v>31</v>
      </c>
      <c r="G26">
        <v>2</v>
      </c>
      <c r="I26" t="s">
        <v>61</v>
      </c>
    </row>
    <row r="27" spans="2:14" x14ac:dyDescent="0.25">
      <c r="F27" t="s">
        <v>32</v>
      </c>
      <c r="G27">
        <v>3</v>
      </c>
      <c r="I27" t="s">
        <v>62</v>
      </c>
      <c r="M27" t="s">
        <v>72</v>
      </c>
    </row>
    <row r="28" spans="2:14" x14ac:dyDescent="0.25">
      <c r="F28" t="s">
        <v>39</v>
      </c>
      <c r="G28">
        <v>4</v>
      </c>
      <c r="I28" t="s">
        <v>63</v>
      </c>
      <c r="M28" t="s">
        <v>50</v>
      </c>
      <c r="N28">
        <f>20*(K18+J20-J18-K20)</f>
        <v>-20</v>
      </c>
    </row>
    <row r="29" spans="2:14" x14ac:dyDescent="0.25">
      <c r="I29" t="s">
        <v>64</v>
      </c>
      <c r="M29" t="s">
        <v>51</v>
      </c>
      <c r="N29">
        <v>710</v>
      </c>
    </row>
    <row r="30" spans="2:14" x14ac:dyDescent="0.25">
      <c r="I30" t="s">
        <v>65</v>
      </c>
      <c r="M30" t="s">
        <v>69</v>
      </c>
      <c r="N30">
        <f>N29+N28</f>
        <v>690</v>
      </c>
    </row>
    <row r="32" spans="2:14" x14ac:dyDescent="0.25">
      <c r="B32" s="5"/>
      <c r="C32" s="5" t="s">
        <v>0</v>
      </c>
      <c r="D32" s="5" t="s">
        <v>1</v>
      </c>
      <c r="E32" s="5" t="s">
        <v>2</v>
      </c>
      <c r="F32" s="5" t="s">
        <v>3</v>
      </c>
      <c r="G32" s="5" t="s">
        <v>11</v>
      </c>
      <c r="H32" s="5" t="s">
        <v>4</v>
      </c>
      <c r="I32" s="5"/>
      <c r="J32" s="5" t="s">
        <v>5</v>
      </c>
      <c r="K32" s="5"/>
      <c r="L32" s="5"/>
      <c r="M32" s="5"/>
      <c r="N32" s="5"/>
    </row>
    <row r="33" spans="2:14" x14ac:dyDescent="0.25">
      <c r="B33" s="5" t="s">
        <v>6</v>
      </c>
      <c r="C33" s="5">
        <f>0*J33</f>
        <v>0</v>
      </c>
      <c r="D33" s="1">
        <f>20*K33</f>
        <v>40</v>
      </c>
      <c r="E33">
        <f>0*L33</f>
        <v>0</v>
      </c>
      <c r="F33">
        <f t="shared" ref="F33:F35" si="5">0*M33</f>
        <v>0</v>
      </c>
      <c r="G33" s="5">
        <f>0*N33</f>
        <v>0</v>
      </c>
      <c r="H33" s="5">
        <v>20</v>
      </c>
      <c r="I33" s="5"/>
      <c r="J33" s="5">
        <v>4</v>
      </c>
      <c r="K33" s="5">
        <v>2</v>
      </c>
      <c r="L33" s="5">
        <v>5</v>
      </c>
      <c r="M33" s="5">
        <v>7</v>
      </c>
      <c r="N33" s="5">
        <v>6</v>
      </c>
    </row>
    <row r="34" spans="2:14" x14ac:dyDescent="0.25">
      <c r="B34" s="5" t="s">
        <v>7</v>
      </c>
      <c r="C34">
        <f t="shared" ref="C34" si="6">0*J34</f>
        <v>0</v>
      </c>
      <c r="D34">
        <f>0*K34</f>
        <v>0</v>
      </c>
      <c r="E34" s="1">
        <f>30*L34</f>
        <v>90</v>
      </c>
      <c r="F34" s="1">
        <f>60*M34</f>
        <v>240</v>
      </c>
      <c r="G34" s="1">
        <f>20*N34</f>
        <v>100</v>
      </c>
      <c r="H34" s="5">
        <v>110</v>
      </c>
      <c r="I34" s="5"/>
      <c r="J34" s="5">
        <v>7</v>
      </c>
      <c r="K34" s="5">
        <v>8</v>
      </c>
      <c r="L34" s="5">
        <v>3</v>
      </c>
      <c r="M34" s="5">
        <v>4</v>
      </c>
      <c r="N34" s="5">
        <v>5</v>
      </c>
    </row>
    <row r="35" spans="2:14" x14ac:dyDescent="0.25">
      <c r="B35" s="5" t="s">
        <v>8</v>
      </c>
      <c r="C35" s="1">
        <f>70*J35</f>
        <v>140</v>
      </c>
      <c r="D35" s="1">
        <f>20*K35</f>
        <v>20</v>
      </c>
      <c r="E35">
        <f>0*L35</f>
        <v>0</v>
      </c>
      <c r="F35">
        <f t="shared" ref="F35:F37" si="7">0*M35</f>
        <v>0</v>
      </c>
      <c r="G35" s="1">
        <f>30*N35</f>
        <v>60</v>
      </c>
      <c r="H35" s="5">
        <v>120</v>
      </c>
      <c r="I35" s="5"/>
      <c r="J35" s="5">
        <v>2</v>
      </c>
      <c r="K35" s="5">
        <v>1</v>
      </c>
      <c r="L35" s="5">
        <v>4</v>
      </c>
      <c r="M35" s="5">
        <v>3</v>
      </c>
      <c r="N35" s="5">
        <v>2</v>
      </c>
    </row>
    <row r="36" spans="2:14" x14ac:dyDescent="0.25">
      <c r="B36" s="5" t="s">
        <v>9</v>
      </c>
      <c r="C36" s="5">
        <v>70</v>
      </c>
      <c r="D36" s="5">
        <v>40</v>
      </c>
      <c r="E36" s="5">
        <v>30</v>
      </c>
      <c r="F36" s="5">
        <v>60</v>
      </c>
      <c r="G36" s="5">
        <v>50</v>
      </c>
      <c r="H36" s="5"/>
      <c r="I36" s="5"/>
      <c r="J36" s="5"/>
      <c r="K36" s="5"/>
      <c r="L36" s="5"/>
      <c r="M36" s="5"/>
      <c r="N36" s="5"/>
    </row>
    <row r="37" spans="2:14" x14ac:dyDescent="0.25">
      <c r="B37" s="5" t="s">
        <v>10</v>
      </c>
      <c r="C37" s="5">
        <f>SUM(C33:G35)</f>
        <v>690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9" spans="2:14" x14ac:dyDescent="0.25">
      <c r="C39" t="s">
        <v>26</v>
      </c>
      <c r="D39">
        <v>0</v>
      </c>
      <c r="F39" t="s">
        <v>29</v>
      </c>
      <c r="G39">
        <v>3</v>
      </c>
      <c r="I39" t="s">
        <v>73</v>
      </c>
    </row>
    <row r="40" spans="2:14" x14ac:dyDescent="0.25">
      <c r="C40" t="s">
        <v>27</v>
      </c>
      <c r="D40">
        <v>2</v>
      </c>
      <c r="F40" t="s">
        <v>30</v>
      </c>
      <c r="G40">
        <v>2</v>
      </c>
      <c r="I40" t="s">
        <v>60</v>
      </c>
    </row>
    <row r="41" spans="2:14" x14ac:dyDescent="0.25">
      <c r="C41" t="s">
        <v>28</v>
      </c>
      <c r="D41">
        <v>-1</v>
      </c>
      <c r="F41" t="s">
        <v>31</v>
      </c>
      <c r="G41">
        <v>1</v>
      </c>
      <c r="I41" t="s">
        <v>61</v>
      </c>
    </row>
    <row r="42" spans="2:14" x14ac:dyDescent="0.25">
      <c r="F42" t="s">
        <v>32</v>
      </c>
      <c r="G42">
        <v>2</v>
      </c>
      <c r="I42" t="s">
        <v>62</v>
      </c>
    </row>
    <row r="43" spans="2:14" x14ac:dyDescent="0.25">
      <c r="F43" t="s">
        <v>39</v>
      </c>
      <c r="G43">
        <v>3</v>
      </c>
      <c r="I43" t="s">
        <v>63</v>
      </c>
    </row>
    <row r="44" spans="2:14" x14ac:dyDescent="0.25">
      <c r="I44" t="s">
        <v>64</v>
      </c>
    </row>
    <row r="45" spans="2:14" x14ac:dyDescent="0.25">
      <c r="I45" t="s">
        <v>65</v>
      </c>
    </row>
    <row r="47" spans="2:14" x14ac:dyDescent="0.25">
      <c r="C47" s="2" t="s">
        <v>74</v>
      </c>
      <c r="D47" s="2"/>
      <c r="E47" s="2"/>
      <c r="F47" s="2"/>
      <c r="G47" s="2"/>
      <c r="H47" s="2"/>
    </row>
  </sheetData>
  <mergeCells count="1">
    <mergeCell ref="C47:H4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543A-1FD9-42CF-84E4-6D251DC270B7}">
  <dimension ref="B2:N37"/>
  <sheetViews>
    <sheetView workbookViewId="0"/>
  </sheetViews>
  <sheetFormatPr defaultRowHeight="15" x14ac:dyDescent="0.25"/>
  <sheetData>
    <row r="2" spans="2:14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4</v>
      </c>
      <c r="J2" t="s">
        <v>5</v>
      </c>
    </row>
    <row r="3" spans="2:14" x14ac:dyDescent="0.25">
      <c r="B3" t="s">
        <v>6</v>
      </c>
      <c r="C3" s="1">
        <f>30*J3</f>
        <v>60</v>
      </c>
      <c r="D3" s="1">
        <f>10*K3</f>
        <v>80</v>
      </c>
      <c r="E3" s="1">
        <f>80*L3</f>
        <v>320</v>
      </c>
      <c r="F3">
        <f t="shared" ref="F3:G5" si="0">0*M3</f>
        <v>0</v>
      </c>
      <c r="G3">
        <f t="shared" si="0"/>
        <v>0</v>
      </c>
      <c r="H3">
        <v>120</v>
      </c>
      <c r="I3" t="s">
        <v>19</v>
      </c>
      <c r="J3">
        <v>2</v>
      </c>
      <c r="K3" s="1">
        <v>8</v>
      </c>
      <c r="L3">
        <v>4</v>
      </c>
      <c r="M3">
        <v>6</v>
      </c>
      <c r="N3" s="1">
        <v>3</v>
      </c>
    </row>
    <row r="4" spans="2:14" x14ac:dyDescent="0.25">
      <c r="B4" t="s">
        <v>7</v>
      </c>
      <c r="C4">
        <f t="shared" ref="C4:C6" si="1">0*J4</f>
        <v>0</v>
      </c>
      <c r="D4" s="1">
        <f>30*K4</f>
        <v>60</v>
      </c>
      <c r="E4">
        <f t="shared" ref="E4:E6" si="2">0*L4</f>
        <v>0</v>
      </c>
      <c r="F4">
        <f t="shared" si="0"/>
        <v>0</v>
      </c>
      <c r="G4">
        <f t="shared" si="0"/>
        <v>0</v>
      </c>
      <c r="H4">
        <v>30</v>
      </c>
      <c r="I4" t="s">
        <v>20</v>
      </c>
      <c r="J4">
        <v>3</v>
      </c>
      <c r="K4">
        <v>2</v>
      </c>
      <c r="L4">
        <v>5</v>
      </c>
      <c r="M4">
        <v>2</v>
      </c>
      <c r="N4">
        <v>6</v>
      </c>
    </row>
    <row r="5" spans="2:14" x14ac:dyDescent="0.25">
      <c r="B5" t="s">
        <v>8</v>
      </c>
      <c r="C5">
        <f t="shared" si="1"/>
        <v>0</v>
      </c>
      <c r="D5" s="1">
        <f>40*K5</f>
        <v>200</v>
      </c>
      <c r="E5">
        <f t="shared" si="2"/>
        <v>0</v>
      </c>
      <c r="F5">
        <f t="shared" si="0"/>
        <v>0</v>
      </c>
      <c r="G5">
        <f t="shared" si="0"/>
        <v>0</v>
      </c>
      <c r="H5">
        <v>40</v>
      </c>
      <c r="I5" t="s">
        <v>21</v>
      </c>
      <c r="J5">
        <v>6</v>
      </c>
      <c r="K5">
        <v>5</v>
      </c>
      <c r="L5">
        <v>8</v>
      </c>
      <c r="M5">
        <v>7</v>
      </c>
      <c r="N5">
        <v>4</v>
      </c>
    </row>
    <row r="6" spans="2:14" x14ac:dyDescent="0.25">
      <c r="B6" t="s">
        <v>22</v>
      </c>
      <c r="C6">
        <f t="shared" si="1"/>
        <v>0</v>
      </c>
      <c r="D6" s="1">
        <f>10*K6</f>
        <v>40</v>
      </c>
      <c r="E6">
        <f t="shared" si="2"/>
        <v>0</v>
      </c>
      <c r="F6" s="1">
        <f>20*M6</f>
        <v>40</v>
      </c>
      <c r="G6" s="1">
        <f>30*N6</f>
        <v>30</v>
      </c>
      <c r="H6">
        <v>60</v>
      </c>
      <c r="I6" t="s">
        <v>23</v>
      </c>
      <c r="J6">
        <v>3</v>
      </c>
      <c r="K6" s="1">
        <v>4</v>
      </c>
      <c r="L6">
        <v>4</v>
      </c>
      <c r="M6">
        <v>2</v>
      </c>
      <c r="N6" s="1">
        <v>1</v>
      </c>
    </row>
    <row r="7" spans="2:14" x14ac:dyDescent="0.25">
      <c r="B7" t="s">
        <v>9</v>
      </c>
      <c r="C7">
        <v>30</v>
      </c>
      <c r="D7">
        <v>90</v>
      </c>
      <c r="E7">
        <v>80</v>
      </c>
      <c r="F7">
        <v>20</v>
      </c>
      <c r="G7">
        <v>30</v>
      </c>
    </row>
    <row r="8" spans="2:14" x14ac:dyDescent="0.25">
      <c r="C8" t="s">
        <v>18</v>
      </c>
      <c r="D8" t="s">
        <v>24</v>
      </c>
      <c r="E8" t="s">
        <v>20</v>
      </c>
      <c r="F8" t="s">
        <v>25</v>
      </c>
      <c r="G8" t="s">
        <v>14</v>
      </c>
    </row>
    <row r="9" spans="2:14" x14ac:dyDescent="0.25">
      <c r="B9" t="s">
        <v>10</v>
      </c>
      <c r="C9">
        <f>SUM(C3:G6)</f>
        <v>830</v>
      </c>
    </row>
    <row r="11" spans="2:14" x14ac:dyDescent="0.25">
      <c r="C11" t="s">
        <v>26</v>
      </c>
      <c r="D11">
        <v>0</v>
      </c>
      <c r="F11" t="s">
        <v>29</v>
      </c>
      <c r="G11">
        <v>2</v>
      </c>
      <c r="I11" t="s">
        <v>33</v>
      </c>
      <c r="K11" t="s">
        <v>82</v>
      </c>
    </row>
    <row r="12" spans="2:14" x14ac:dyDescent="0.25">
      <c r="C12" t="s">
        <v>27</v>
      </c>
      <c r="D12">
        <v>-6</v>
      </c>
      <c r="F12" t="s">
        <v>30</v>
      </c>
      <c r="G12">
        <v>8</v>
      </c>
      <c r="I12" t="s">
        <v>76</v>
      </c>
      <c r="K12" t="s">
        <v>83</v>
      </c>
      <c r="L12" s="4" t="s">
        <v>46</v>
      </c>
      <c r="M12" s="3" t="s">
        <v>84</v>
      </c>
      <c r="N12" s="3" t="s">
        <v>85</v>
      </c>
    </row>
    <row r="13" spans="2:14" x14ac:dyDescent="0.25">
      <c r="C13" t="s">
        <v>28</v>
      </c>
      <c r="D13">
        <v>-3</v>
      </c>
      <c r="F13" t="s">
        <v>31</v>
      </c>
      <c r="G13">
        <v>4</v>
      </c>
      <c r="I13" t="s">
        <v>77</v>
      </c>
      <c r="M13" s="3" t="s">
        <v>56</v>
      </c>
      <c r="N13" s="3" t="s">
        <v>71</v>
      </c>
    </row>
    <row r="14" spans="2:14" x14ac:dyDescent="0.25">
      <c r="C14" t="s">
        <v>75</v>
      </c>
      <c r="D14">
        <v>-4</v>
      </c>
      <c r="F14" t="s">
        <v>32</v>
      </c>
      <c r="G14">
        <v>6</v>
      </c>
      <c r="I14" t="s">
        <v>35</v>
      </c>
    </row>
    <row r="15" spans="2:14" x14ac:dyDescent="0.25">
      <c r="F15" t="s">
        <v>39</v>
      </c>
      <c r="G15">
        <v>5</v>
      </c>
      <c r="I15" t="s">
        <v>78</v>
      </c>
      <c r="M15" t="s">
        <v>57</v>
      </c>
    </row>
    <row r="16" spans="2:14" x14ac:dyDescent="0.25">
      <c r="I16" t="s">
        <v>79</v>
      </c>
      <c r="M16" t="s">
        <v>50</v>
      </c>
      <c r="N16">
        <f>10*(N3+K6-K3-N6)</f>
        <v>-20</v>
      </c>
    </row>
    <row r="17" spans="2:14" x14ac:dyDescent="0.25">
      <c r="I17" t="s">
        <v>80</v>
      </c>
      <c r="M17" t="s">
        <v>51</v>
      </c>
      <c r="N17">
        <v>830</v>
      </c>
    </row>
    <row r="18" spans="2:14" x14ac:dyDescent="0.25">
      <c r="I18" t="s">
        <v>81</v>
      </c>
      <c r="M18" t="s">
        <v>69</v>
      </c>
      <c r="N18">
        <f>N17+N16</f>
        <v>810</v>
      </c>
    </row>
    <row r="20" spans="2:14" x14ac:dyDescent="0.25">
      <c r="C20" t="s">
        <v>0</v>
      </c>
      <c r="D20" t="s">
        <v>1</v>
      </c>
      <c r="E20" t="s">
        <v>2</v>
      </c>
      <c r="F20" t="s">
        <v>3</v>
      </c>
      <c r="G20" t="s">
        <v>11</v>
      </c>
      <c r="H20" t="s">
        <v>4</v>
      </c>
      <c r="J20" t="s">
        <v>5</v>
      </c>
    </row>
    <row r="21" spans="2:14" x14ac:dyDescent="0.25">
      <c r="B21" t="s">
        <v>6</v>
      </c>
      <c r="C21" s="1">
        <f>30*J21</f>
        <v>60</v>
      </c>
      <c r="D21" s="5">
        <f>0*K21</f>
        <v>0</v>
      </c>
      <c r="E21" s="1">
        <f>80*L21</f>
        <v>320</v>
      </c>
      <c r="F21">
        <f t="shared" ref="F21:F23" si="3">0*M21</f>
        <v>0</v>
      </c>
      <c r="G21" s="1">
        <f>10*N21</f>
        <v>30</v>
      </c>
      <c r="H21">
        <v>120</v>
      </c>
      <c r="J21" s="5">
        <v>2</v>
      </c>
      <c r="K21" s="5">
        <v>8</v>
      </c>
      <c r="L21" s="5">
        <v>4</v>
      </c>
      <c r="M21" s="5">
        <v>6</v>
      </c>
      <c r="N21" s="5">
        <v>3</v>
      </c>
    </row>
    <row r="22" spans="2:14" x14ac:dyDescent="0.25">
      <c r="B22" t="s">
        <v>7</v>
      </c>
      <c r="C22">
        <f t="shared" ref="C22:C24" si="4">0*J22</f>
        <v>0</v>
      </c>
      <c r="D22" s="1">
        <f>30*K22</f>
        <v>60</v>
      </c>
      <c r="E22">
        <f t="shared" ref="E22:E24" si="5">0*L22</f>
        <v>0</v>
      </c>
      <c r="F22">
        <f t="shared" si="3"/>
        <v>0</v>
      </c>
      <c r="G22">
        <f t="shared" ref="G21:G23" si="6">0*N22</f>
        <v>0</v>
      </c>
      <c r="H22">
        <v>30</v>
      </c>
      <c r="J22" s="5">
        <v>3</v>
      </c>
      <c r="K22" s="5">
        <v>2</v>
      </c>
      <c r="L22" s="5">
        <v>5</v>
      </c>
      <c r="M22" s="5">
        <v>2</v>
      </c>
      <c r="N22" s="5">
        <v>6</v>
      </c>
    </row>
    <row r="23" spans="2:14" x14ac:dyDescent="0.25">
      <c r="B23" t="s">
        <v>8</v>
      </c>
      <c r="C23">
        <f t="shared" si="4"/>
        <v>0</v>
      </c>
      <c r="D23" s="1">
        <f>40*K23</f>
        <v>200</v>
      </c>
      <c r="E23">
        <f t="shared" si="5"/>
        <v>0</v>
      </c>
      <c r="F23">
        <f t="shared" si="3"/>
        <v>0</v>
      </c>
      <c r="G23">
        <f t="shared" si="6"/>
        <v>0</v>
      </c>
      <c r="H23">
        <v>40</v>
      </c>
      <c r="J23" s="5">
        <v>6</v>
      </c>
      <c r="K23" s="5">
        <v>5</v>
      </c>
      <c r="L23" s="5">
        <v>8</v>
      </c>
      <c r="M23" s="5">
        <v>7</v>
      </c>
      <c r="N23" s="5">
        <v>4</v>
      </c>
    </row>
    <row r="24" spans="2:14" x14ac:dyDescent="0.25">
      <c r="B24" t="s">
        <v>22</v>
      </c>
      <c r="C24">
        <f t="shared" si="4"/>
        <v>0</v>
      </c>
      <c r="D24" s="1">
        <f>20*K24</f>
        <v>80</v>
      </c>
      <c r="E24">
        <f t="shared" si="5"/>
        <v>0</v>
      </c>
      <c r="F24" s="1">
        <f>20*M24</f>
        <v>40</v>
      </c>
      <c r="G24" s="1">
        <f>20*N24</f>
        <v>20</v>
      </c>
      <c r="H24">
        <v>60</v>
      </c>
      <c r="J24" s="5">
        <v>3</v>
      </c>
      <c r="K24" s="5">
        <v>4</v>
      </c>
      <c r="L24" s="5">
        <v>4</v>
      </c>
      <c r="M24" s="5">
        <v>2</v>
      </c>
      <c r="N24" s="5">
        <v>1</v>
      </c>
    </row>
    <row r="25" spans="2:14" x14ac:dyDescent="0.25">
      <c r="B25" t="s">
        <v>9</v>
      </c>
      <c r="C25">
        <v>30</v>
      </c>
      <c r="D25">
        <v>90</v>
      </c>
      <c r="E25">
        <v>80</v>
      </c>
      <c r="F25">
        <v>20</v>
      </c>
      <c r="G25">
        <v>30</v>
      </c>
    </row>
    <row r="26" spans="2:14" x14ac:dyDescent="0.25">
      <c r="B26" t="s">
        <v>10</v>
      </c>
      <c r="C26">
        <f>SUM(C21:G24)</f>
        <v>810</v>
      </c>
    </row>
    <row r="28" spans="2:14" x14ac:dyDescent="0.25">
      <c r="C28" t="s">
        <v>26</v>
      </c>
      <c r="D28">
        <v>0</v>
      </c>
      <c r="F28" t="s">
        <v>29</v>
      </c>
      <c r="G28">
        <v>2</v>
      </c>
      <c r="I28" t="s">
        <v>33</v>
      </c>
    </row>
    <row r="29" spans="2:14" x14ac:dyDescent="0.25">
      <c r="C29" t="s">
        <v>27</v>
      </c>
      <c r="D29">
        <v>-4</v>
      </c>
      <c r="F29" t="s">
        <v>30</v>
      </c>
      <c r="G29">
        <v>6</v>
      </c>
      <c r="I29" t="s">
        <v>77</v>
      </c>
    </row>
    <row r="30" spans="2:14" x14ac:dyDescent="0.25">
      <c r="C30" t="s">
        <v>28</v>
      </c>
      <c r="D30">
        <v>-1</v>
      </c>
      <c r="F30" t="s">
        <v>31</v>
      </c>
      <c r="G30">
        <v>4</v>
      </c>
      <c r="I30" t="s">
        <v>86</v>
      </c>
    </row>
    <row r="31" spans="2:14" x14ac:dyDescent="0.25">
      <c r="C31" t="s">
        <v>75</v>
      </c>
      <c r="D31">
        <v>-2</v>
      </c>
      <c r="F31" t="s">
        <v>32</v>
      </c>
      <c r="G31">
        <v>4</v>
      </c>
      <c r="I31" t="s">
        <v>35</v>
      </c>
    </row>
    <row r="32" spans="2:14" x14ac:dyDescent="0.25">
      <c r="F32" t="s">
        <v>39</v>
      </c>
      <c r="G32">
        <v>3</v>
      </c>
      <c r="I32" t="s">
        <v>78</v>
      </c>
    </row>
    <row r="33" spans="3:9" x14ac:dyDescent="0.25">
      <c r="I33" t="s">
        <v>79</v>
      </c>
    </row>
    <row r="34" spans="3:9" x14ac:dyDescent="0.25">
      <c r="I34" t="s">
        <v>80</v>
      </c>
    </row>
    <row r="35" spans="3:9" x14ac:dyDescent="0.25">
      <c r="I35" t="s">
        <v>81</v>
      </c>
    </row>
    <row r="37" spans="3:9" x14ac:dyDescent="0.25">
      <c r="C37" s="2" t="s">
        <v>74</v>
      </c>
      <c r="D37" s="2"/>
      <c r="E37" s="2"/>
      <c r="F37" s="2"/>
      <c r="G37" s="2"/>
      <c r="H37" s="2"/>
      <c r="I37" s="2"/>
    </row>
  </sheetData>
  <mergeCells count="1">
    <mergeCell ref="C37:I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2020-05-23T21:35:04Z</dcterms:created>
  <dcterms:modified xsi:type="dcterms:W3CDTF">2020-05-23T23:17:30Z</dcterms:modified>
</cp:coreProperties>
</file>