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Нужное\ИТ в физике\"/>
    </mc:Choice>
  </mc:AlternateContent>
  <xr:revisionPtr revIDLastSave="0" documentId="13_ncr:1_{7486BD3E-FC78-4FC9-8901-FD7DFEE9844A}" xr6:coauthVersionLast="38" xr6:coauthVersionMax="38" xr10:uidLastSave="{00000000-0000-0000-0000-000000000000}"/>
  <bookViews>
    <workbookView xWindow="0" yWindow="0" windowWidth="20490" windowHeight="7545" xr2:uid="{DDEBB475-4CAA-450A-B3E0-E5DFE222C7B1}"/>
  </bookViews>
  <sheets>
    <sheet name="Задача 1" sheetId="1" r:id="rId1"/>
    <sheet name="Задача 2" sheetId="2" r:id="rId2"/>
    <sheet name="Задача 3" sheetId="3" r:id="rId3"/>
    <sheet name="Задача 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4" l="1"/>
  <c r="B5" i="4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DA2" i="2"/>
  <c r="DB2" i="2"/>
  <c r="DC2" i="2"/>
  <c r="DD2" i="2"/>
  <c r="DE2" i="2"/>
  <c r="DF2" i="2"/>
  <c r="DG2" i="2"/>
  <c r="DH2" i="2"/>
  <c r="DI2" i="2"/>
  <c r="DJ2" i="2"/>
  <c r="DK2" i="2"/>
  <c r="DL2" i="2"/>
  <c r="DM2" i="2"/>
  <c r="DN2" i="2"/>
  <c r="DO2" i="2"/>
  <c r="DP2" i="2"/>
  <c r="DQ2" i="2"/>
  <c r="DR2" i="2"/>
  <c r="DS2" i="2"/>
  <c r="DT2" i="2"/>
  <c r="DU2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E3" i="2"/>
  <c r="E2" i="2"/>
  <c r="H5" i="4" l="1"/>
  <c r="G3" i="4"/>
  <c r="F4" i="4"/>
  <c r="J4" i="4"/>
  <c r="N4" i="4"/>
  <c r="R4" i="4"/>
  <c r="Q4" i="4"/>
  <c r="G4" i="4"/>
  <c r="K4" i="4"/>
  <c r="O4" i="4"/>
  <c r="S4" i="4"/>
  <c r="I4" i="4"/>
  <c r="H4" i="4"/>
  <c r="L4" i="4"/>
  <c r="P4" i="4"/>
  <c r="E4" i="4"/>
  <c r="M4" i="4"/>
  <c r="P3" i="4"/>
  <c r="H3" i="4"/>
  <c r="F3" i="4"/>
  <c r="E3" i="4"/>
  <c r="L3" i="4"/>
  <c r="N3" i="4"/>
  <c r="R3" i="4"/>
  <c r="J3" i="4"/>
  <c r="Q3" i="4"/>
  <c r="M3" i="4"/>
  <c r="I3" i="4"/>
  <c r="S3" i="4"/>
  <c r="O3" i="4"/>
  <c r="K3" i="4"/>
  <c r="O5" i="4"/>
  <c r="R5" i="4"/>
  <c r="N5" i="4"/>
  <c r="J5" i="4"/>
  <c r="F5" i="4"/>
  <c r="K5" i="4"/>
  <c r="Q5" i="4"/>
  <c r="M5" i="4"/>
  <c r="I5" i="4"/>
  <c r="S5" i="4"/>
  <c r="G5" i="4"/>
  <c r="E5" i="4"/>
  <c r="P5" i="4"/>
  <c r="L5" i="4"/>
  <c r="B10" i="2"/>
  <c r="S3" i="1"/>
  <c r="T3" i="1"/>
  <c r="U3" i="1"/>
  <c r="V3" i="1"/>
  <c r="W3" i="1"/>
  <c r="X3" i="1"/>
  <c r="Y3" i="1"/>
  <c r="Z3" i="1"/>
  <c r="S4" i="1"/>
  <c r="T4" i="1"/>
  <c r="U4" i="1"/>
  <c r="V4" i="1"/>
  <c r="W4" i="1"/>
  <c r="X4" i="1"/>
  <c r="Y4" i="1"/>
  <c r="Z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D4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D3" i="1"/>
</calcChain>
</file>

<file path=xl/sharedStrings.xml><?xml version="1.0" encoding="utf-8"?>
<sst xmlns="http://schemas.openxmlformats.org/spreadsheetml/2006/main" count="45" uniqueCount="41">
  <si>
    <t>S(t)=t*t/2-2/SQRT(t)</t>
  </si>
  <si>
    <t>V(t)=t+1/t*SQRT(t)</t>
  </si>
  <si>
    <t>Вспомогательные формулы</t>
  </si>
  <si>
    <t>t</t>
  </si>
  <si>
    <t>S</t>
  </si>
  <si>
    <t>V</t>
  </si>
  <si>
    <t>Дано:</t>
  </si>
  <si>
    <t>O=(m1t1+m2t2)/(m1+m2)</t>
  </si>
  <si>
    <t>Q1(t)=cm1(t1-t)</t>
  </si>
  <si>
    <t>Q2(t)=cm1(t-t2)</t>
  </si>
  <si>
    <t>Q1</t>
  </si>
  <si>
    <t>Q2</t>
  </si>
  <si>
    <t>По таблице видно, что совпадение значений произошло при температуре 21,25 (значение совпадает со значением О, что мы сосчитали)</t>
  </si>
  <si>
    <t>m1</t>
  </si>
  <si>
    <t>t1</t>
  </si>
  <si>
    <t>m2</t>
  </si>
  <si>
    <t>t2</t>
  </si>
  <si>
    <t>c</t>
  </si>
  <si>
    <t>O</t>
  </si>
  <si>
    <t>Ex</t>
  </si>
  <si>
    <t>E1=q1/x^2</t>
  </si>
  <si>
    <t>E2=q2/(r-x)^2</t>
  </si>
  <si>
    <t>E1</t>
  </si>
  <si>
    <t>E2</t>
  </si>
  <si>
    <t>x</t>
  </si>
  <si>
    <t>q1 (мкКл)</t>
  </si>
  <si>
    <t>q2 (мкКл)</t>
  </si>
  <si>
    <t>r (м)</t>
  </si>
  <si>
    <t>R</t>
  </si>
  <si>
    <t>C</t>
  </si>
  <si>
    <r>
      <t>I</t>
    </r>
    <r>
      <rPr>
        <sz val="11"/>
        <color theme="1"/>
        <rFont val="Calibri"/>
        <family val="2"/>
        <charset val="204"/>
      </rPr>
      <t>₀</t>
    </r>
  </si>
  <si>
    <r>
      <t>U</t>
    </r>
    <r>
      <rPr>
        <sz val="11"/>
        <color theme="1"/>
        <rFont val="Calibri"/>
        <family val="2"/>
        <charset val="204"/>
      </rPr>
      <t>₀</t>
    </r>
  </si>
  <si>
    <t>ꚍ</t>
  </si>
  <si>
    <t>I</t>
  </si>
  <si>
    <t>U</t>
  </si>
  <si>
    <t>I=I₀e^(-t/ꚍ)</t>
  </si>
  <si>
    <t>U=U₀e^(-t/ꚍ)</t>
  </si>
  <si>
    <t>lnI=lnI₀-t/ꚍ</t>
  </si>
  <si>
    <t>lnI</t>
  </si>
  <si>
    <t>Ответ: х=11,3 см</t>
  </si>
  <si>
    <t>Выводы.
При увеличении сопротивления конденсатор будет разряжаться медленнее, так как значения тока и напряжения при этом возрастают.
При увеличении емкости конденсатор медленнее разряжается, что видно по графикам и значениям в таблице, которые увеличиваются.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</si>
</sst>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  <font>
      <b/>
      <i/>
      <sz val="14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4" borderId="2" xfId="0" applyFill="1" applyBorder="1"/>
    <xf numFmtId="0" fontId="0" fillId="5" borderId="2" xfId="0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/>
    <xf numFmtId="0" fontId="1" fillId="0" borderId="1" xfId="0" applyFont="1" applyBorder="1" applyAlignment="1">
      <alignment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3" fillId="0" borderId="3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0" borderId="13" xfId="0" applyFont="1" applyBorder="1" applyAlignment="1">
      <alignment wrapText="1"/>
    </xf>
    <xf numFmtId="0" fontId="1" fillId="0" borderId="14" xfId="0" applyFont="1" applyBorder="1" applyAlignment="1">
      <alignment wrapText="1"/>
    </xf>
    <xf numFmtId="0" fontId="1" fillId="0" borderId="15" xfId="0" applyFont="1" applyBorder="1" applyAlignment="1">
      <alignment wrapText="1"/>
    </xf>
    <xf numFmtId="0" fontId="1" fillId="0" borderId="16" xfId="0" applyFont="1" applyBorder="1" applyAlignment="1">
      <alignment wrapText="1"/>
    </xf>
    <xf numFmtId="0" fontId="1" fillId="0" borderId="17" xfId="0" applyFont="1" applyBorder="1" applyAlignment="1">
      <alignment wrapText="1"/>
    </xf>
    <xf numFmtId="0" fontId="1" fillId="0" borderId="18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S(t)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'Задача 1'!$D$2:$Z$2</c:f>
              <c:numCache>
                <c:formatCode>General</c:formatCode>
                <c:ptCount val="2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</c:numCache>
            </c:numRef>
          </c:xVal>
          <c:yVal>
            <c:numRef>
              <c:f>'Задача 1'!$D$3:$Z$3</c:f>
              <c:numCache>
                <c:formatCode>General</c:formatCode>
                <c:ptCount val="23"/>
                <c:pt idx="0">
                  <c:v>0.58578643762690508</c:v>
                </c:pt>
                <c:pt idx="1">
                  <c:v>7</c:v>
                </c:pt>
                <c:pt idx="2">
                  <c:v>17.183503419072274</c:v>
                </c:pt>
                <c:pt idx="3">
                  <c:v>31.292893218813454</c:v>
                </c:pt>
                <c:pt idx="4">
                  <c:v>49.367544467966326</c:v>
                </c:pt>
                <c:pt idx="5">
                  <c:v>71.422649730810377</c:v>
                </c:pt>
                <c:pt idx="6">
                  <c:v>97.465477516175156</c:v>
                </c:pt>
                <c:pt idx="7">
                  <c:v>127.5</c:v>
                </c:pt>
                <c:pt idx="8">
                  <c:v>161.52859547920897</c:v>
                </c:pt>
                <c:pt idx="9">
                  <c:v>199.55278640450004</c:v>
                </c:pt>
                <c:pt idx="10">
                  <c:v>241.57359856728877</c:v>
                </c:pt>
                <c:pt idx="11">
                  <c:v>287.59175170953614</c:v>
                </c:pt>
                <c:pt idx="12">
                  <c:v>337.60776772972361</c:v>
                </c:pt>
                <c:pt idx="13">
                  <c:v>391.62203552699077</c:v>
                </c:pt>
                <c:pt idx="14">
                  <c:v>449.6348516283299</c:v>
                </c:pt>
                <c:pt idx="15">
                  <c:v>511.64644660940672</c:v>
                </c:pt>
                <c:pt idx="16">
                  <c:v>577.657002829715</c:v>
                </c:pt>
                <c:pt idx="17">
                  <c:v>647.66666666666663</c:v>
                </c:pt>
                <c:pt idx="18">
                  <c:v>721.67555715773847</c:v>
                </c:pt>
                <c:pt idx="19">
                  <c:v>799.68377223398318</c:v>
                </c:pt>
                <c:pt idx="20">
                  <c:v>881.69139330007579</c:v>
                </c:pt>
                <c:pt idx="21">
                  <c:v>967.69848865542224</c:v>
                </c:pt>
                <c:pt idx="22">
                  <c:v>1057.7051160876902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66-4FAB-95B3-8957D8FB9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818592"/>
        <c:axId val="422816952"/>
      </c:scatterChart>
      <c:valAx>
        <c:axId val="42281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816952"/>
        <c:crosses val="autoZero"/>
        <c:crossBetween val="midCat"/>
      </c:valAx>
      <c:valAx>
        <c:axId val="42281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81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V(t)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'Задача 1'!$D$2:$Z$2</c:f>
              <c:numCache>
                <c:formatCode>General</c:formatCode>
                <c:ptCount val="2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</c:numCache>
            </c:numRef>
          </c:xVal>
          <c:yVal>
            <c:numRef>
              <c:f>'Задача 1'!$D$4:$Z$4</c:f>
              <c:numCache>
                <c:formatCode>General</c:formatCode>
                <c:ptCount val="23"/>
                <c:pt idx="0">
                  <c:v>2.7071067811865475</c:v>
                </c:pt>
                <c:pt idx="1">
                  <c:v>4.5</c:v>
                </c:pt>
                <c:pt idx="2">
                  <c:v>6.4082482904638631</c:v>
                </c:pt>
                <c:pt idx="3">
                  <c:v>8.3535533905932731</c:v>
                </c:pt>
                <c:pt idx="4">
                  <c:v>10.316227766016837</c:v>
                </c:pt>
                <c:pt idx="5">
                  <c:v>12.288675134594813</c:v>
                </c:pt>
                <c:pt idx="6">
                  <c:v>14.267261241912424</c:v>
                </c:pt>
                <c:pt idx="7">
                  <c:v>16.25</c:v>
                </c:pt>
                <c:pt idx="8">
                  <c:v>18.235702260395517</c:v>
                </c:pt>
                <c:pt idx="9">
                  <c:v>20.22360679774998</c:v>
                </c:pt>
                <c:pt idx="10">
                  <c:v>22.213200716355612</c:v>
                </c:pt>
                <c:pt idx="11">
                  <c:v>24.20412414523193</c:v>
                </c:pt>
                <c:pt idx="12">
                  <c:v>26.196116135138183</c:v>
                </c:pt>
                <c:pt idx="13">
                  <c:v>28.188982236504614</c:v>
                </c:pt>
                <c:pt idx="14">
                  <c:v>30.182574185835055</c:v>
                </c:pt>
                <c:pt idx="15">
                  <c:v>32.176776695296638</c:v>
                </c:pt>
                <c:pt idx="16">
                  <c:v>34.171498585142508</c:v>
                </c:pt>
                <c:pt idx="17">
                  <c:v>36.166666666666664</c:v>
                </c:pt>
                <c:pt idx="18">
                  <c:v>38.162221421130759</c:v>
                </c:pt>
                <c:pt idx="19">
                  <c:v>40.158113883008419</c:v>
                </c:pt>
                <c:pt idx="20">
                  <c:v>42.154303349962092</c:v>
                </c:pt>
                <c:pt idx="21">
                  <c:v>44.150755672288881</c:v>
                </c:pt>
                <c:pt idx="22">
                  <c:v>46.1474419561549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99-4CD5-8611-D620E59CA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909320"/>
        <c:axId val="314911288"/>
      </c:scatterChart>
      <c:valAx>
        <c:axId val="314909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4911288"/>
        <c:crosses val="autoZero"/>
        <c:crossBetween val="midCat"/>
      </c:valAx>
      <c:valAx>
        <c:axId val="31491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4909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Q1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'Задача 2'!$E$2:$DU$2</c:f>
              <c:numCache>
                <c:formatCode>General</c:formatCode>
                <c:ptCount val="121"/>
                <c:pt idx="0">
                  <c:v>18.823499999999999</c:v>
                </c:pt>
                <c:pt idx="1">
                  <c:v>18.6666375</c:v>
                </c:pt>
                <c:pt idx="2">
                  <c:v>18.509774999999998</c:v>
                </c:pt>
                <c:pt idx="3">
                  <c:v>18.352912499999999</c:v>
                </c:pt>
                <c:pt idx="4">
                  <c:v>18.19605</c:v>
                </c:pt>
                <c:pt idx="5">
                  <c:v>18.039187499999997</c:v>
                </c:pt>
                <c:pt idx="6">
                  <c:v>17.882324999999998</c:v>
                </c:pt>
                <c:pt idx="7">
                  <c:v>17.725462499999999</c:v>
                </c:pt>
                <c:pt idx="8">
                  <c:v>17.5686</c:v>
                </c:pt>
                <c:pt idx="9">
                  <c:v>17.411737499999997</c:v>
                </c:pt>
                <c:pt idx="10">
                  <c:v>17.254874999999998</c:v>
                </c:pt>
                <c:pt idx="11">
                  <c:v>17.098012499999999</c:v>
                </c:pt>
                <c:pt idx="12">
                  <c:v>16.94115</c:v>
                </c:pt>
                <c:pt idx="13">
                  <c:v>16.784287499999998</c:v>
                </c:pt>
                <c:pt idx="14">
                  <c:v>16.627424999999999</c:v>
                </c:pt>
                <c:pt idx="15">
                  <c:v>16.4705625</c:v>
                </c:pt>
                <c:pt idx="16">
                  <c:v>16.313699999999997</c:v>
                </c:pt>
                <c:pt idx="17">
                  <c:v>16.156837499999998</c:v>
                </c:pt>
                <c:pt idx="18">
                  <c:v>15.999974999999999</c:v>
                </c:pt>
                <c:pt idx="19">
                  <c:v>15.843112499999998</c:v>
                </c:pt>
                <c:pt idx="20">
                  <c:v>15.686249999999999</c:v>
                </c:pt>
                <c:pt idx="21">
                  <c:v>15.529387499999999</c:v>
                </c:pt>
                <c:pt idx="22">
                  <c:v>15.372525</c:v>
                </c:pt>
                <c:pt idx="23">
                  <c:v>15.215662499999999</c:v>
                </c:pt>
                <c:pt idx="24">
                  <c:v>15.058799999999998</c:v>
                </c:pt>
                <c:pt idx="25">
                  <c:v>14.901937499999999</c:v>
                </c:pt>
                <c:pt idx="26">
                  <c:v>14.745074999999998</c:v>
                </c:pt>
                <c:pt idx="27">
                  <c:v>14.588212499999999</c:v>
                </c:pt>
                <c:pt idx="28">
                  <c:v>14.431349999999998</c:v>
                </c:pt>
                <c:pt idx="29">
                  <c:v>14.274487499999999</c:v>
                </c:pt>
                <c:pt idx="30">
                  <c:v>14.117624999999999</c:v>
                </c:pt>
                <c:pt idx="31">
                  <c:v>13.9607625</c:v>
                </c:pt>
                <c:pt idx="32">
                  <c:v>13.803899999999999</c:v>
                </c:pt>
                <c:pt idx="33">
                  <c:v>13.6470375</c:v>
                </c:pt>
                <c:pt idx="34">
                  <c:v>13.490174999999999</c:v>
                </c:pt>
                <c:pt idx="35">
                  <c:v>13.333312499999998</c:v>
                </c:pt>
                <c:pt idx="36">
                  <c:v>13.176449999999999</c:v>
                </c:pt>
                <c:pt idx="37">
                  <c:v>13.019587499999998</c:v>
                </c:pt>
                <c:pt idx="38">
                  <c:v>12.862724999999999</c:v>
                </c:pt>
                <c:pt idx="39">
                  <c:v>12.705862499999999</c:v>
                </c:pt>
                <c:pt idx="40">
                  <c:v>12.548999999999999</c:v>
                </c:pt>
                <c:pt idx="41">
                  <c:v>12.392137499999999</c:v>
                </c:pt>
                <c:pt idx="42">
                  <c:v>12.235275</c:v>
                </c:pt>
                <c:pt idx="43">
                  <c:v>12.078412499999999</c:v>
                </c:pt>
                <c:pt idx="44">
                  <c:v>11.92155</c:v>
                </c:pt>
                <c:pt idx="45">
                  <c:v>11.764687499999999</c:v>
                </c:pt>
                <c:pt idx="46">
                  <c:v>11.607824999999998</c:v>
                </c:pt>
                <c:pt idx="47">
                  <c:v>11.450962499999999</c:v>
                </c:pt>
                <c:pt idx="48">
                  <c:v>11.294099999999998</c:v>
                </c:pt>
                <c:pt idx="49">
                  <c:v>11.137237499999999</c:v>
                </c:pt>
                <c:pt idx="50">
                  <c:v>10.980374999999999</c:v>
                </c:pt>
                <c:pt idx="51">
                  <c:v>10.8235125</c:v>
                </c:pt>
                <c:pt idx="52">
                  <c:v>10.666649999999999</c:v>
                </c:pt>
                <c:pt idx="53">
                  <c:v>10.5097875</c:v>
                </c:pt>
                <c:pt idx="54">
                  <c:v>10.352924999999999</c:v>
                </c:pt>
                <c:pt idx="55">
                  <c:v>10.1960625</c:v>
                </c:pt>
                <c:pt idx="56">
                  <c:v>10.039199999999999</c:v>
                </c:pt>
                <c:pt idx="57">
                  <c:v>9.8823374999999984</c:v>
                </c:pt>
                <c:pt idx="58">
                  <c:v>9.7254749999999994</c:v>
                </c:pt>
                <c:pt idx="59">
                  <c:v>9.5686124999999986</c:v>
                </c:pt>
                <c:pt idx="60">
                  <c:v>9.4117499999999996</c:v>
                </c:pt>
                <c:pt idx="61">
                  <c:v>9.2548874999999988</c:v>
                </c:pt>
                <c:pt idx="62">
                  <c:v>9.0980249999999998</c:v>
                </c:pt>
                <c:pt idx="63">
                  <c:v>8.941162499999999</c:v>
                </c:pt>
                <c:pt idx="64">
                  <c:v>8.7843</c:v>
                </c:pt>
                <c:pt idx="65">
                  <c:v>8.6274374999999992</c:v>
                </c:pt>
                <c:pt idx="66">
                  <c:v>8.4705750000000002</c:v>
                </c:pt>
                <c:pt idx="67">
                  <c:v>8.3137124999999994</c:v>
                </c:pt>
                <c:pt idx="68">
                  <c:v>8.1568499999999986</c:v>
                </c:pt>
                <c:pt idx="69">
                  <c:v>7.9999874999999996</c:v>
                </c:pt>
                <c:pt idx="70">
                  <c:v>7.8431249999999997</c:v>
                </c:pt>
                <c:pt idx="71">
                  <c:v>7.6862624999999998</c:v>
                </c:pt>
                <c:pt idx="72">
                  <c:v>7.529399999999999</c:v>
                </c:pt>
                <c:pt idx="73">
                  <c:v>7.3725374999999991</c:v>
                </c:pt>
                <c:pt idx="74">
                  <c:v>7.2156749999999992</c:v>
                </c:pt>
                <c:pt idx="75">
                  <c:v>7.0588124999999993</c:v>
                </c:pt>
                <c:pt idx="76">
                  <c:v>6.9019499999999994</c:v>
                </c:pt>
                <c:pt idx="77">
                  <c:v>6.7450874999999995</c:v>
                </c:pt>
                <c:pt idx="78">
                  <c:v>6.5882249999999996</c:v>
                </c:pt>
                <c:pt idx="79">
                  <c:v>6.4313624999999996</c:v>
                </c:pt>
                <c:pt idx="80">
                  <c:v>6.2744999999999997</c:v>
                </c:pt>
                <c:pt idx="81">
                  <c:v>6.1176374999999998</c:v>
                </c:pt>
                <c:pt idx="82">
                  <c:v>5.9607749999999999</c:v>
                </c:pt>
                <c:pt idx="83">
                  <c:v>5.8039124999999991</c:v>
                </c:pt>
                <c:pt idx="84">
                  <c:v>5.6470499999999992</c:v>
                </c:pt>
                <c:pt idx="85">
                  <c:v>5.4901874999999993</c:v>
                </c:pt>
                <c:pt idx="86">
                  <c:v>5.3333249999999994</c:v>
                </c:pt>
                <c:pt idx="87">
                  <c:v>5.1764624999999995</c:v>
                </c:pt>
                <c:pt idx="88">
                  <c:v>5.0195999999999996</c:v>
                </c:pt>
                <c:pt idx="89">
                  <c:v>4.8627374999999997</c:v>
                </c:pt>
                <c:pt idx="90">
                  <c:v>4.7058749999999998</c:v>
                </c:pt>
                <c:pt idx="91">
                  <c:v>4.5490124999999999</c:v>
                </c:pt>
                <c:pt idx="92">
                  <c:v>4.39215</c:v>
                </c:pt>
                <c:pt idx="93">
                  <c:v>4.2352875000000001</c:v>
                </c:pt>
                <c:pt idx="94">
                  <c:v>4.0784249999999993</c:v>
                </c:pt>
                <c:pt idx="95">
                  <c:v>3.9215624999999998</c:v>
                </c:pt>
                <c:pt idx="96">
                  <c:v>3.7646999999999995</c:v>
                </c:pt>
                <c:pt idx="97">
                  <c:v>3.6078374999999996</c:v>
                </c:pt>
                <c:pt idx="98">
                  <c:v>3.4509749999999997</c:v>
                </c:pt>
                <c:pt idx="99">
                  <c:v>3.2941124999999998</c:v>
                </c:pt>
                <c:pt idx="100">
                  <c:v>3.1372499999999999</c:v>
                </c:pt>
                <c:pt idx="101">
                  <c:v>2.9803875</c:v>
                </c:pt>
                <c:pt idx="102">
                  <c:v>2.8235249999999996</c:v>
                </c:pt>
                <c:pt idx="103">
                  <c:v>2.6666624999999997</c:v>
                </c:pt>
                <c:pt idx="104">
                  <c:v>2.5097999999999998</c:v>
                </c:pt>
                <c:pt idx="105">
                  <c:v>2.3529374999999999</c:v>
                </c:pt>
                <c:pt idx="106">
                  <c:v>2.196075</c:v>
                </c:pt>
                <c:pt idx="107">
                  <c:v>2.0392124999999997</c:v>
                </c:pt>
                <c:pt idx="108">
                  <c:v>1.8823499999999997</c:v>
                </c:pt>
                <c:pt idx="109">
                  <c:v>1.7254874999999998</c:v>
                </c:pt>
                <c:pt idx="110">
                  <c:v>1.5686249999999999</c:v>
                </c:pt>
                <c:pt idx="111">
                  <c:v>1.4117624999999998</c:v>
                </c:pt>
                <c:pt idx="112">
                  <c:v>1.2548999999999999</c:v>
                </c:pt>
                <c:pt idx="113">
                  <c:v>1.0980375</c:v>
                </c:pt>
                <c:pt idx="114">
                  <c:v>0.94117499999999987</c:v>
                </c:pt>
                <c:pt idx="115">
                  <c:v>0.78431249999999997</c:v>
                </c:pt>
                <c:pt idx="116">
                  <c:v>0.62744999999999995</c:v>
                </c:pt>
                <c:pt idx="117">
                  <c:v>0.47058749999999994</c:v>
                </c:pt>
                <c:pt idx="118">
                  <c:v>0.31372499999999998</c:v>
                </c:pt>
                <c:pt idx="119">
                  <c:v>0.15686249999999999</c:v>
                </c:pt>
                <c:pt idx="120">
                  <c:v>0</c:v>
                </c:pt>
              </c:numCache>
            </c:numRef>
          </c:xVal>
          <c:yVal>
            <c:numRef>
              <c:f>'Задача 2'!$E$4:$DU$4</c:f>
              <c:numCache>
                <c:formatCode>General</c:formatCode>
                <c:ptCount val="121"/>
                <c:pt idx="0">
                  <c:v>10</c:v>
                </c:pt>
                <c:pt idx="1">
                  <c:v>10.25</c:v>
                </c:pt>
                <c:pt idx="2">
                  <c:v>10.5</c:v>
                </c:pt>
                <c:pt idx="3">
                  <c:v>10.75</c:v>
                </c:pt>
                <c:pt idx="4">
                  <c:v>11</c:v>
                </c:pt>
                <c:pt idx="5">
                  <c:v>11.25</c:v>
                </c:pt>
                <c:pt idx="6">
                  <c:v>11.5</c:v>
                </c:pt>
                <c:pt idx="7">
                  <c:v>11.75</c:v>
                </c:pt>
                <c:pt idx="8">
                  <c:v>12</c:v>
                </c:pt>
                <c:pt idx="9">
                  <c:v>12.25</c:v>
                </c:pt>
                <c:pt idx="10">
                  <c:v>12.5</c:v>
                </c:pt>
                <c:pt idx="11">
                  <c:v>12.75</c:v>
                </c:pt>
                <c:pt idx="12">
                  <c:v>13</c:v>
                </c:pt>
                <c:pt idx="13">
                  <c:v>13.25</c:v>
                </c:pt>
                <c:pt idx="14">
                  <c:v>13.5</c:v>
                </c:pt>
                <c:pt idx="15">
                  <c:v>13.75</c:v>
                </c:pt>
                <c:pt idx="16">
                  <c:v>14</c:v>
                </c:pt>
                <c:pt idx="17">
                  <c:v>14.25</c:v>
                </c:pt>
                <c:pt idx="18">
                  <c:v>14.5</c:v>
                </c:pt>
                <c:pt idx="19">
                  <c:v>14.75</c:v>
                </c:pt>
                <c:pt idx="20">
                  <c:v>15</c:v>
                </c:pt>
                <c:pt idx="21">
                  <c:v>15.25</c:v>
                </c:pt>
                <c:pt idx="22">
                  <c:v>15.5</c:v>
                </c:pt>
                <c:pt idx="23">
                  <c:v>15.75</c:v>
                </c:pt>
                <c:pt idx="24">
                  <c:v>16</c:v>
                </c:pt>
                <c:pt idx="25">
                  <c:v>16.25</c:v>
                </c:pt>
                <c:pt idx="26">
                  <c:v>16.5</c:v>
                </c:pt>
                <c:pt idx="27">
                  <c:v>16.75</c:v>
                </c:pt>
                <c:pt idx="28">
                  <c:v>17</c:v>
                </c:pt>
                <c:pt idx="29">
                  <c:v>17.25</c:v>
                </c:pt>
                <c:pt idx="30">
                  <c:v>17.5</c:v>
                </c:pt>
                <c:pt idx="31">
                  <c:v>17.75</c:v>
                </c:pt>
                <c:pt idx="32">
                  <c:v>18</c:v>
                </c:pt>
                <c:pt idx="33">
                  <c:v>18.25</c:v>
                </c:pt>
                <c:pt idx="34">
                  <c:v>18.5</c:v>
                </c:pt>
                <c:pt idx="35">
                  <c:v>18.75</c:v>
                </c:pt>
                <c:pt idx="36">
                  <c:v>19</c:v>
                </c:pt>
                <c:pt idx="37">
                  <c:v>19.25</c:v>
                </c:pt>
                <c:pt idx="38">
                  <c:v>19.5</c:v>
                </c:pt>
                <c:pt idx="39">
                  <c:v>19.75</c:v>
                </c:pt>
                <c:pt idx="40">
                  <c:v>20</c:v>
                </c:pt>
                <c:pt idx="41">
                  <c:v>20.25</c:v>
                </c:pt>
                <c:pt idx="42">
                  <c:v>20.5</c:v>
                </c:pt>
                <c:pt idx="43">
                  <c:v>20.75</c:v>
                </c:pt>
                <c:pt idx="44">
                  <c:v>21</c:v>
                </c:pt>
                <c:pt idx="45">
                  <c:v>21.25</c:v>
                </c:pt>
                <c:pt idx="46">
                  <c:v>21.5</c:v>
                </c:pt>
                <c:pt idx="47">
                  <c:v>21.75</c:v>
                </c:pt>
                <c:pt idx="48">
                  <c:v>22</c:v>
                </c:pt>
                <c:pt idx="49">
                  <c:v>22.25</c:v>
                </c:pt>
                <c:pt idx="50">
                  <c:v>22.5</c:v>
                </c:pt>
                <c:pt idx="51">
                  <c:v>22.75</c:v>
                </c:pt>
                <c:pt idx="52">
                  <c:v>23</c:v>
                </c:pt>
                <c:pt idx="53">
                  <c:v>23.25</c:v>
                </c:pt>
                <c:pt idx="54">
                  <c:v>23.5</c:v>
                </c:pt>
                <c:pt idx="55">
                  <c:v>23.75</c:v>
                </c:pt>
                <c:pt idx="56">
                  <c:v>24</c:v>
                </c:pt>
                <c:pt idx="57">
                  <c:v>24.25</c:v>
                </c:pt>
                <c:pt idx="58">
                  <c:v>24.5</c:v>
                </c:pt>
                <c:pt idx="59">
                  <c:v>24.75</c:v>
                </c:pt>
                <c:pt idx="60">
                  <c:v>25</c:v>
                </c:pt>
                <c:pt idx="61">
                  <c:v>25.25</c:v>
                </c:pt>
                <c:pt idx="62">
                  <c:v>25.5</c:v>
                </c:pt>
                <c:pt idx="63">
                  <c:v>25.75</c:v>
                </c:pt>
                <c:pt idx="64">
                  <c:v>26</c:v>
                </c:pt>
                <c:pt idx="65">
                  <c:v>26.25</c:v>
                </c:pt>
                <c:pt idx="66">
                  <c:v>26.5</c:v>
                </c:pt>
                <c:pt idx="67">
                  <c:v>26.75</c:v>
                </c:pt>
                <c:pt idx="68">
                  <c:v>27</c:v>
                </c:pt>
                <c:pt idx="69">
                  <c:v>27.25</c:v>
                </c:pt>
                <c:pt idx="70">
                  <c:v>27.5</c:v>
                </c:pt>
                <c:pt idx="71">
                  <c:v>27.75</c:v>
                </c:pt>
                <c:pt idx="72">
                  <c:v>28</c:v>
                </c:pt>
                <c:pt idx="73">
                  <c:v>28.25</c:v>
                </c:pt>
                <c:pt idx="74">
                  <c:v>28.5</c:v>
                </c:pt>
                <c:pt idx="75">
                  <c:v>28.75</c:v>
                </c:pt>
                <c:pt idx="76">
                  <c:v>29</c:v>
                </c:pt>
                <c:pt idx="77">
                  <c:v>29.25</c:v>
                </c:pt>
                <c:pt idx="78">
                  <c:v>29.5</c:v>
                </c:pt>
                <c:pt idx="79">
                  <c:v>29.75</c:v>
                </c:pt>
                <c:pt idx="80">
                  <c:v>30</c:v>
                </c:pt>
                <c:pt idx="81">
                  <c:v>30.25</c:v>
                </c:pt>
                <c:pt idx="82">
                  <c:v>30.5</c:v>
                </c:pt>
                <c:pt idx="83">
                  <c:v>30.75</c:v>
                </c:pt>
                <c:pt idx="84">
                  <c:v>31</c:v>
                </c:pt>
                <c:pt idx="85">
                  <c:v>31.25</c:v>
                </c:pt>
                <c:pt idx="86">
                  <c:v>31.5</c:v>
                </c:pt>
                <c:pt idx="87">
                  <c:v>31.75</c:v>
                </c:pt>
                <c:pt idx="88">
                  <c:v>32</c:v>
                </c:pt>
                <c:pt idx="89">
                  <c:v>32.25</c:v>
                </c:pt>
                <c:pt idx="90">
                  <c:v>32.5</c:v>
                </c:pt>
                <c:pt idx="91">
                  <c:v>32.75</c:v>
                </c:pt>
                <c:pt idx="92">
                  <c:v>33</c:v>
                </c:pt>
                <c:pt idx="93">
                  <c:v>33.25</c:v>
                </c:pt>
                <c:pt idx="94">
                  <c:v>33.5</c:v>
                </c:pt>
                <c:pt idx="95">
                  <c:v>33.75</c:v>
                </c:pt>
                <c:pt idx="96">
                  <c:v>34</c:v>
                </c:pt>
                <c:pt idx="97">
                  <c:v>34.25</c:v>
                </c:pt>
                <c:pt idx="98">
                  <c:v>34.5</c:v>
                </c:pt>
                <c:pt idx="99">
                  <c:v>34.75</c:v>
                </c:pt>
                <c:pt idx="100">
                  <c:v>35</c:v>
                </c:pt>
                <c:pt idx="101">
                  <c:v>35.25</c:v>
                </c:pt>
                <c:pt idx="102">
                  <c:v>35.5</c:v>
                </c:pt>
                <c:pt idx="103">
                  <c:v>35.75</c:v>
                </c:pt>
                <c:pt idx="104">
                  <c:v>36</c:v>
                </c:pt>
                <c:pt idx="105">
                  <c:v>36.25</c:v>
                </c:pt>
                <c:pt idx="106">
                  <c:v>36.5</c:v>
                </c:pt>
                <c:pt idx="107">
                  <c:v>36.75</c:v>
                </c:pt>
                <c:pt idx="108">
                  <c:v>37</c:v>
                </c:pt>
                <c:pt idx="109">
                  <c:v>37.25</c:v>
                </c:pt>
                <c:pt idx="110">
                  <c:v>37.5</c:v>
                </c:pt>
                <c:pt idx="111">
                  <c:v>37.75</c:v>
                </c:pt>
                <c:pt idx="112">
                  <c:v>38</c:v>
                </c:pt>
                <c:pt idx="113">
                  <c:v>38.25</c:v>
                </c:pt>
                <c:pt idx="114">
                  <c:v>38.5</c:v>
                </c:pt>
                <c:pt idx="115">
                  <c:v>38.75</c:v>
                </c:pt>
                <c:pt idx="116">
                  <c:v>39</c:v>
                </c:pt>
                <c:pt idx="117">
                  <c:v>39.25</c:v>
                </c:pt>
                <c:pt idx="118">
                  <c:v>39.5</c:v>
                </c:pt>
                <c:pt idx="119">
                  <c:v>39.75</c:v>
                </c:pt>
                <c:pt idx="120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90-40E5-AA51-193413E8BD76}"/>
            </c:ext>
          </c:extLst>
        </c:ser>
        <c:ser>
          <c:idx val="1"/>
          <c:order val="1"/>
          <c:tx>
            <c:v>Q2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'Задача 2'!$E$3:$DU$3</c:f>
              <c:numCache>
                <c:formatCode>General</c:formatCode>
                <c:ptCount val="121"/>
                <c:pt idx="0">
                  <c:v>0</c:v>
                </c:pt>
                <c:pt idx="1">
                  <c:v>0.26143749999999999</c:v>
                </c:pt>
                <c:pt idx="2">
                  <c:v>0.52287499999999998</c:v>
                </c:pt>
                <c:pt idx="3">
                  <c:v>0.78431249999999997</c:v>
                </c:pt>
                <c:pt idx="4">
                  <c:v>1.04575</c:v>
                </c:pt>
                <c:pt idx="5">
                  <c:v>1.3071874999999999</c:v>
                </c:pt>
                <c:pt idx="6">
                  <c:v>1.5686249999999999</c:v>
                </c:pt>
                <c:pt idx="7">
                  <c:v>1.8300624999999999</c:v>
                </c:pt>
                <c:pt idx="8">
                  <c:v>2.0914999999999999</c:v>
                </c:pt>
                <c:pt idx="9">
                  <c:v>2.3529374999999999</c:v>
                </c:pt>
                <c:pt idx="10">
                  <c:v>2.6143749999999999</c:v>
                </c:pt>
                <c:pt idx="11">
                  <c:v>2.8758124999999999</c:v>
                </c:pt>
                <c:pt idx="12">
                  <c:v>3.1372499999999999</c:v>
                </c:pt>
                <c:pt idx="13">
                  <c:v>3.3986874999999999</c:v>
                </c:pt>
                <c:pt idx="14">
                  <c:v>3.6601249999999999</c:v>
                </c:pt>
                <c:pt idx="15">
                  <c:v>3.9215624999999998</c:v>
                </c:pt>
                <c:pt idx="16">
                  <c:v>4.1829999999999998</c:v>
                </c:pt>
                <c:pt idx="17">
                  <c:v>4.4444374999999994</c:v>
                </c:pt>
                <c:pt idx="18">
                  <c:v>4.7058749999999998</c:v>
                </c:pt>
                <c:pt idx="19">
                  <c:v>4.9673125000000002</c:v>
                </c:pt>
                <c:pt idx="20">
                  <c:v>5.2287499999999998</c:v>
                </c:pt>
                <c:pt idx="21">
                  <c:v>5.4901874999999993</c:v>
                </c:pt>
                <c:pt idx="22">
                  <c:v>5.7516249999999998</c:v>
                </c:pt>
                <c:pt idx="23">
                  <c:v>6.0130625000000002</c:v>
                </c:pt>
                <c:pt idx="24">
                  <c:v>6.2744999999999997</c:v>
                </c:pt>
                <c:pt idx="25">
                  <c:v>6.5359374999999993</c:v>
                </c:pt>
                <c:pt idx="26">
                  <c:v>6.7973749999999997</c:v>
                </c:pt>
                <c:pt idx="27">
                  <c:v>7.0588125000000002</c:v>
                </c:pt>
                <c:pt idx="28">
                  <c:v>7.3202499999999997</c:v>
                </c:pt>
                <c:pt idx="29">
                  <c:v>7.5816874999999992</c:v>
                </c:pt>
                <c:pt idx="30">
                  <c:v>7.8431249999999997</c:v>
                </c:pt>
                <c:pt idx="31">
                  <c:v>8.1045625000000001</c:v>
                </c:pt>
                <c:pt idx="32">
                  <c:v>8.3659999999999997</c:v>
                </c:pt>
                <c:pt idx="33">
                  <c:v>8.6274374999999992</c:v>
                </c:pt>
                <c:pt idx="34">
                  <c:v>8.8888749999999987</c:v>
                </c:pt>
                <c:pt idx="35">
                  <c:v>9.1503125000000001</c:v>
                </c:pt>
                <c:pt idx="36">
                  <c:v>9.4117499999999996</c:v>
                </c:pt>
                <c:pt idx="37">
                  <c:v>9.6731874999999992</c:v>
                </c:pt>
                <c:pt idx="38">
                  <c:v>9.9346250000000005</c:v>
                </c:pt>
                <c:pt idx="39">
                  <c:v>10.1960625</c:v>
                </c:pt>
                <c:pt idx="40">
                  <c:v>10.4575</c:v>
                </c:pt>
                <c:pt idx="41">
                  <c:v>10.718937499999999</c:v>
                </c:pt>
                <c:pt idx="42">
                  <c:v>10.980374999999999</c:v>
                </c:pt>
                <c:pt idx="43">
                  <c:v>11.2418125</c:v>
                </c:pt>
                <c:pt idx="44">
                  <c:v>11.50325</c:v>
                </c:pt>
                <c:pt idx="45">
                  <c:v>11.764687499999999</c:v>
                </c:pt>
                <c:pt idx="46">
                  <c:v>12.026125</c:v>
                </c:pt>
                <c:pt idx="47">
                  <c:v>12.2875625</c:v>
                </c:pt>
                <c:pt idx="48">
                  <c:v>12.548999999999999</c:v>
                </c:pt>
                <c:pt idx="49">
                  <c:v>12.810437499999999</c:v>
                </c:pt>
                <c:pt idx="50">
                  <c:v>13.071874999999999</c:v>
                </c:pt>
                <c:pt idx="51">
                  <c:v>13.3333125</c:v>
                </c:pt>
                <c:pt idx="52">
                  <c:v>13.594749999999999</c:v>
                </c:pt>
                <c:pt idx="53">
                  <c:v>13.856187499999999</c:v>
                </c:pt>
                <c:pt idx="54">
                  <c:v>14.117625</c:v>
                </c:pt>
                <c:pt idx="55">
                  <c:v>14.3790625</c:v>
                </c:pt>
                <c:pt idx="56">
                  <c:v>14.640499999999999</c:v>
                </c:pt>
                <c:pt idx="57">
                  <c:v>14.901937499999999</c:v>
                </c:pt>
                <c:pt idx="58">
                  <c:v>15.163374999999998</c:v>
                </c:pt>
                <c:pt idx="59">
                  <c:v>15.4248125</c:v>
                </c:pt>
                <c:pt idx="60">
                  <c:v>15.686249999999999</c:v>
                </c:pt>
                <c:pt idx="61">
                  <c:v>15.947687499999999</c:v>
                </c:pt>
                <c:pt idx="62">
                  <c:v>16.209125</c:v>
                </c:pt>
                <c:pt idx="63">
                  <c:v>16.4705625</c:v>
                </c:pt>
                <c:pt idx="64">
                  <c:v>16.731999999999999</c:v>
                </c:pt>
                <c:pt idx="65">
                  <c:v>16.993437499999999</c:v>
                </c:pt>
                <c:pt idx="66">
                  <c:v>17.254874999999998</c:v>
                </c:pt>
                <c:pt idx="67">
                  <c:v>17.516312499999998</c:v>
                </c:pt>
                <c:pt idx="68">
                  <c:v>17.777749999999997</c:v>
                </c:pt>
                <c:pt idx="69">
                  <c:v>18.039187500000001</c:v>
                </c:pt>
                <c:pt idx="70">
                  <c:v>18.300625</c:v>
                </c:pt>
                <c:pt idx="71">
                  <c:v>18.5620625</c:v>
                </c:pt>
                <c:pt idx="72">
                  <c:v>18.823499999999999</c:v>
                </c:pt>
                <c:pt idx="73">
                  <c:v>19.084937499999999</c:v>
                </c:pt>
                <c:pt idx="74">
                  <c:v>19.346374999999998</c:v>
                </c:pt>
                <c:pt idx="75">
                  <c:v>19.607812499999998</c:v>
                </c:pt>
                <c:pt idx="76">
                  <c:v>19.869250000000001</c:v>
                </c:pt>
                <c:pt idx="77">
                  <c:v>20.130687500000001</c:v>
                </c:pt>
                <c:pt idx="78">
                  <c:v>20.392125</c:v>
                </c:pt>
                <c:pt idx="79">
                  <c:v>20.6535625</c:v>
                </c:pt>
                <c:pt idx="80">
                  <c:v>20.914999999999999</c:v>
                </c:pt>
                <c:pt idx="81">
                  <c:v>21.176437499999999</c:v>
                </c:pt>
                <c:pt idx="82">
                  <c:v>21.437874999999998</c:v>
                </c:pt>
                <c:pt idx="83">
                  <c:v>21.699312499999998</c:v>
                </c:pt>
                <c:pt idx="84">
                  <c:v>21.960749999999997</c:v>
                </c:pt>
                <c:pt idx="85">
                  <c:v>22.2221875</c:v>
                </c:pt>
                <c:pt idx="86">
                  <c:v>22.483625</c:v>
                </c:pt>
                <c:pt idx="87">
                  <c:v>22.7450625</c:v>
                </c:pt>
                <c:pt idx="88">
                  <c:v>23.006499999999999</c:v>
                </c:pt>
                <c:pt idx="89">
                  <c:v>23.267937499999999</c:v>
                </c:pt>
                <c:pt idx="90">
                  <c:v>23.529374999999998</c:v>
                </c:pt>
                <c:pt idx="91">
                  <c:v>23.790812499999998</c:v>
                </c:pt>
                <c:pt idx="92">
                  <c:v>24.052250000000001</c:v>
                </c:pt>
                <c:pt idx="93">
                  <c:v>24.3136875</c:v>
                </c:pt>
                <c:pt idx="94">
                  <c:v>24.575125</c:v>
                </c:pt>
                <c:pt idx="95">
                  <c:v>24.836562499999999</c:v>
                </c:pt>
                <c:pt idx="96">
                  <c:v>25.097999999999999</c:v>
                </c:pt>
                <c:pt idx="97">
                  <c:v>25.359437499999999</c:v>
                </c:pt>
                <c:pt idx="98">
                  <c:v>25.620874999999998</c:v>
                </c:pt>
                <c:pt idx="99">
                  <c:v>25.882312499999998</c:v>
                </c:pt>
                <c:pt idx="100">
                  <c:v>26.143749999999997</c:v>
                </c:pt>
                <c:pt idx="101">
                  <c:v>26.4051875</c:v>
                </c:pt>
                <c:pt idx="102">
                  <c:v>26.666625</c:v>
                </c:pt>
                <c:pt idx="103">
                  <c:v>26.928062499999999</c:v>
                </c:pt>
                <c:pt idx="104">
                  <c:v>27.189499999999999</c:v>
                </c:pt>
                <c:pt idx="105">
                  <c:v>27.450937499999998</c:v>
                </c:pt>
                <c:pt idx="106">
                  <c:v>27.712374999999998</c:v>
                </c:pt>
                <c:pt idx="107">
                  <c:v>27.973812499999998</c:v>
                </c:pt>
                <c:pt idx="108">
                  <c:v>28.235250000000001</c:v>
                </c:pt>
                <c:pt idx="109">
                  <c:v>28.4966875</c:v>
                </c:pt>
                <c:pt idx="110">
                  <c:v>28.758125</c:v>
                </c:pt>
                <c:pt idx="111">
                  <c:v>29.019562499999999</c:v>
                </c:pt>
                <c:pt idx="112">
                  <c:v>29.280999999999999</c:v>
                </c:pt>
                <c:pt idx="113">
                  <c:v>29.542437499999998</c:v>
                </c:pt>
                <c:pt idx="114">
                  <c:v>29.803874999999998</c:v>
                </c:pt>
                <c:pt idx="115">
                  <c:v>30.065312499999997</c:v>
                </c:pt>
                <c:pt idx="116">
                  <c:v>30.326749999999997</c:v>
                </c:pt>
                <c:pt idx="117">
                  <c:v>30.5881875</c:v>
                </c:pt>
                <c:pt idx="118">
                  <c:v>30.849625</c:v>
                </c:pt>
                <c:pt idx="119">
                  <c:v>31.111062499999999</c:v>
                </c:pt>
                <c:pt idx="120">
                  <c:v>31.372499999999999</c:v>
                </c:pt>
              </c:numCache>
            </c:numRef>
          </c:xVal>
          <c:yVal>
            <c:numRef>
              <c:f>'Задача 2'!$E$4:$DU$4</c:f>
              <c:numCache>
                <c:formatCode>General</c:formatCode>
                <c:ptCount val="121"/>
                <c:pt idx="0">
                  <c:v>10</c:v>
                </c:pt>
                <c:pt idx="1">
                  <c:v>10.25</c:v>
                </c:pt>
                <c:pt idx="2">
                  <c:v>10.5</c:v>
                </c:pt>
                <c:pt idx="3">
                  <c:v>10.75</c:v>
                </c:pt>
                <c:pt idx="4">
                  <c:v>11</c:v>
                </c:pt>
                <c:pt idx="5">
                  <c:v>11.25</c:v>
                </c:pt>
                <c:pt idx="6">
                  <c:v>11.5</c:v>
                </c:pt>
                <c:pt idx="7">
                  <c:v>11.75</c:v>
                </c:pt>
                <c:pt idx="8">
                  <c:v>12</c:v>
                </c:pt>
                <c:pt idx="9">
                  <c:v>12.25</c:v>
                </c:pt>
                <c:pt idx="10">
                  <c:v>12.5</c:v>
                </c:pt>
                <c:pt idx="11">
                  <c:v>12.75</c:v>
                </c:pt>
                <c:pt idx="12">
                  <c:v>13</c:v>
                </c:pt>
                <c:pt idx="13">
                  <c:v>13.25</c:v>
                </c:pt>
                <c:pt idx="14">
                  <c:v>13.5</c:v>
                </c:pt>
                <c:pt idx="15">
                  <c:v>13.75</c:v>
                </c:pt>
                <c:pt idx="16">
                  <c:v>14</c:v>
                </c:pt>
                <c:pt idx="17">
                  <c:v>14.25</c:v>
                </c:pt>
                <c:pt idx="18">
                  <c:v>14.5</c:v>
                </c:pt>
                <c:pt idx="19">
                  <c:v>14.75</c:v>
                </c:pt>
                <c:pt idx="20">
                  <c:v>15</c:v>
                </c:pt>
                <c:pt idx="21">
                  <c:v>15.25</c:v>
                </c:pt>
                <c:pt idx="22">
                  <c:v>15.5</c:v>
                </c:pt>
                <c:pt idx="23">
                  <c:v>15.75</c:v>
                </c:pt>
                <c:pt idx="24">
                  <c:v>16</c:v>
                </c:pt>
                <c:pt idx="25">
                  <c:v>16.25</c:v>
                </c:pt>
                <c:pt idx="26">
                  <c:v>16.5</c:v>
                </c:pt>
                <c:pt idx="27">
                  <c:v>16.75</c:v>
                </c:pt>
                <c:pt idx="28">
                  <c:v>17</c:v>
                </c:pt>
                <c:pt idx="29">
                  <c:v>17.25</c:v>
                </c:pt>
                <c:pt idx="30">
                  <c:v>17.5</c:v>
                </c:pt>
                <c:pt idx="31">
                  <c:v>17.75</c:v>
                </c:pt>
                <c:pt idx="32">
                  <c:v>18</c:v>
                </c:pt>
                <c:pt idx="33">
                  <c:v>18.25</c:v>
                </c:pt>
                <c:pt idx="34">
                  <c:v>18.5</c:v>
                </c:pt>
                <c:pt idx="35">
                  <c:v>18.75</c:v>
                </c:pt>
                <c:pt idx="36">
                  <c:v>19</c:v>
                </c:pt>
                <c:pt idx="37">
                  <c:v>19.25</c:v>
                </c:pt>
                <c:pt idx="38">
                  <c:v>19.5</c:v>
                </c:pt>
                <c:pt idx="39">
                  <c:v>19.75</c:v>
                </c:pt>
                <c:pt idx="40">
                  <c:v>20</c:v>
                </c:pt>
                <c:pt idx="41">
                  <c:v>20.25</c:v>
                </c:pt>
                <c:pt idx="42">
                  <c:v>20.5</c:v>
                </c:pt>
                <c:pt idx="43">
                  <c:v>20.75</c:v>
                </c:pt>
                <c:pt idx="44">
                  <c:v>21</c:v>
                </c:pt>
                <c:pt idx="45">
                  <c:v>21.25</c:v>
                </c:pt>
                <c:pt idx="46">
                  <c:v>21.5</c:v>
                </c:pt>
                <c:pt idx="47">
                  <c:v>21.75</c:v>
                </c:pt>
                <c:pt idx="48">
                  <c:v>22</c:v>
                </c:pt>
                <c:pt idx="49">
                  <c:v>22.25</c:v>
                </c:pt>
                <c:pt idx="50">
                  <c:v>22.5</c:v>
                </c:pt>
                <c:pt idx="51">
                  <c:v>22.75</c:v>
                </c:pt>
                <c:pt idx="52">
                  <c:v>23</c:v>
                </c:pt>
                <c:pt idx="53">
                  <c:v>23.25</c:v>
                </c:pt>
                <c:pt idx="54">
                  <c:v>23.5</c:v>
                </c:pt>
                <c:pt idx="55">
                  <c:v>23.75</c:v>
                </c:pt>
                <c:pt idx="56">
                  <c:v>24</c:v>
                </c:pt>
                <c:pt idx="57">
                  <c:v>24.25</c:v>
                </c:pt>
                <c:pt idx="58">
                  <c:v>24.5</c:v>
                </c:pt>
                <c:pt idx="59">
                  <c:v>24.75</c:v>
                </c:pt>
                <c:pt idx="60">
                  <c:v>25</c:v>
                </c:pt>
                <c:pt idx="61">
                  <c:v>25.25</c:v>
                </c:pt>
                <c:pt idx="62">
                  <c:v>25.5</c:v>
                </c:pt>
                <c:pt idx="63">
                  <c:v>25.75</c:v>
                </c:pt>
                <c:pt idx="64">
                  <c:v>26</c:v>
                </c:pt>
                <c:pt idx="65">
                  <c:v>26.25</c:v>
                </c:pt>
                <c:pt idx="66">
                  <c:v>26.5</c:v>
                </c:pt>
                <c:pt idx="67">
                  <c:v>26.75</c:v>
                </c:pt>
                <c:pt idx="68">
                  <c:v>27</c:v>
                </c:pt>
                <c:pt idx="69">
                  <c:v>27.25</c:v>
                </c:pt>
                <c:pt idx="70">
                  <c:v>27.5</c:v>
                </c:pt>
                <c:pt idx="71">
                  <c:v>27.75</c:v>
                </c:pt>
                <c:pt idx="72">
                  <c:v>28</c:v>
                </c:pt>
                <c:pt idx="73">
                  <c:v>28.25</c:v>
                </c:pt>
                <c:pt idx="74">
                  <c:v>28.5</c:v>
                </c:pt>
                <c:pt idx="75">
                  <c:v>28.75</c:v>
                </c:pt>
                <c:pt idx="76">
                  <c:v>29</c:v>
                </c:pt>
                <c:pt idx="77">
                  <c:v>29.25</c:v>
                </c:pt>
                <c:pt idx="78">
                  <c:v>29.5</c:v>
                </c:pt>
                <c:pt idx="79">
                  <c:v>29.75</c:v>
                </c:pt>
                <c:pt idx="80">
                  <c:v>30</c:v>
                </c:pt>
                <c:pt idx="81">
                  <c:v>30.25</c:v>
                </c:pt>
                <c:pt idx="82">
                  <c:v>30.5</c:v>
                </c:pt>
                <c:pt idx="83">
                  <c:v>30.75</c:v>
                </c:pt>
                <c:pt idx="84">
                  <c:v>31</c:v>
                </c:pt>
                <c:pt idx="85">
                  <c:v>31.25</c:v>
                </c:pt>
                <c:pt idx="86">
                  <c:v>31.5</c:v>
                </c:pt>
                <c:pt idx="87">
                  <c:v>31.75</c:v>
                </c:pt>
                <c:pt idx="88">
                  <c:v>32</c:v>
                </c:pt>
                <c:pt idx="89">
                  <c:v>32.25</c:v>
                </c:pt>
                <c:pt idx="90">
                  <c:v>32.5</c:v>
                </c:pt>
                <c:pt idx="91">
                  <c:v>32.75</c:v>
                </c:pt>
                <c:pt idx="92">
                  <c:v>33</c:v>
                </c:pt>
                <c:pt idx="93">
                  <c:v>33.25</c:v>
                </c:pt>
                <c:pt idx="94">
                  <c:v>33.5</c:v>
                </c:pt>
                <c:pt idx="95">
                  <c:v>33.75</c:v>
                </c:pt>
                <c:pt idx="96">
                  <c:v>34</c:v>
                </c:pt>
                <c:pt idx="97">
                  <c:v>34.25</c:v>
                </c:pt>
                <c:pt idx="98">
                  <c:v>34.5</c:v>
                </c:pt>
                <c:pt idx="99">
                  <c:v>34.75</c:v>
                </c:pt>
                <c:pt idx="100">
                  <c:v>35</c:v>
                </c:pt>
                <c:pt idx="101">
                  <c:v>35.25</c:v>
                </c:pt>
                <c:pt idx="102">
                  <c:v>35.5</c:v>
                </c:pt>
                <c:pt idx="103">
                  <c:v>35.75</c:v>
                </c:pt>
                <c:pt idx="104">
                  <c:v>36</c:v>
                </c:pt>
                <c:pt idx="105">
                  <c:v>36.25</c:v>
                </c:pt>
                <c:pt idx="106">
                  <c:v>36.5</c:v>
                </c:pt>
                <c:pt idx="107">
                  <c:v>36.75</c:v>
                </c:pt>
                <c:pt idx="108">
                  <c:v>37</c:v>
                </c:pt>
                <c:pt idx="109">
                  <c:v>37.25</c:v>
                </c:pt>
                <c:pt idx="110">
                  <c:v>37.5</c:v>
                </c:pt>
                <c:pt idx="111">
                  <c:v>37.75</c:v>
                </c:pt>
                <c:pt idx="112">
                  <c:v>38</c:v>
                </c:pt>
                <c:pt idx="113">
                  <c:v>38.25</c:v>
                </c:pt>
                <c:pt idx="114">
                  <c:v>38.5</c:v>
                </c:pt>
                <c:pt idx="115">
                  <c:v>38.75</c:v>
                </c:pt>
                <c:pt idx="116">
                  <c:v>39</c:v>
                </c:pt>
                <c:pt idx="117">
                  <c:v>39.25</c:v>
                </c:pt>
                <c:pt idx="118">
                  <c:v>39.5</c:v>
                </c:pt>
                <c:pt idx="119">
                  <c:v>39.75</c:v>
                </c:pt>
                <c:pt idx="120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90-40E5-AA51-193413E8B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669920"/>
        <c:axId val="401669264"/>
      </c:scatterChart>
      <c:valAx>
        <c:axId val="40166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1669264"/>
        <c:crosses val="autoZero"/>
        <c:crossBetween val="midCat"/>
      </c:valAx>
      <c:valAx>
        <c:axId val="40166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166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q1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'Задача 3'!$E$2:$U$2</c:f>
              <c:numCache>
                <c:formatCode>General</c:formatCode>
                <c:ptCount val="17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0.09</c:v>
                </c:pt>
                <c:pt idx="8">
                  <c:v>0.1</c:v>
                </c:pt>
                <c:pt idx="9">
                  <c:v>0.11</c:v>
                </c:pt>
                <c:pt idx="10">
                  <c:v>0.12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0.16</c:v>
                </c:pt>
                <c:pt idx="15">
                  <c:v>0.17</c:v>
                </c:pt>
                <c:pt idx="16">
                  <c:v>0.18</c:v>
                </c:pt>
              </c:numCache>
            </c:numRef>
          </c:xVal>
          <c:yVal>
            <c:numRef>
              <c:f>'Задача 3'!$E$3:$U$3</c:f>
              <c:numCache>
                <c:formatCode>General</c:formatCode>
                <c:ptCount val="17"/>
                <c:pt idx="0">
                  <c:v>20</c:v>
                </c:pt>
                <c:pt idx="1">
                  <c:v>8.8888888888888893</c:v>
                </c:pt>
                <c:pt idx="2">
                  <c:v>5</c:v>
                </c:pt>
                <c:pt idx="3">
                  <c:v>3.1999999999999993</c:v>
                </c:pt>
                <c:pt idx="4">
                  <c:v>2.2222222222222223</c:v>
                </c:pt>
                <c:pt idx="5">
                  <c:v>1.6326530612244896</c:v>
                </c:pt>
                <c:pt idx="6">
                  <c:v>1.25</c:v>
                </c:pt>
                <c:pt idx="7">
                  <c:v>0.98765432098765438</c:v>
                </c:pt>
                <c:pt idx="8">
                  <c:v>0.79999999999999982</c:v>
                </c:pt>
                <c:pt idx="9">
                  <c:v>0.66115702479338845</c:v>
                </c:pt>
                <c:pt idx="10">
                  <c:v>0.55555555555555558</c:v>
                </c:pt>
                <c:pt idx="11">
                  <c:v>0.47337278106508873</c:v>
                </c:pt>
                <c:pt idx="12">
                  <c:v>0.4081632653061224</c:v>
                </c:pt>
                <c:pt idx="13">
                  <c:v>0.35555555555555557</c:v>
                </c:pt>
                <c:pt idx="14">
                  <c:v>0.3125</c:v>
                </c:pt>
                <c:pt idx="15">
                  <c:v>0.27681660899653976</c:v>
                </c:pt>
                <c:pt idx="16">
                  <c:v>0.24691358024691359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C4-4C7B-8B00-C58908756F26}"/>
            </c:ext>
          </c:extLst>
        </c:ser>
        <c:ser>
          <c:idx val="1"/>
          <c:order val="1"/>
          <c:tx>
            <c:v>q2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'Задача 3'!$E$2:$U$2</c:f>
              <c:numCache>
                <c:formatCode>General</c:formatCode>
                <c:ptCount val="17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0.09</c:v>
                </c:pt>
                <c:pt idx="8">
                  <c:v>0.1</c:v>
                </c:pt>
                <c:pt idx="9">
                  <c:v>0.11</c:v>
                </c:pt>
                <c:pt idx="10">
                  <c:v>0.12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0.16</c:v>
                </c:pt>
                <c:pt idx="15">
                  <c:v>0.17</c:v>
                </c:pt>
                <c:pt idx="16">
                  <c:v>0.18</c:v>
                </c:pt>
              </c:numCache>
            </c:numRef>
          </c:xVal>
          <c:yVal>
            <c:numRef>
              <c:f>'Задача 3'!$E$4:$U$4</c:f>
              <c:numCache>
                <c:formatCode>General</c:formatCode>
                <c:ptCount val="17"/>
                <c:pt idx="0">
                  <c:v>0.15432098765432098</c:v>
                </c:pt>
                <c:pt idx="1">
                  <c:v>0.17301038062283733</c:v>
                </c:pt>
                <c:pt idx="2">
                  <c:v>0.1953125</c:v>
                </c:pt>
                <c:pt idx="3">
                  <c:v>0.22222222222222215</c:v>
                </c:pt>
                <c:pt idx="4">
                  <c:v>0.25510204081632648</c:v>
                </c:pt>
                <c:pt idx="5">
                  <c:v>0.29585798816568043</c:v>
                </c:pt>
                <c:pt idx="6">
                  <c:v>0.34722222222222215</c:v>
                </c:pt>
                <c:pt idx="7">
                  <c:v>0.41322314049586767</c:v>
                </c:pt>
                <c:pt idx="8">
                  <c:v>0.49999999999999989</c:v>
                </c:pt>
                <c:pt idx="9">
                  <c:v>0.61728395061728392</c:v>
                </c:pt>
                <c:pt idx="10">
                  <c:v>0.78124999999999967</c:v>
                </c:pt>
                <c:pt idx="11">
                  <c:v>1.0204081632653059</c:v>
                </c:pt>
                <c:pt idx="12">
                  <c:v>1.3888888888888891</c:v>
                </c:pt>
                <c:pt idx="13">
                  <c:v>1.9999999999999987</c:v>
                </c:pt>
                <c:pt idx="14">
                  <c:v>3.1249999999999987</c:v>
                </c:pt>
                <c:pt idx="15">
                  <c:v>5.5555555555555562</c:v>
                </c:pt>
                <c:pt idx="16">
                  <c:v>12.499999999999977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C4-4C7B-8B00-C58908756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668936"/>
        <c:axId val="401667952"/>
      </c:scatterChart>
      <c:valAx>
        <c:axId val="401668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1667952"/>
        <c:crosses val="autoZero"/>
        <c:crossBetween val="midCat"/>
      </c:valAx>
      <c:valAx>
        <c:axId val="40166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1668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'Задача 4'!$E$2:$S$2</c:f>
              <c:numCache>
                <c:formatCode>General</c:formatCode>
                <c:ptCount val="1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</c:numCache>
            </c:numRef>
          </c:xVal>
          <c:yVal>
            <c:numRef>
              <c:f>'Задача 4'!$E$3:$S$3</c:f>
              <c:numCache>
                <c:formatCode>General</c:formatCode>
                <c:ptCount val="15"/>
                <c:pt idx="0">
                  <c:v>4</c:v>
                </c:pt>
                <c:pt idx="1">
                  <c:v>2.4261226388505337</c:v>
                </c:pt>
                <c:pt idx="2">
                  <c:v>1.4715177646857693</c:v>
                </c:pt>
                <c:pt idx="3">
                  <c:v>0.89252064059371927</c:v>
                </c:pt>
                <c:pt idx="4">
                  <c:v>0.54134113294645081</c:v>
                </c:pt>
                <c:pt idx="5">
                  <c:v>0.3283399944955952</c:v>
                </c:pt>
                <c:pt idx="6">
                  <c:v>0.19914827347145578</c:v>
                </c:pt>
                <c:pt idx="7">
                  <c:v>0.12078953368927395</c:v>
                </c:pt>
                <c:pt idx="8">
                  <c:v>7.3262555554936715E-2</c:v>
                </c:pt>
                <c:pt idx="9">
                  <c:v>4.4435986152969224E-2</c:v>
                </c:pt>
                <c:pt idx="10">
                  <c:v>2.6951787996341868E-2</c:v>
                </c:pt>
                <c:pt idx="11">
                  <c:v>1.6347085753856266E-2</c:v>
                </c:pt>
                <c:pt idx="12">
                  <c:v>9.915008706665434E-3</c:v>
                </c:pt>
                <c:pt idx="13">
                  <c:v>6.0137567719102895E-3</c:v>
                </c:pt>
                <c:pt idx="14">
                  <c:v>3.6475278622180615E-3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C7-4830-ABD7-8A3DD5F10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673608"/>
        <c:axId val="455673936"/>
      </c:scatterChart>
      <c:valAx>
        <c:axId val="45567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673936"/>
        <c:crosses val="autoZero"/>
        <c:crossBetween val="midCat"/>
      </c:valAx>
      <c:valAx>
        <c:axId val="45567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673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'Задача 4'!$E$2:$S$2</c:f>
              <c:numCache>
                <c:formatCode>General</c:formatCode>
                <c:ptCount val="1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</c:numCache>
            </c:numRef>
          </c:xVal>
          <c:yVal>
            <c:numRef>
              <c:f>'Задача 4'!$E$5:$S$5</c:f>
              <c:numCache>
                <c:formatCode>General</c:formatCode>
                <c:ptCount val="15"/>
                <c:pt idx="0">
                  <c:v>8</c:v>
                </c:pt>
                <c:pt idx="1">
                  <c:v>4.8522452777010674</c:v>
                </c:pt>
                <c:pt idx="2">
                  <c:v>2.9430355293715387</c:v>
                </c:pt>
                <c:pt idx="3">
                  <c:v>1.7850412811874385</c:v>
                </c:pt>
                <c:pt idx="4">
                  <c:v>1.0826822658929016</c:v>
                </c:pt>
                <c:pt idx="5">
                  <c:v>0.6566799889911904</c:v>
                </c:pt>
                <c:pt idx="6">
                  <c:v>0.39829654694291156</c:v>
                </c:pt>
                <c:pt idx="7">
                  <c:v>0.2415790673785479</c:v>
                </c:pt>
                <c:pt idx="8">
                  <c:v>0.14652511110987343</c:v>
                </c:pt>
                <c:pt idx="9">
                  <c:v>8.8871972305938449E-2</c:v>
                </c:pt>
                <c:pt idx="10">
                  <c:v>5.3903575992683736E-2</c:v>
                </c:pt>
                <c:pt idx="11">
                  <c:v>3.2694171507712533E-2</c:v>
                </c:pt>
                <c:pt idx="12">
                  <c:v>1.9830017413330868E-2</c:v>
                </c:pt>
                <c:pt idx="13">
                  <c:v>1.2027513543820579E-2</c:v>
                </c:pt>
                <c:pt idx="14">
                  <c:v>7.295055724436123E-3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44-4846-A4F5-2A161FA5D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249480"/>
        <c:axId val="338247840"/>
      </c:scatterChart>
      <c:valAx>
        <c:axId val="338249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8247840"/>
        <c:crosses val="autoZero"/>
        <c:crossBetween val="midCat"/>
      </c:valAx>
      <c:valAx>
        <c:axId val="33824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8249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lnI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'Задача 4'!$E$2:$S$2</c:f>
              <c:numCache>
                <c:formatCode>General</c:formatCode>
                <c:ptCount val="1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</c:numCache>
            </c:numRef>
          </c:xVal>
          <c:yVal>
            <c:numRef>
              <c:f>'Задача 4'!$E$4:$S$4</c:f>
              <c:numCache>
                <c:formatCode>General</c:formatCode>
                <c:ptCount val="15"/>
                <c:pt idx="0">
                  <c:v>1.3862943611198906</c:v>
                </c:pt>
                <c:pt idx="1">
                  <c:v>0.88629436111989057</c:v>
                </c:pt>
                <c:pt idx="2">
                  <c:v>0.38629436111989057</c:v>
                </c:pt>
                <c:pt idx="3">
                  <c:v>-0.11370563888010943</c:v>
                </c:pt>
                <c:pt idx="4">
                  <c:v>-0.61370563888010943</c:v>
                </c:pt>
                <c:pt idx="5">
                  <c:v>-1.1137056388801094</c:v>
                </c:pt>
                <c:pt idx="6">
                  <c:v>-1.6137056388801094</c:v>
                </c:pt>
                <c:pt idx="7">
                  <c:v>-2.1137056388801101</c:v>
                </c:pt>
                <c:pt idx="8">
                  <c:v>-2.6137056388801092</c:v>
                </c:pt>
                <c:pt idx="9">
                  <c:v>-3.1137056388801092</c:v>
                </c:pt>
                <c:pt idx="10">
                  <c:v>-3.6137056388801092</c:v>
                </c:pt>
                <c:pt idx="11">
                  <c:v>-4.1137056388801092</c:v>
                </c:pt>
                <c:pt idx="12">
                  <c:v>-4.6137056388801092</c:v>
                </c:pt>
                <c:pt idx="13">
                  <c:v>-5.1137056388801092</c:v>
                </c:pt>
                <c:pt idx="14">
                  <c:v>-5.6137056388801101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BB-4C5A-AAC4-0E3315D8D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474200"/>
        <c:axId val="465471576"/>
      </c:scatterChart>
      <c:valAx>
        <c:axId val="465474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5471576"/>
        <c:crosses val="autoZero"/>
        <c:crossBetween val="midCat"/>
      </c:valAx>
      <c:valAx>
        <c:axId val="46547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5474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5</xdr:row>
      <xdr:rowOff>4762</xdr:rowOff>
    </xdr:from>
    <xdr:to>
      <xdr:col>9</xdr:col>
      <xdr:colOff>314325</xdr:colOff>
      <xdr:row>19</xdr:row>
      <xdr:rowOff>80962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242D9F5-135A-4C2F-AB96-9F122DA06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5</xdr:row>
      <xdr:rowOff>4762</xdr:rowOff>
    </xdr:from>
    <xdr:to>
      <xdr:col>17</xdr:col>
      <xdr:colOff>314325</xdr:colOff>
      <xdr:row>19</xdr:row>
      <xdr:rowOff>80962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0E9D57E-766B-4B8D-9733-11358F4A9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5</xdr:row>
      <xdr:rowOff>4762</xdr:rowOff>
    </xdr:from>
    <xdr:to>
      <xdr:col>11</xdr:col>
      <xdr:colOff>295275</xdr:colOff>
      <xdr:row>19</xdr:row>
      <xdr:rowOff>80962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75EA314-4613-4E14-B741-B872473D2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5</xdr:row>
      <xdr:rowOff>14286</xdr:rowOff>
    </xdr:from>
    <xdr:to>
      <xdr:col>13</xdr:col>
      <xdr:colOff>600075</xdr:colOff>
      <xdr:row>27</xdr:row>
      <xdr:rowOff>190499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DFC6709-6245-4080-8282-0D08AADEC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4762</xdr:rowOff>
    </xdr:from>
    <xdr:to>
      <xdr:col>11</xdr:col>
      <xdr:colOff>304800</xdr:colOff>
      <xdr:row>21</xdr:row>
      <xdr:rowOff>80962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67E87CE-F021-47F3-BC08-035AA7ABD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22</xdr:row>
      <xdr:rowOff>23812</xdr:rowOff>
    </xdr:from>
    <xdr:to>
      <xdr:col>11</xdr:col>
      <xdr:colOff>304800</xdr:colOff>
      <xdr:row>36</xdr:row>
      <xdr:rowOff>100012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77BCAFD-3807-47B4-B769-4DC62C8B16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19050</xdr:colOff>
      <xdr:row>7</xdr:row>
      <xdr:rowOff>4762</xdr:rowOff>
    </xdr:from>
    <xdr:to>
      <xdr:col>19</xdr:col>
      <xdr:colOff>323850</xdr:colOff>
      <xdr:row>21</xdr:row>
      <xdr:rowOff>80962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BAB4AC7-D79C-4AF4-B6AD-113E85B5C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2A49D-88F5-4CAA-9F8E-68839CC35562}">
  <dimension ref="A1:Z4"/>
  <sheetViews>
    <sheetView tabSelected="1" workbookViewId="0">
      <selection activeCell="A4" sqref="A4"/>
    </sheetView>
  </sheetViews>
  <sheetFormatPr defaultRowHeight="15" x14ac:dyDescent="0.25"/>
  <cols>
    <col min="1" max="1" width="18.28515625" customWidth="1"/>
  </cols>
  <sheetData>
    <row r="1" spans="1:26" ht="30.75" customHeight="1" x14ac:dyDescent="0.25">
      <c r="A1" s="9" t="s">
        <v>2</v>
      </c>
    </row>
    <row r="2" spans="1:26" x14ac:dyDescent="0.25">
      <c r="A2" s="4" t="s">
        <v>0</v>
      </c>
      <c r="C2" s="2" t="s">
        <v>3</v>
      </c>
      <c r="D2" s="3">
        <v>2</v>
      </c>
      <c r="E2" s="3">
        <v>4</v>
      </c>
      <c r="F2" s="3">
        <v>6</v>
      </c>
      <c r="G2" s="3">
        <v>8</v>
      </c>
      <c r="H2" s="3">
        <v>10</v>
      </c>
      <c r="I2" s="3">
        <v>12</v>
      </c>
      <c r="J2" s="3">
        <v>14</v>
      </c>
      <c r="K2" s="3">
        <v>16</v>
      </c>
      <c r="L2" s="3">
        <v>18</v>
      </c>
      <c r="M2" s="3">
        <v>20</v>
      </c>
      <c r="N2" s="3">
        <v>22</v>
      </c>
      <c r="O2" s="3">
        <v>24</v>
      </c>
      <c r="P2" s="3">
        <v>26</v>
      </c>
      <c r="Q2" s="3">
        <v>28</v>
      </c>
      <c r="R2" s="3">
        <v>30</v>
      </c>
      <c r="S2" s="3">
        <v>32</v>
      </c>
      <c r="T2" s="3">
        <v>34</v>
      </c>
      <c r="U2" s="3">
        <v>36</v>
      </c>
      <c r="V2" s="3">
        <v>38</v>
      </c>
      <c r="W2" s="3">
        <v>40</v>
      </c>
      <c r="X2" s="3">
        <v>42</v>
      </c>
      <c r="Y2" s="3">
        <v>44</v>
      </c>
      <c r="Z2" s="3">
        <v>46</v>
      </c>
    </row>
    <row r="3" spans="1:26" x14ac:dyDescent="0.25">
      <c r="A3" s="4" t="s">
        <v>1</v>
      </c>
      <c r="C3" s="2" t="s">
        <v>4</v>
      </c>
      <c r="D3" s="3">
        <f>D2*D2/2-2/SQRT(D2)</f>
        <v>0.58578643762690508</v>
      </c>
      <c r="E3" s="3">
        <f t="shared" ref="E3:S3" si="0">E2*E2/2-2/SQRT(E2)</f>
        <v>7</v>
      </c>
      <c r="F3" s="3">
        <f t="shared" si="0"/>
        <v>17.183503419072274</v>
      </c>
      <c r="G3" s="3">
        <f t="shared" si="0"/>
        <v>31.292893218813454</v>
      </c>
      <c r="H3" s="3">
        <f t="shared" si="0"/>
        <v>49.367544467966326</v>
      </c>
      <c r="I3" s="3">
        <f t="shared" si="0"/>
        <v>71.422649730810377</v>
      </c>
      <c r="J3" s="3">
        <f t="shared" si="0"/>
        <v>97.465477516175156</v>
      </c>
      <c r="K3" s="3">
        <f t="shared" si="0"/>
        <v>127.5</v>
      </c>
      <c r="L3" s="3">
        <f t="shared" si="0"/>
        <v>161.52859547920897</v>
      </c>
      <c r="M3" s="3">
        <f t="shared" si="0"/>
        <v>199.55278640450004</v>
      </c>
      <c r="N3" s="3">
        <f t="shared" si="0"/>
        <v>241.57359856728877</v>
      </c>
      <c r="O3" s="3">
        <f t="shared" si="0"/>
        <v>287.59175170953614</v>
      </c>
      <c r="P3" s="3">
        <f t="shared" si="0"/>
        <v>337.60776772972361</v>
      </c>
      <c r="Q3" s="3">
        <f t="shared" si="0"/>
        <v>391.62203552699077</v>
      </c>
      <c r="R3" s="3">
        <f t="shared" si="0"/>
        <v>449.6348516283299</v>
      </c>
      <c r="S3" s="3">
        <f t="shared" si="0"/>
        <v>511.64644660940672</v>
      </c>
      <c r="T3" s="3">
        <f t="shared" ref="T3" si="1">T2*T2/2-2/SQRT(T2)</f>
        <v>577.657002829715</v>
      </c>
      <c r="U3" s="3">
        <f t="shared" ref="U3" si="2">U2*U2/2-2/SQRT(U2)</f>
        <v>647.66666666666663</v>
      </c>
      <c r="V3" s="3">
        <f t="shared" ref="V3" si="3">V2*V2/2-2/SQRT(V2)</f>
        <v>721.67555715773847</v>
      </c>
      <c r="W3" s="3">
        <f t="shared" ref="W3" si="4">W2*W2/2-2/SQRT(W2)</f>
        <v>799.68377223398318</v>
      </c>
      <c r="X3" s="3">
        <f t="shared" ref="X3" si="5">X2*X2/2-2/SQRT(X2)</f>
        <v>881.69139330007579</v>
      </c>
      <c r="Y3" s="3">
        <f t="shared" ref="Y3" si="6">Y2*Y2/2-2/SQRT(Y2)</f>
        <v>967.69848865542224</v>
      </c>
      <c r="Z3" s="3">
        <f t="shared" ref="Z3" si="7">Z2*Z2/2-2/SQRT(Z2)</f>
        <v>1057.7051160876902</v>
      </c>
    </row>
    <row r="4" spans="1:26" x14ac:dyDescent="0.25">
      <c r="C4" s="2" t="s">
        <v>5</v>
      </c>
      <c r="D4" s="3">
        <f>D2+1/D2*SQRT(D2)</f>
        <v>2.7071067811865475</v>
      </c>
      <c r="E4" s="3">
        <f t="shared" ref="E4:S4" si="8">E2+1/E2*SQRT(E2)</f>
        <v>4.5</v>
      </c>
      <c r="F4" s="3">
        <f t="shared" si="8"/>
        <v>6.4082482904638631</v>
      </c>
      <c r="G4" s="3">
        <f t="shared" si="8"/>
        <v>8.3535533905932731</v>
      </c>
      <c r="H4" s="3">
        <f t="shared" si="8"/>
        <v>10.316227766016837</v>
      </c>
      <c r="I4" s="3">
        <f t="shared" si="8"/>
        <v>12.288675134594813</v>
      </c>
      <c r="J4" s="3">
        <f t="shared" si="8"/>
        <v>14.267261241912424</v>
      </c>
      <c r="K4" s="3">
        <f t="shared" si="8"/>
        <v>16.25</v>
      </c>
      <c r="L4" s="3">
        <f t="shared" si="8"/>
        <v>18.235702260395517</v>
      </c>
      <c r="M4" s="3">
        <f t="shared" si="8"/>
        <v>20.22360679774998</v>
      </c>
      <c r="N4" s="3">
        <f t="shared" si="8"/>
        <v>22.213200716355612</v>
      </c>
      <c r="O4" s="3">
        <f t="shared" si="8"/>
        <v>24.20412414523193</v>
      </c>
      <c r="P4" s="3">
        <f t="shared" si="8"/>
        <v>26.196116135138183</v>
      </c>
      <c r="Q4" s="3">
        <f t="shared" si="8"/>
        <v>28.188982236504614</v>
      </c>
      <c r="R4" s="3">
        <f t="shared" si="8"/>
        <v>30.182574185835055</v>
      </c>
      <c r="S4" s="3">
        <f t="shared" si="8"/>
        <v>32.176776695296638</v>
      </c>
      <c r="T4" s="3">
        <f t="shared" ref="T4:Z4" si="9">T2+1/T2*SQRT(T2)</f>
        <v>34.171498585142508</v>
      </c>
      <c r="U4" s="3">
        <f t="shared" si="9"/>
        <v>36.166666666666664</v>
      </c>
      <c r="V4" s="3">
        <f t="shared" si="9"/>
        <v>38.162221421130759</v>
      </c>
      <c r="W4" s="3">
        <f t="shared" si="9"/>
        <v>40.158113883008419</v>
      </c>
      <c r="X4" s="3">
        <f t="shared" si="9"/>
        <v>42.154303349962092</v>
      </c>
      <c r="Y4" s="3">
        <f t="shared" si="9"/>
        <v>44.150755672288881</v>
      </c>
      <c r="Z4" s="3">
        <f t="shared" si="9"/>
        <v>46.1474419561549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24020-D79D-4FE4-827A-8352FF31B280}">
  <dimension ref="A1:DU10"/>
  <sheetViews>
    <sheetView workbookViewId="0">
      <selection activeCell="B1" sqref="B1"/>
    </sheetView>
  </sheetViews>
  <sheetFormatPr defaultRowHeight="15" x14ac:dyDescent="0.25"/>
  <sheetData>
    <row r="1" spans="1:125" x14ac:dyDescent="0.25">
      <c r="A1" s="4" t="s">
        <v>6</v>
      </c>
    </row>
    <row r="2" spans="1:125" x14ac:dyDescent="0.25">
      <c r="A2" s="4" t="s">
        <v>13</v>
      </c>
      <c r="B2" s="5">
        <v>0.15</v>
      </c>
      <c r="D2" s="2" t="s">
        <v>10</v>
      </c>
      <c r="E2" s="3">
        <f>$B$6*$B$2*($B$3-E4)</f>
        <v>18.823499999999999</v>
      </c>
      <c r="F2" s="3">
        <f t="shared" ref="F2:AI2" si="0">$B$6*$B$2*($B$3-F4)</f>
        <v>18.6666375</v>
      </c>
      <c r="G2" s="3">
        <f t="shared" si="0"/>
        <v>18.509774999999998</v>
      </c>
      <c r="H2" s="3">
        <f t="shared" si="0"/>
        <v>18.352912499999999</v>
      </c>
      <c r="I2" s="3">
        <f t="shared" si="0"/>
        <v>18.19605</v>
      </c>
      <c r="J2" s="3">
        <f t="shared" si="0"/>
        <v>18.039187499999997</v>
      </c>
      <c r="K2" s="3">
        <f t="shared" si="0"/>
        <v>17.882324999999998</v>
      </c>
      <c r="L2" s="3">
        <f t="shared" si="0"/>
        <v>17.725462499999999</v>
      </c>
      <c r="M2" s="3">
        <f t="shared" si="0"/>
        <v>17.5686</v>
      </c>
      <c r="N2" s="3">
        <f t="shared" si="0"/>
        <v>17.411737499999997</v>
      </c>
      <c r="O2" s="3">
        <f t="shared" si="0"/>
        <v>17.254874999999998</v>
      </c>
      <c r="P2" s="3">
        <f t="shared" si="0"/>
        <v>17.098012499999999</v>
      </c>
      <c r="Q2" s="3">
        <f t="shared" si="0"/>
        <v>16.94115</v>
      </c>
      <c r="R2" s="3">
        <f t="shared" si="0"/>
        <v>16.784287499999998</v>
      </c>
      <c r="S2" s="3">
        <f t="shared" si="0"/>
        <v>16.627424999999999</v>
      </c>
      <c r="T2" s="3">
        <f t="shared" si="0"/>
        <v>16.4705625</v>
      </c>
      <c r="U2" s="3">
        <f t="shared" si="0"/>
        <v>16.313699999999997</v>
      </c>
      <c r="V2" s="3">
        <f t="shared" si="0"/>
        <v>16.156837499999998</v>
      </c>
      <c r="W2" s="3">
        <f t="shared" si="0"/>
        <v>15.999974999999999</v>
      </c>
      <c r="X2" s="3">
        <f t="shared" si="0"/>
        <v>15.843112499999998</v>
      </c>
      <c r="Y2" s="3">
        <f t="shared" si="0"/>
        <v>15.686249999999999</v>
      </c>
      <c r="Z2" s="3">
        <f t="shared" si="0"/>
        <v>15.529387499999999</v>
      </c>
      <c r="AA2" s="3">
        <f t="shared" si="0"/>
        <v>15.372525</v>
      </c>
      <c r="AB2" s="3">
        <f t="shared" si="0"/>
        <v>15.215662499999999</v>
      </c>
      <c r="AC2" s="3">
        <f t="shared" si="0"/>
        <v>15.058799999999998</v>
      </c>
      <c r="AD2" s="3">
        <f t="shared" si="0"/>
        <v>14.901937499999999</v>
      </c>
      <c r="AE2" s="3">
        <f t="shared" si="0"/>
        <v>14.745074999999998</v>
      </c>
      <c r="AF2" s="3">
        <f t="shared" si="0"/>
        <v>14.588212499999999</v>
      </c>
      <c r="AG2" s="3">
        <f t="shared" si="0"/>
        <v>14.431349999999998</v>
      </c>
      <c r="AH2" s="3">
        <f t="shared" si="0"/>
        <v>14.274487499999999</v>
      </c>
      <c r="AI2" s="3">
        <f t="shared" si="0"/>
        <v>14.117624999999999</v>
      </c>
      <c r="AJ2" s="3">
        <f t="shared" ref="AJ2:CU2" si="1">$B$6*$B$2*($B$3-AJ4)</f>
        <v>13.9607625</v>
      </c>
      <c r="AK2" s="3">
        <f t="shared" si="1"/>
        <v>13.803899999999999</v>
      </c>
      <c r="AL2" s="3">
        <f t="shared" si="1"/>
        <v>13.6470375</v>
      </c>
      <c r="AM2" s="3">
        <f t="shared" si="1"/>
        <v>13.490174999999999</v>
      </c>
      <c r="AN2" s="3">
        <f t="shared" si="1"/>
        <v>13.333312499999998</v>
      </c>
      <c r="AO2" s="3">
        <f t="shared" si="1"/>
        <v>13.176449999999999</v>
      </c>
      <c r="AP2" s="3">
        <f t="shared" si="1"/>
        <v>13.019587499999998</v>
      </c>
      <c r="AQ2" s="3">
        <f t="shared" si="1"/>
        <v>12.862724999999999</v>
      </c>
      <c r="AR2" s="3">
        <f t="shared" si="1"/>
        <v>12.705862499999999</v>
      </c>
      <c r="AS2" s="3">
        <f t="shared" si="1"/>
        <v>12.548999999999999</v>
      </c>
      <c r="AT2" s="3">
        <f t="shared" si="1"/>
        <v>12.392137499999999</v>
      </c>
      <c r="AU2" s="3">
        <f t="shared" si="1"/>
        <v>12.235275</v>
      </c>
      <c r="AV2" s="3">
        <f t="shared" si="1"/>
        <v>12.078412499999999</v>
      </c>
      <c r="AW2" s="3">
        <f t="shared" si="1"/>
        <v>11.92155</v>
      </c>
      <c r="AX2" s="3">
        <f t="shared" si="1"/>
        <v>11.764687499999999</v>
      </c>
      <c r="AY2" s="3">
        <f t="shared" si="1"/>
        <v>11.607824999999998</v>
      </c>
      <c r="AZ2" s="3">
        <f t="shared" si="1"/>
        <v>11.450962499999999</v>
      </c>
      <c r="BA2" s="3">
        <f t="shared" si="1"/>
        <v>11.294099999999998</v>
      </c>
      <c r="BB2" s="3">
        <f t="shared" si="1"/>
        <v>11.137237499999999</v>
      </c>
      <c r="BC2" s="3">
        <f t="shared" si="1"/>
        <v>10.980374999999999</v>
      </c>
      <c r="BD2" s="3">
        <f t="shared" si="1"/>
        <v>10.8235125</v>
      </c>
      <c r="BE2" s="3">
        <f t="shared" si="1"/>
        <v>10.666649999999999</v>
      </c>
      <c r="BF2" s="3">
        <f t="shared" si="1"/>
        <v>10.5097875</v>
      </c>
      <c r="BG2" s="3">
        <f t="shared" si="1"/>
        <v>10.352924999999999</v>
      </c>
      <c r="BH2" s="3">
        <f t="shared" si="1"/>
        <v>10.1960625</v>
      </c>
      <c r="BI2" s="3">
        <f t="shared" si="1"/>
        <v>10.039199999999999</v>
      </c>
      <c r="BJ2" s="3">
        <f t="shared" si="1"/>
        <v>9.8823374999999984</v>
      </c>
      <c r="BK2" s="3">
        <f t="shared" si="1"/>
        <v>9.7254749999999994</v>
      </c>
      <c r="BL2" s="3">
        <f t="shared" si="1"/>
        <v>9.5686124999999986</v>
      </c>
      <c r="BM2" s="3">
        <f t="shared" si="1"/>
        <v>9.4117499999999996</v>
      </c>
      <c r="BN2" s="3">
        <f t="shared" si="1"/>
        <v>9.2548874999999988</v>
      </c>
      <c r="BO2" s="3">
        <f t="shared" si="1"/>
        <v>9.0980249999999998</v>
      </c>
      <c r="BP2" s="3">
        <f t="shared" si="1"/>
        <v>8.941162499999999</v>
      </c>
      <c r="BQ2" s="3">
        <f t="shared" si="1"/>
        <v>8.7843</v>
      </c>
      <c r="BR2" s="3">
        <f t="shared" si="1"/>
        <v>8.6274374999999992</v>
      </c>
      <c r="BS2" s="3">
        <f t="shared" si="1"/>
        <v>8.4705750000000002</v>
      </c>
      <c r="BT2" s="3">
        <f t="shared" si="1"/>
        <v>8.3137124999999994</v>
      </c>
      <c r="BU2" s="3">
        <f t="shared" si="1"/>
        <v>8.1568499999999986</v>
      </c>
      <c r="BV2" s="3">
        <f t="shared" si="1"/>
        <v>7.9999874999999996</v>
      </c>
      <c r="BW2" s="3">
        <f t="shared" si="1"/>
        <v>7.8431249999999997</v>
      </c>
      <c r="BX2" s="3">
        <f t="shared" si="1"/>
        <v>7.6862624999999998</v>
      </c>
      <c r="BY2" s="3">
        <f t="shared" si="1"/>
        <v>7.529399999999999</v>
      </c>
      <c r="BZ2" s="3">
        <f t="shared" si="1"/>
        <v>7.3725374999999991</v>
      </c>
      <c r="CA2" s="3">
        <f t="shared" si="1"/>
        <v>7.2156749999999992</v>
      </c>
      <c r="CB2" s="3">
        <f t="shared" si="1"/>
        <v>7.0588124999999993</v>
      </c>
      <c r="CC2" s="3">
        <f t="shared" si="1"/>
        <v>6.9019499999999994</v>
      </c>
      <c r="CD2" s="3">
        <f t="shared" si="1"/>
        <v>6.7450874999999995</v>
      </c>
      <c r="CE2" s="3">
        <f t="shared" si="1"/>
        <v>6.5882249999999996</v>
      </c>
      <c r="CF2" s="3">
        <f t="shared" si="1"/>
        <v>6.4313624999999996</v>
      </c>
      <c r="CG2" s="3">
        <f t="shared" si="1"/>
        <v>6.2744999999999997</v>
      </c>
      <c r="CH2" s="3">
        <f t="shared" si="1"/>
        <v>6.1176374999999998</v>
      </c>
      <c r="CI2" s="3">
        <f t="shared" si="1"/>
        <v>5.9607749999999999</v>
      </c>
      <c r="CJ2" s="3">
        <f t="shared" si="1"/>
        <v>5.8039124999999991</v>
      </c>
      <c r="CK2" s="3">
        <f t="shared" si="1"/>
        <v>5.6470499999999992</v>
      </c>
      <c r="CL2" s="3">
        <f t="shared" si="1"/>
        <v>5.4901874999999993</v>
      </c>
      <c r="CM2" s="3">
        <f t="shared" si="1"/>
        <v>5.3333249999999994</v>
      </c>
      <c r="CN2" s="3">
        <f t="shared" si="1"/>
        <v>5.1764624999999995</v>
      </c>
      <c r="CO2" s="3">
        <f t="shared" si="1"/>
        <v>5.0195999999999996</v>
      </c>
      <c r="CP2" s="3">
        <f t="shared" si="1"/>
        <v>4.8627374999999997</v>
      </c>
      <c r="CQ2" s="3">
        <f t="shared" si="1"/>
        <v>4.7058749999999998</v>
      </c>
      <c r="CR2" s="3">
        <f t="shared" si="1"/>
        <v>4.5490124999999999</v>
      </c>
      <c r="CS2" s="3">
        <f t="shared" si="1"/>
        <v>4.39215</v>
      </c>
      <c r="CT2" s="3">
        <f t="shared" si="1"/>
        <v>4.2352875000000001</v>
      </c>
      <c r="CU2" s="3">
        <f t="shared" si="1"/>
        <v>4.0784249999999993</v>
      </c>
      <c r="CV2" s="3">
        <f t="shared" ref="CV2:DU2" si="2">$B$6*$B$2*($B$3-CV4)</f>
        <v>3.9215624999999998</v>
      </c>
      <c r="CW2" s="3">
        <f t="shared" si="2"/>
        <v>3.7646999999999995</v>
      </c>
      <c r="CX2" s="3">
        <f t="shared" si="2"/>
        <v>3.6078374999999996</v>
      </c>
      <c r="CY2" s="3">
        <f t="shared" si="2"/>
        <v>3.4509749999999997</v>
      </c>
      <c r="CZ2" s="3">
        <f t="shared" si="2"/>
        <v>3.2941124999999998</v>
      </c>
      <c r="DA2" s="3">
        <f t="shared" si="2"/>
        <v>3.1372499999999999</v>
      </c>
      <c r="DB2" s="3">
        <f t="shared" si="2"/>
        <v>2.9803875</v>
      </c>
      <c r="DC2" s="3">
        <f t="shared" si="2"/>
        <v>2.8235249999999996</v>
      </c>
      <c r="DD2" s="3">
        <f t="shared" si="2"/>
        <v>2.6666624999999997</v>
      </c>
      <c r="DE2" s="3">
        <f t="shared" si="2"/>
        <v>2.5097999999999998</v>
      </c>
      <c r="DF2" s="3">
        <f t="shared" si="2"/>
        <v>2.3529374999999999</v>
      </c>
      <c r="DG2" s="3">
        <f t="shared" si="2"/>
        <v>2.196075</v>
      </c>
      <c r="DH2" s="3">
        <f t="shared" si="2"/>
        <v>2.0392124999999997</v>
      </c>
      <c r="DI2" s="3">
        <f t="shared" si="2"/>
        <v>1.8823499999999997</v>
      </c>
      <c r="DJ2" s="3">
        <f t="shared" si="2"/>
        <v>1.7254874999999998</v>
      </c>
      <c r="DK2" s="3">
        <f t="shared" si="2"/>
        <v>1.5686249999999999</v>
      </c>
      <c r="DL2" s="3">
        <f t="shared" si="2"/>
        <v>1.4117624999999998</v>
      </c>
      <c r="DM2" s="3">
        <f t="shared" si="2"/>
        <v>1.2548999999999999</v>
      </c>
      <c r="DN2" s="3">
        <f t="shared" si="2"/>
        <v>1.0980375</v>
      </c>
      <c r="DO2" s="3">
        <f t="shared" si="2"/>
        <v>0.94117499999999987</v>
      </c>
      <c r="DP2" s="3">
        <f t="shared" si="2"/>
        <v>0.78431249999999997</v>
      </c>
      <c r="DQ2" s="3">
        <f t="shared" si="2"/>
        <v>0.62744999999999995</v>
      </c>
      <c r="DR2" s="3">
        <f t="shared" si="2"/>
        <v>0.47058749999999994</v>
      </c>
      <c r="DS2" s="3">
        <f t="shared" si="2"/>
        <v>0.31372499999999998</v>
      </c>
      <c r="DT2" s="3">
        <f t="shared" si="2"/>
        <v>0.15686249999999999</v>
      </c>
      <c r="DU2" s="3">
        <f t="shared" si="2"/>
        <v>0</v>
      </c>
    </row>
    <row r="3" spans="1:125" x14ac:dyDescent="0.25">
      <c r="A3" s="4" t="s">
        <v>14</v>
      </c>
      <c r="B3" s="5">
        <v>40</v>
      </c>
      <c r="D3" s="2" t="s">
        <v>11</v>
      </c>
      <c r="E3" s="3">
        <f>$B$6*$B$4*(E4-$B$5)</f>
        <v>0</v>
      </c>
      <c r="F3" s="3">
        <f t="shared" ref="F3:AI3" si="3">$B$6*$B$4*(F4-$B$5)</f>
        <v>0.26143749999999999</v>
      </c>
      <c r="G3" s="3">
        <f t="shared" si="3"/>
        <v>0.52287499999999998</v>
      </c>
      <c r="H3" s="3">
        <f t="shared" si="3"/>
        <v>0.78431249999999997</v>
      </c>
      <c r="I3" s="3">
        <f t="shared" si="3"/>
        <v>1.04575</v>
      </c>
      <c r="J3" s="3">
        <f t="shared" si="3"/>
        <v>1.3071874999999999</v>
      </c>
      <c r="K3" s="3">
        <f t="shared" si="3"/>
        <v>1.5686249999999999</v>
      </c>
      <c r="L3" s="3">
        <f t="shared" si="3"/>
        <v>1.8300624999999999</v>
      </c>
      <c r="M3" s="3">
        <f t="shared" si="3"/>
        <v>2.0914999999999999</v>
      </c>
      <c r="N3" s="3">
        <f t="shared" si="3"/>
        <v>2.3529374999999999</v>
      </c>
      <c r="O3" s="3">
        <f t="shared" si="3"/>
        <v>2.6143749999999999</v>
      </c>
      <c r="P3" s="3">
        <f t="shared" si="3"/>
        <v>2.8758124999999999</v>
      </c>
      <c r="Q3" s="3">
        <f t="shared" si="3"/>
        <v>3.1372499999999999</v>
      </c>
      <c r="R3" s="3">
        <f t="shared" si="3"/>
        <v>3.3986874999999999</v>
      </c>
      <c r="S3" s="3">
        <f t="shared" si="3"/>
        <v>3.6601249999999999</v>
      </c>
      <c r="T3" s="3">
        <f t="shared" si="3"/>
        <v>3.9215624999999998</v>
      </c>
      <c r="U3" s="3">
        <f t="shared" si="3"/>
        <v>4.1829999999999998</v>
      </c>
      <c r="V3" s="3">
        <f t="shared" si="3"/>
        <v>4.4444374999999994</v>
      </c>
      <c r="W3" s="3">
        <f t="shared" si="3"/>
        <v>4.7058749999999998</v>
      </c>
      <c r="X3" s="3">
        <f t="shared" si="3"/>
        <v>4.9673125000000002</v>
      </c>
      <c r="Y3" s="3">
        <f t="shared" si="3"/>
        <v>5.2287499999999998</v>
      </c>
      <c r="Z3" s="3">
        <f t="shared" si="3"/>
        <v>5.4901874999999993</v>
      </c>
      <c r="AA3" s="3">
        <f t="shared" si="3"/>
        <v>5.7516249999999998</v>
      </c>
      <c r="AB3" s="3">
        <f t="shared" si="3"/>
        <v>6.0130625000000002</v>
      </c>
      <c r="AC3" s="3">
        <f t="shared" si="3"/>
        <v>6.2744999999999997</v>
      </c>
      <c r="AD3" s="3">
        <f t="shared" si="3"/>
        <v>6.5359374999999993</v>
      </c>
      <c r="AE3" s="3">
        <f t="shared" si="3"/>
        <v>6.7973749999999997</v>
      </c>
      <c r="AF3" s="3">
        <f t="shared" si="3"/>
        <v>7.0588125000000002</v>
      </c>
      <c r="AG3" s="3">
        <f t="shared" si="3"/>
        <v>7.3202499999999997</v>
      </c>
      <c r="AH3" s="3">
        <f t="shared" si="3"/>
        <v>7.5816874999999992</v>
      </c>
      <c r="AI3" s="3">
        <f t="shared" si="3"/>
        <v>7.8431249999999997</v>
      </c>
      <c r="AJ3" s="3">
        <f t="shared" ref="AJ3" si="4">$B$6*$B$4*(AJ4-$B$5)</f>
        <v>8.1045625000000001</v>
      </c>
      <c r="AK3" s="3">
        <f t="shared" ref="AK3" si="5">$B$6*$B$4*(AK4-$B$5)</f>
        <v>8.3659999999999997</v>
      </c>
      <c r="AL3" s="3">
        <f t="shared" ref="AL3" si="6">$B$6*$B$4*(AL4-$B$5)</f>
        <v>8.6274374999999992</v>
      </c>
      <c r="AM3" s="3">
        <f t="shared" ref="AM3" si="7">$B$6*$B$4*(AM4-$B$5)</f>
        <v>8.8888749999999987</v>
      </c>
      <c r="AN3" s="3">
        <f t="shared" ref="AN3" si="8">$B$6*$B$4*(AN4-$B$5)</f>
        <v>9.1503125000000001</v>
      </c>
      <c r="AO3" s="3">
        <f t="shared" ref="AO3" si="9">$B$6*$B$4*(AO4-$B$5)</f>
        <v>9.4117499999999996</v>
      </c>
      <c r="AP3" s="3">
        <f t="shared" ref="AP3" si="10">$B$6*$B$4*(AP4-$B$5)</f>
        <v>9.6731874999999992</v>
      </c>
      <c r="AQ3" s="3">
        <f t="shared" ref="AQ3" si="11">$B$6*$B$4*(AQ4-$B$5)</f>
        <v>9.9346250000000005</v>
      </c>
      <c r="AR3" s="3">
        <f t="shared" ref="AR3" si="12">$B$6*$B$4*(AR4-$B$5)</f>
        <v>10.1960625</v>
      </c>
      <c r="AS3" s="3">
        <f t="shared" ref="AS3" si="13">$B$6*$B$4*(AS4-$B$5)</f>
        <v>10.4575</v>
      </c>
      <c r="AT3" s="3">
        <f t="shared" ref="AT3" si="14">$B$6*$B$4*(AT4-$B$5)</f>
        <v>10.718937499999999</v>
      </c>
      <c r="AU3" s="3">
        <f t="shared" ref="AU3" si="15">$B$6*$B$4*(AU4-$B$5)</f>
        <v>10.980374999999999</v>
      </c>
      <c r="AV3" s="3">
        <f t="shared" ref="AV3" si="16">$B$6*$B$4*(AV4-$B$5)</f>
        <v>11.2418125</v>
      </c>
      <c r="AW3" s="3">
        <f t="shared" ref="AW3" si="17">$B$6*$B$4*(AW4-$B$5)</f>
        <v>11.50325</v>
      </c>
      <c r="AX3" s="3">
        <f t="shared" ref="AX3" si="18">$B$6*$B$4*(AX4-$B$5)</f>
        <v>11.764687499999999</v>
      </c>
      <c r="AY3" s="3">
        <f t="shared" ref="AY3" si="19">$B$6*$B$4*(AY4-$B$5)</f>
        <v>12.026125</v>
      </c>
      <c r="AZ3" s="3">
        <f t="shared" ref="AZ3" si="20">$B$6*$B$4*(AZ4-$B$5)</f>
        <v>12.2875625</v>
      </c>
      <c r="BA3" s="3">
        <f t="shared" ref="BA3" si="21">$B$6*$B$4*(BA4-$B$5)</f>
        <v>12.548999999999999</v>
      </c>
      <c r="BB3" s="3">
        <f t="shared" ref="BB3" si="22">$B$6*$B$4*(BB4-$B$5)</f>
        <v>12.810437499999999</v>
      </c>
      <c r="BC3" s="3">
        <f t="shared" ref="BC3" si="23">$B$6*$B$4*(BC4-$B$5)</f>
        <v>13.071874999999999</v>
      </c>
      <c r="BD3" s="3">
        <f t="shared" ref="BD3" si="24">$B$6*$B$4*(BD4-$B$5)</f>
        <v>13.3333125</v>
      </c>
      <c r="BE3" s="3">
        <f t="shared" ref="BE3" si="25">$B$6*$B$4*(BE4-$B$5)</f>
        <v>13.594749999999999</v>
      </c>
      <c r="BF3" s="3">
        <f t="shared" ref="BF3" si="26">$B$6*$B$4*(BF4-$B$5)</f>
        <v>13.856187499999999</v>
      </c>
      <c r="BG3" s="3">
        <f t="shared" ref="BG3" si="27">$B$6*$B$4*(BG4-$B$5)</f>
        <v>14.117625</v>
      </c>
      <c r="BH3" s="3">
        <f t="shared" ref="BH3" si="28">$B$6*$B$4*(BH4-$B$5)</f>
        <v>14.3790625</v>
      </c>
      <c r="BI3" s="3">
        <f t="shared" ref="BI3" si="29">$B$6*$B$4*(BI4-$B$5)</f>
        <v>14.640499999999999</v>
      </c>
      <c r="BJ3" s="3">
        <f t="shared" ref="BJ3" si="30">$B$6*$B$4*(BJ4-$B$5)</f>
        <v>14.901937499999999</v>
      </c>
      <c r="BK3" s="3">
        <f t="shared" ref="BK3" si="31">$B$6*$B$4*(BK4-$B$5)</f>
        <v>15.163374999999998</v>
      </c>
      <c r="BL3" s="3">
        <f t="shared" ref="BL3" si="32">$B$6*$B$4*(BL4-$B$5)</f>
        <v>15.4248125</v>
      </c>
      <c r="BM3" s="3">
        <f t="shared" ref="BM3" si="33">$B$6*$B$4*(BM4-$B$5)</f>
        <v>15.686249999999999</v>
      </c>
      <c r="BN3" s="3">
        <f t="shared" ref="BN3" si="34">$B$6*$B$4*(BN4-$B$5)</f>
        <v>15.947687499999999</v>
      </c>
      <c r="BO3" s="3">
        <f t="shared" ref="BO3" si="35">$B$6*$B$4*(BO4-$B$5)</f>
        <v>16.209125</v>
      </c>
      <c r="BP3" s="3">
        <f t="shared" ref="BP3" si="36">$B$6*$B$4*(BP4-$B$5)</f>
        <v>16.4705625</v>
      </c>
      <c r="BQ3" s="3">
        <f t="shared" ref="BQ3" si="37">$B$6*$B$4*(BQ4-$B$5)</f>
        <v>16.731999999999999</v>
      </c>
      <c r="BR3" s="3">
        <f t="shared" ref="BR3" si="38">$B$6*$B$4*(BR4-$B$5)</f>
        <v>16.993437499999999</v>
      </c>
      <c r="BS3" s="3">
        <f t="shared" ref="BS3" si="39">$B$6*$B$4*(BS4-$B$5)</f>
        <v>17.254874999999998</v>
      </c>
      <c r="BT3" s="3">
        <f t="shared" ref="BT3" si="40">$B$6*$B$4*(BT4-$B$5)</f>
        <v>17.516312499999998</v>
      </c>
      <c r="BU3" s="3">
        <f t="shared" ref="BU3" si="41">$B$6*$B$4*(BU4-$B$5)</f>
        <v>17.777749999999997</v>
      </c>
      <c r="BV3" s="3">
        <f t="shared" ref="BV3" si="42">$B$6*$B$4*(BV4-$B$5)</f>
        <v>18.039187500000001</v>
      </c>
      <c r="BW3" s="3">
        <f t="shared" ref="BW3" si="43">$B$6*$B$4*(BW4-$B$5)</f>
        <v>18.300625</v>
      </c>
      <c r="BX3" s="3">
        <f t="shared" ref="BX3" si="44">$B$6*$B$4*(BX4-$B$5)</f>
        <v>18.5620625</v>
      </c>
      <c r="BY3" s="3">
        <f t="shared" ref="BY3" si="45">$B$6*$B$4*(BY4-$B$5)</f>
        <v>18.823499999999999</v>
      </c>
      <c r="BZ3" s="3">
        <f t="shared" ref="BZ3" si="46">$B$6*$B$4*(BZ4-$B$5)</f>
        <v>19.084937499999999</v>
      </c>
      <c r="CA3" s="3">
        <f t="shared" ref="CA3" si="47">$B$6*$B$4*(CA4-$B$5)</f>
        <v>19.346374999999998</v>
      </c>
      <c r="CB3" s="3">
        <f t="shared" ref="CB3" si="48">$B$6*$B$4*(CB4-$B$5)</f>
        <v>19.607812499999998</v>
      </c>
      <c r="CC3" s="3">
        <f t="shared" ref="CC3" si="49">$B$6*$B$4*(CC4-$B$5)</f>
        <v>19.869250000000001</v>
      </c>
      <c r="CD3" s="3">
        <f t="shared" ref="CD3" si="50">$B$6*$B$4*(CD4-$B$5)</f>
        <v>20.130687500000001</v>
      </c>
      <c r="CE3" s="3">
        <f t="shared" ref="CE3" si="51">$B$6*$B$4*(CE4-$B$5)</f>
        <v>20.392125</v>
      </c>
      <c r="CF3" s="3">
        <f t="shared" ref="CF3" si="52">$B$6*$B$4*(CF4-$B$5)</f>
        <v>20.6535625</v>
      </c>
      <c r="CG3" s="3">
        <f t="shared" ref="CG3" si="53">$B$6*$B$4*(CG4-$B$5)</f>
        <v>20.914999999999999</v>
      </c>
      <c r="CH3" s="3">
        <f t="shared" ref="CH3" si="54">$B$6*$B$4*(CH4-$B$5)</f>
        <v>21.176437499999999</v>
      </c>
      <c r="CI3" s="3">
        <f t="shared" ref="CI3" si="55">$B$6*$B$4*(CI4-$B$5)</f>
        <v>21.437874999999998</v>
      </c>
      <c r="CJ3" s="3">
        <f t="shared" ref="CJ3" si="56">$B$6*$B$4*(CJ4-$B$5)</f>
        <v>21.699312499999998</v>
      </c>
      <c r="CK3" s="3">
        <f t="shared" ref="CK3" si="57">$B$6*$B$4*(CK4-$B$5)</f>
        <v>21.960749999999997</v>
      </c>
      <c r="CL3" s="3">
        <f t="shared" ref="CL3" si="58">$B$6*$B$4*(CL4-$B$5)</f>
        <v>22.2221875</v>
      </c>
      <c r="CM3" s="3">
        <f t="shared" ref="CM3" si="59">$B$6*$B$4*(CM4-$B$5)</f>
        <v>22.483625</v>
      </c>
      <c r="CN3" s="3">
        <f t="shared" ref="CN3" si="60">$B$6*$B$4*(CN4-$B$5)</f>
        <v>22.7450625</v>
      </c>
      <c r="CO3" s="3">
        <f t="shared" ref="CO3" si="61">$B$6*$B$4*(CO4-$B$5)</f>
        <v>23.006499999999999</v>
      </c>
      <c r="CP3" s="3">
        <f t="shared" ref="CP3" si="62">$B$6*$B$4*(CP4-$B$5)</f>
        <v>23.267937499999999</v>
      </c>
      <c r="CQ3" s="3">
        <f t="shared" ref="CQ3" si="63">$B$6*$B$4*(CQ4-$B$5)</f>
        <v>23.529374999999998</v>
      </c>
      <c r="CR3" s="3">
        <f t="shared" ref="CR3" si="64">$B$6*$B$4*(CR4-$B$5)</f>
        <v>23.790812499999998</v>
      </c>
      <c r="CS3" s="3">
        <f t="shared" ref="CS3" si="65">$B$6*$B$4*(CS4-$B$5)</f>
        <v>24.052250000000001</v>
      </c>
      <c r="CT3" s="3">
        <f t="shared" ref="CT3" si="66">$B$6*$B$4*(CT4-$B$5)</f>
        <v>24.3136875</v>
      </c>
      <c r="CU3" s="3">
        <f t="shared" ref="CU3" si="67">$B$6*$B$4*(CU4-$B$5)</f>
        <v>24.575125</v>
      </c>
      <c r="CV3" s="3">
        <f t="shared" ref="CV3" si="68">$B$6*$B$4*(CV4-$B$5)</f>
        <v>24.836562499999999</v>
      </c>
      <c r="CW3" s="3">
        <f t="shared" ref="CW3" si="69">$B$6*$B$4*(CW4-$B$5)</f>
        <v>25.097999999999999</v>
      </c>
      <c r="CX3" s="3">
        <f t="shared" ref="CX3" si="70">$B$6*$B$4*(CX4-$B$5)</f>
        <v>25.359437499999999</v>
      </c>
      <c r="CY3" s="3">
        <f t="shared" ref="CY3" si="71">$B$6*$B$4*(CY4-$B$5)</f>
        <v>25.620874999999998</v>
      </c>
      <c r="CZ3" s="3">
        <f t="shared" ref="CZ3" si="72">$B$6*$B$4*(CZ4-$B$5)</f>
        <v>25.882312499999998</v>
      </c>
      <c r="DA3" s="3">
        <f t="shared" ref="DA3" si="73">$B$6*$B$4*(DA4-$B$5)</f>
        <v>26.143749999999997</v>
      </c>
      <c r="DB3" s="3">
        <f t="shared" ref="DB3" si="74">$B$6*$B$4*(DB4-$B$5)</f>
        <v>26.4051875</v>
      </c>
      <c r="DC3" s="3">
        <f t="shared" ref="DC3" si="75">$B$6*$B$4*(DC4-$B$5)</f>
        <v>26.666625</v>
      </c>
      <c r="DD3" s="3">
        <f t="shared" ref="DD3" si="76">$B$6*$B$4*(DD4-$B$5)</f>
        <v>26.928062499999999</v>
      </c>
      <c r="DE3" s="3">
        <f t="shared" ref="DE3" si="77">$B$6*$B$4*(DE4-$B$5)</f>
        <v>27.189499999999999</v>
      </c>
      <c r="DF3" s="3">
        <f t="shared" ref="DF3" si="78">$B$6*$B$4*(DF4-$B$5)</f>
        <v>27.450937499999998</v>
      </c>
      <c r="DG3" s="3">
        <f t="shared" ref="DG3" si="79">$B$6*$B$4*(DG4-$B$5)</f>
        <v>27.712374999999998</v>
      </c>
      <c r="DH3" s="3">
        <f t="shared" ref="DH3" si="80">$B$6*$B$4*(DH4-$B$5)</f>
        <v>27.973812499999998</v>
      </c>
      <c r="DI3" s="3">
        <f t="shared" ref="DI3" si="81">$B$6*$B$4*(DI4-$B$5)</f>
        <v>28.235250000000001</v>
      </c>
      <c r="DJ3" s="3">
        <f t="shared" ref="DJ3" si="82">$B$6*$B$4*(DJ4-$B$5)</f>
        <v>28.4966875</v>
      </c>
      <c r="DK3" s="3">
        <f t="shared" ref="DK3" si="83">$B$6*$B$4*(DK4-$B$5)</f>
        <v>28.758125</v>
      </c>
      <c r="DL3" s="3">
        <f t="shared" ref="DL3" si="84">$B$6*$B$4*(DL4-$B$5)</f>
        <v>29.019562499999999</v>
      </c>
      <c r="DM3" s="3">
        <f t="shared" ref="DM3" si="85">$B$6*$B$4*(DM4-$B$5)</f>
        <v>29.280999999999999</v>
      </c>
      <c r="DN3" s="3">
        <f t="shared" ref="DN3" si="86">$B$6*$B$4*(DN4-$B$5)</f>
        <v>29.542437499999998</v>
      </c>
      <c r="DO3" s="3">
        <f t="shared" ref="DO3" si="87">$B$6*$B$4*(DO4-$B$5)</f>
        <v>29.803874999999998</v>
      </c>
      <c r="DP3" s="3">
        <f t="shared" ref="DP3" si="88">$B$6*$B$4*(DP4-$B$5)</f>
        <v>30.065312499999997</v>
      </c>
      <c r="DQ3" s="3">
        <f t="shared" ref="DQ3" si="89">$B$6*$B$4*(DQ4-$B$5)</f>
        <v>30.326749999999997</v>
      </c>
      <c r="DR3" s="3">
        <f t="shared" ref="DR3" si="90">$B$6*$B$4*(DR4-$B$5)</f>
        <v>30.5881875</v>
      </c>
      <c r="DS3" s="3">
        <f t="shared" ref="DS3" si="91">$B$6*$B$4*(DS4-$B$5)</f>
        <v>30.849625</v>
      </c>
      <c r="DT3" s="3">
        <f t="shared" ref="DT3" si="92">$B$6*$B$4*(DT4-$B$5)</f>
        <v>31.111062499999999</v>
      </c>
      <c r="DU3" s="3">
        <f t="shared" ref="DU3" si="93">$B$6*$B$4*(DU4-$B$5)</f>
        <v>31.372499999999999</v>
      </c>
    </row>
    <row r="4" spans="1:125" x14ac:dyDescent="0.25">
      <c r="A4" s="4" t="s">
        <v>15</v>
      </c>
      <c r="B4" s="5">
        <v>0.25</v>
      </c>
      <c r="D4" s="2" t="s">
        <v>3</v>
      </c>
      <c r="E4" s="3">
        <v>10</v>
      </c>
      <c r="F4" s="3">
        <v>10.25</v>
      </c>
      <c r="G4" s="3">
        <v>10.5</v>
      </c>
      <c r="H4" s="3">
        <v>10.75</v>
      </c>
      <c r="I4" s="3">
        <v>11</v>
      </c>
      <c r="J4" s="3">
        <v>11.25</v>
      </c>
      <c r="K4" s="3">
        <v>11.5</v>
      </c>
      <c r="L4" s="3">
        <v>11.75</v>
      </c>
      <c r="M4" s="3">
        <v>12</v>
      </c>
      <c r="N4" s="3">
        <v>12.25</v>
      </c>
      <c r="O4" s="3">
        <v>12.5</v>
      </c>
      <c r="P4" s="3">
        <v>12.75</v>
      </c>
      <c r="Q4" s="3">
        <v>13</v>
      </c>
      <c r="R4" s="3">
        <v>13.25</v>
      </c>
      <c r="S4" s="3">
        <v>13.5</v>
      </c>
      <c r="T4" s="3">
        <v>13.75</v>
      </c>
      <c r="U4" s="3">
        <v>14</v>
      </c>
      <c r="V4" s="3">
        <v>14.25</v>
      </c>
      <c r="W4" s="3">
        <v>14.5</v>
      </c>
      <c r="X4" s="3">
        <v>14.75</v>
      </c>
      <c r="Y4" s="3">
        <v>15</v>
      </c>
      <c r="Z4" s="3">
        <v>15.25</v>
      </c>
      <c r="AA4" s="3">
        <v>15.5</v>
      </c>
      <c r="AB4" s="3">
        <v>15.75</v>
      </c>
      <c r="AC4" s="3">
        <v>16</v>
      </c>
      <c r="AD4" s="3">
        <v>16.25</v>
      </c>
      <c r="AE4" s="3">
        <v>16.5</v>
      </c>
      <c r="AF4" s="3">
        <v>16.75</v>
      </c>
      <c r="AG4" s="3">
        <v>17</v>
      </c>
      <c r="AH4" s="3">
        <v>17.25</v>
      </c>
      <c r="AI4" s="3">
        <v>17.5</v>
      </c>
      <c r="AJ4" s="3">
        <v>17.75</v>
      </c>
      <c r="AK4" s="3">
        <v>18</v>
      </c>
      <c r="AL4" s="3">
        <v>18.25</v>
      </c>
      <c r="AM4" s="3">
        <v>18.5</v>
      </c>
      <c r="AN4" s="3">
        <v>18.75</v>
      </c>
      <c r="AO4" s="3">
        <v>19</v>
      </c>
      <c r="AP4" s="3">
        <v>19.25</v>
      </c>
      <c r="AQ4" s="3">
        <v>19.5</v>
      </c>
      <c r="AR4" s="3">
        <v>19.75</v>
      </c>
      <c r="AS4" s="3">
        <v>20</v>
      </c>
      <c r="AT4" s="3">
        <v>20.25</v>
      </c>
      <c r="AU4" s="3">
        <v>20.5</v>
      </c>
      <c r="AV4" s="3">
        <v>20.75</v>
      </c>
      <c r="AW4" s="3">
        <v>21</v>
      </c>
      <c r="AX4" s="3">
        <v>21.25</v>
      </c>
      <c r="AY4" s="3">
        <v>21.5</v>
      </c>
      <c r="AZ4" s="3">
        <v>21.75</v>
      </c>
      <c r="BA4" s="3">
        <v>22</v>
      </c>
      <c r="BB4" s="3">
        <v>22.25</v>
      </c>
      <c r="BC4" s="3">
        <v>22.5</v>
      </c>
      <c r="BD4" s="3">
        <v>22.75</v>
      </c>
      <c r="BE4" s="3">
        <v>23</v>
      </c>
      <c r="BF4" s="3">
        <v>23.25</v>
      </c>
      <c r="BG4" s="3">
        <v>23.5</v>
      </c>
      <c r="BH4" s="3">
        <v>23.75</v>
      </c>
      <c r="BI4" s="3">
        <v>24</v>
      </c>
      <c r="BJ4" s="3">
        <v>24.25</v>
      </c>
      <c r="BK4" s="3">
        <v>24.5</v>
      </c>
      <c r="BL4" s="3">
        <v>24.75</v>
      </c>
      <c r="BM4" s="3">
        <v>25</v>
      </c>
      <c r="BN4" s="3">
        <v>25.25</v>
      </c>
      <c r="BO4" s="3">
        <v>25.5</v>
      </c>
      <c r="BP4" s="3">
        <v>25.75</v>
      </c>
      <c r="BQ4" s="3">
        <v>26</v>
      </c>
      <c r="BR4" s="3">
        <v>26.25</v>
      </c>
      <c r="BS4" s="3">
        <v>26.5</v>
      </c>
      <c r="BT4" s="3">
        <v>26.75</v>
      </c>
      <c r="BU4" s="3">
        <v>27</v>
      </c>
      <c r="BV4" s="3">
        <v>27.25</v>
      </c>
      <c r="BW4" s="3">
        <v>27.5</v>
      </c>
      <c r="BX4" s="3">
        <v>27.75</v>
      </c>
      <c r="BY4" s="3">
        <v>28</v>
      </c>
      <c r="BZ4" s="3">
        <v>28.25</v>
      </c>
      <c r="CA4" s="3">
        <v>28.5</v>
      </c>
      <c r="CB4" s="3">
        <v>28.75</v>
      </c>
      <c r="CC4" s="3">
        <v>29</v>
      </c>
      <c r="CD4" s="3">
        <v>29.25</v>
      </c>
      <c r="CE4" s="3">
        <v>29.5</v>
      </c>
      <c r="CF4" s="3">
        <v>29.75</v>
      </c>
      <c r="CG4" s="3">
        <v>30</v>
      </c>
      <c r="CH4" s="3">
        <v>30.25</v>
      </c>
      <c r="CI4" s="3">
        <v>30.5</v>
      </c>
      <c r="CJ4" s="3">
        <v>30.75</v>
      </c>
      <c r="CK4" s="3">
        <v>31</v>
      </c>
      <c r="CL4" s="3">
        <v>31.25</v>
      </c>
      <c r="CM4" s="3">
        <v>31.5</v>
      </c>
      <c r="CN4" s="3">
        <v>31.75</v>
      </c>
      <c r="CO4" s="3">
        <v>32</v>
      </c>
      <c r="CP4" s="3">
        <v>32.25</v>
      </c>
      <c r="CQ4" s="3">
        <v>32.5</v>
      </c>
      <c r="CR4" s="3">
        <v>32.75</v>
      </c>
      <c r="CS4" s="3">
        <v>33</v>
      </c>
      <c r="CT4" s="3">
        <v>33.25</v>
      </c>
      <c r="CU4" s="3">
        <v>33.5</v>
      </c>
      <c r="CV4" s="3">
        <v>33.75</v>
      </c>
      <c r="CW4" s="3">
        <v>34</v>
      </c>
      <c r="CX4" s="3">
        <v>34.25</v>
      </c>
      <c r="CY4" s="3">
        <v>34.5</v>
      </c>
      <c r="CZ4" s="3">
        <v>34.75</v>
      </c>
      <c r="DA4" s="3">
        <v>35</v>
      </c>
      <c r="DB4" s="3">
        <v>35.25</v>
      </c>
      <c r="DC4" s="3">
        <v>35.5</v>
      </c>
      <c r="DD4" s="3">
        <v>35.75</v>
      </c>
      <c r="DE4" s="3">
        <v>36</v>
      </c>
      <c r="DF4" s="3">
        <v>36.25</v>
      </c>
      <c r="DG4" s="3">
        <v>36.5</v>
      </c>
      <c r="DH4" s="3">
        <v>36.75</v>
      </c>
      <c r="DI4" s="3">
        <v>37</v>
      </c>
      <c r="DJ4" s="3">
        <v>37.25</v>
      </c>
      <c r="DK4" s="3">
        <v>37.5</v>
      </c>
      <c r="DL4" s="3">
        <v>37.75</v>
      </c>
      <c r="DM4" s="3">
        <v>38</v>
      </c>
      <c r="DN4" s="3">
        <v>38.25</v>
      </c>
      <c r="DO4" s="3">
        <v>38.5</v>
      </c>
      <c r="DP4" s="3">
        <v>38.75</v>
      </c>
      <c r="DQ4" s="3">
        <v>39</v>
      </c>
      <c r="DR4" s="3">
        <v>39.25</v>
      </c>
      <c r="DS4" s="3">
        <v>39.5</v>
      </c>
      <c r="DT4" s="3">
        <v>39.75</v>
      </c>
      <c r="DU4" s="3">
        <v>40</v>
      </c>
    </row>
    <row r="5" spans="1:125" ht="15.75" thickBot="1" x14ac:dyDescent="0.3">
      <c r="A5" s="4" t="s">
        <v>16</v>
      </c>
      <c r="B5" s="5">
        <v>10</v>
      </c>
    </row>
    <row r="6" spans="1:125" x14ac:dyDescent="0.25">
      <c r="A6" s="6" t="s">
        <v>17</v>
      </c>
      <c r="B6" s="7">
        <v>4.1829999999999998</v>
      </c>
      <c r="N6" s="27" t="s">
        <v>12</v>
      </c>
      <c r="O6" s="28"/>
      <c r="P6" s="28"/>
      <c r="Q6" s="28"/>
      <c r="R6" s="28"/>
      <c r="S6" s="29"/>
    </row>
    <row r="7" spans="1:125" x14ac:dyDescent="0.25">
      <c r="A7" s="10" t="s">
        <v>8</v>
      </c>
      <c r="B7" s="10"/>
      <c r="C7" s="10"/>
      <c r="N7" s="30"/>
      <c r="O7" s="11"/>
      <c r="P7" s="11"/>
      <c r="Q7" s="11"/>
      <c r="R7" s="11"/>
      <c r="S7" s="31"/>
    </row>
    <row r="8" spans="1:125" ht="15.75" thickBot="1" x14ac:dyDescent="0.3">
      <c r="A8" s="10" t="s">
        <v>9</v>
      </c>
      <c r="B8" s="10"/>
      <c r="C8" s="10"/>
      <c r="N8" s="32"/>
      <c r="O8" s="33"/>
      <c r="P8" s="33"/>
      <c r="Q8" s="33"/>
      <c r="R8" s="33"/>
      <c r="S8" s="34"/>
    </row>
    <row r="9" spans="1:125" x14ac:dyDescent="0.25">
      <c r="A9" s="10" t="s">
        <v>7</v>
      </c>
      <c r="B9" s="10"/>
      <c r="C9" s="10"/>
    </row>
    <row r="10" spans="1:125" x14ac:dyDescent="0.25">
      <c r="A10" s="4" t="s">
        <v>18</v>
      </c>
      <c r="B10" s="5">
        <f>(B2*B3+B4*B5)/(B2+B4)</f>
        <v>21.25</v>
      </c>
    </row>
  </sheetData>
  <mergeCells count="4">
    <mergeCell ref="A7:C7"/>
    <mergeCell ref="A8:C8"/>
    <mergeCell ref="A9:C9"/>
    <mergeCell ref="N6:S8"/>
  </mergeCells>
  <pageMargins left="0.7" right="0.7" top="0.75" bottom="0.75" header="0.3" footer="0.3"/>
  <pageSetup paperSize="256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15B0C-5D43-464B-BF8B-AE2D242108A4}">
  <dimension ref="A1:GU8"/>
  <sheetViews>
    <sheetView workbookViewId="0">
      <selection activeCell="B1" sqref="B1"/>
    </sheetView>
  </sheetViews>
  <sheetFormatPr defaultRowHeight="15" x14ac:dyDescent="0.25"/>
  <cols>
    <col min="2" max="2" width="5.7109375" customWidth="1"/>
    <col min="4" max="4" width="3.5703125" customWidth="1"/>
  </cols>
  <sheetData>
    <row r="1" spans="1:203" x14ac:dyDescent="0.25">
      <c r="A1" s="4" t="s">
        <v>6</v>
      </c>
    </row>
    <row r="2" spans="1:203" x14ac:dyDescent="0.25">
      <c r="A2" s="4" t="s">
        <v>25</v>
      </c>
      <c r="B2" s="5">
        <v>8.0000000000000002E-3</v>
      </c>
      <c r="D2" s="2" t="s">
        <v>24</v>
      </c>
      <c r="E2" s="3">
        <v>0.02</v>
      </c>
      <c r="F2" s="3">
        <v>0.03</v>
      </c>
      <c r="G2" s="3">
        <v>0.04</v>
      </c>
      <c r="H2" s="3">
        <v>0.05</v>
      </c>
      <c r="I2" s="3">
        <v>0.06</v>
      </c>
      <c r="J2" s="3">
        <v>7.0000000000000007E-2</v>
      </c>
      <c r="K2" s="3">
        <v>0.08</v>
      </c>
      <c r="L2" s="3">
        <v>0.09</v>
      </c>
      <c r="M2" s="3">
        <v>0.1</v>
      </c>
      <c r="N2" s="3">
        <v>0.11</v>
      </c>
      <c r="O2" s="3">
        <v>0.12</v>
      </c>
      <c r="P2" s="3">
        <v>0.13</v>
      </c>
      <c r="Q2" s="3">
        <v>0.14000000000000001</v>
      </c>
      <c r="R2" s="3">
        <v>0.15</v>
      </c>
      <c r="S2" s="3">
        <v>0.16</v>
      </c>
      <c r="T2" s="3">
        <v>0.17</v>
      </c>
      <c r="U2" s="3">
        <v>0.18</v>
      </c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</row>
    <row r="3" spans="1:203" x14ac:dyDescent="0.25">
      <c r="A3" s="4" t="s">
        <v>26</v>
      </c>
      <c r="B3" s="5">
        <v>5.0000000000000001E-3</v>
      </c>
      <c r="D3" s="2" t="s">
        <v>22</v>
      </c>
      <c r="E3" s="3">
        <f t="shared" ref="E3:U3" si="0">$B$2/(E2*E2)</f>
        <v>20</v>
      </c>
      <c r="F3" s="3">
        <f t="shared" si="0"/>
        <v>8.8888888888888893</v>
      </c>
      <c r="G3" s="3">
        <f t="shared" si="0"/>
        <v>5</v>
      </c>
      <c r="H3" s="3">
        <f t="shared" si="0"/>
        <v>3.1999999999999993</v>
      </c>
      <c r="I3" s="3">
        <f t="shared" si="0"/>
        <v>2.2222222222222223</v>
      </c>
      <c r="J3" s="3">
        <f t="shared" si="0"/>
        <v>1.6326530612244896</v>
      </c>
      <c r="K3" s="3">
        <f t="shared" si="0"/>
        <v>1.25</v>
      </c>
      <c r="L3" s="3">
        <f t="shared" si="0"/>
        <v>0.98765432098765438</v>
      </c>
      <c r="M3" s="3">
        <f t="shared" si="0"/>
        <v>0.79999999999999982</v>
      </c>
      <c r="N3" s="3">
        <f t="shared" si="0"/>
        <v>0.66115702479338845</v>
      </c>
      <c r="O3" s="3">
        <f t="shared" si="0"/>
        <v>0.55555555555555558</v>
      </c>
      <c r="P3" s="3">
        <f t="shared" si="0"/>
        <v>0.47337278106508873</v>
      </c>
      <c r="Q3" s="3">
        <f t="shared" si="0"/>
        <v>0.4081632653061224</v>
      </c>
      <c r="R3" s="3">
        <f t="shared" si="0"/>
        <v>0.35555555555555557</v>
      </c>
      <c r="S3" s="3">
        <f t="shared" si="0"/>
        <v>0.3125</v>
      </c>
      <c r="T3" s="3">
        <f t="shared" si="0"/>
        <v>0.27681660899653976</v>
      </c>
      <c r="U3" s="3">
        <f t="shared" si="0"/>
        <v>0.24691358024691359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</row>
    <row r="4" spans="1:203" x14ac:dyDescent="0.25">
      <c r="A4" s="4" t="s">
        <v>27</v>
      </c>
      <c r="B4" s="5">
        <v>0.2</v>
      </c>
      <c r="D4" s="2" t="s">
        <v>23</v>
      </c>
      <c r="E4" s="3">
        <f t="shared" ref="E4:U4" si="1">$B$3/(($B$4-E2)*($B$4-E2))</f>
        <v>0.15432098765432098</v>
      </c>
      <c r="F4" s="3">
        <f t="shared" si="1"/>
        <v>0.17301038062283733</v>
      </c>
      <c r="G4" s="3">
        <f t="shared" si="1"/>
        <v>0.1953125</v>
      </c>
      <c r="H4" s="3">
        <f t="shared" si="1"/>
        <v>0.22222222222222215</v>
      </c>
      <c r="I4" s="3">
        <f t="shared" si="1"/>
        <v>0.25510204081632648</v>
      </c>
      <c r="J4" s="3">
        <f t="shared" si="1"/>
        <v>0.29585798816568043</v>
      </c>
      <c r="K4" s="3">
        <f t="shared" si="1"/>
        <v>0.34722222222222215</v>
      </c>
      <c r="L4" s="3">
        <f t="shared" si="1"/>
        <v>0.41322314049586767</v>
      </c>
      <c r="M4" s="3">
        <f t="shared" si="1"/>
        <v>0.49999999999999989</v>
      </c>
      <c r="N4" s="3">
        <f t="shared" si="1"/>
        <v>0.61728395061728392</v>
      </c>
      <c r="O4" s="3">
        <f t="shared" si="1"/>
        <v>0.78124999999999967</v>
      </c>
      <c r="P4" s="3">
        <f t="shared" si="1"/>
        <v>1.0204081632653059</v>
      </c>
      <c r="Q4" s="3">
        <f t="shared" si="1"/>
        <v>1.3888888888888891</v>
      </c>
      <c r="R4" s="3">
        <f t="shared" si="1"/>
        <v>1.9999999999999987</v>
      </c>
      <c r="S4" s="3">
        <f t="shared" si="1"/>
        <v>3.1249999999999987</v>
      </c>
      <c r="T4" s="3">
        <f t="shared" si="1"/>
        <v>5.5555555555555562</v>
      </c>
      <c r="U4" s="3">
        <f t="shared" si="1"/>
        <v>12.499999999999977</v>
      </c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</row>
    <row r="5" spans="1:203" ht="15.75" thickBot="1" x14ac:dyDescent="0.3">
      <c r="A5" s="4" t="s">
        <v>19</v>
      </c>
      <c r="B5" s="5">
        <v>0</v>
      </c>
    </row>
    <row r="6" spans="1:203" x14ac:dyDescent="0.25">
      <c r="A6" s="4" t="s">
        <v>20</v>
      </c>
      <c r="B6" s="4"/>
      <c r="P6" s="21" t="s">
        <v>39</v>
      </c>
      <c r="Q6" s="22"/>
    </row>
    <row r="7" spans="1:203" x14ac:dyDescent="0.25">
      <c r="A7" s="4" t="s">
        <v>21</v>
      </c>
      <c r="B7" s="4"/>
      <c r="P7" s="23"/>
      <c r="Q7" s="24"/>
    </row>
    <row r="8" spans="1:203" ht="15.75" thickBot="1" x14ac:dyDescent="0.3">
      <c r="P8" s="25"/>
      <c r="Q8" s="26"/>
    </row>
  </sheetData>
  <mergeCells count="1">
    <mergeCell ref="P6:Q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B204-0B0C-459C-9D81-937B3380F89E}">
  <dimension ref="A1:AI35"/>
  <sheetViews>
    <sheetView workbookViewId="0">
      <selection activeCell="B1" sqref="B1"/>
    </sheetView>
  </sheetViews>
  <sheetFormatPr defaultRowHeight="15" x14ac:dyDescent="0.25"/>
  <sheetData>
    <row r="1" spans="1:35" x14ac:dyDescent="0.25">
      <c r="A1" s="8" t="s">
        <v>6</v>
      </c>
    </row>
    <row r="2" spans="1:35" x14ac:dyDescent="0.25">
      <c r="A2" s="8" t="s">
        <v>28</v>
      </c>
      <c r="B2" s="5">
        <v>2</v>
      </c>
      <c r="D2" s="2" t="s">
        <v>3</v>
      </c>
      <c r="E2" s="3">
        <v>0</v>
      </c>
      <c r="F2" s="3">
        <v>0.01</v>
      </c>
      <c r="G2" s="3">
        <v>0.02</v>
      </c>
      <c r="H2" s="3">
        <v>0.03</v>
      </c>
      <c r="I2" s="3">
        <v>0.04</v>
      </c>
      <c r="J2" s="3">
        <v>0.05</v>
      </c>
      <c r="K2" s="3">
        <v>0.06</v>
      </c>
      <c r="L2" s="3">
        <v>7.0000000000000007E-2</v>
      </c>
      <c r="M2" s="3">
        <v>0.08</v>
      </c>
      <c r="N2" s="3">
        <v>0.09</v>
      </c>
      <c r="O2" s="3">
        <v>0.1</v>
      </c>
      <c r="P2" s="3">
        <v>0.11</v>
      </c>
      <c r="Q2" s="3">
        <v>0.12</v>
      </c>
      <c r="R2" s="3">
        <v>0.13</v>
      </c>
      <c r="S2" s="3">
        <v>0.14000000000000001</v>
      </c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5">
      <c r="A3" s="8" t="s">
        <v>29</v>
      </c>
      <c r="B3" s="5">
        <v>0.01</v>
      </c>
      <c r="D3" s="2" t="s">
        <v>33</v>
      </c>
      <c r="E3" s="3">
        <f>$B$4*EXP(-E2/$B$6)</f>
        <v>4</v>
      </c>
      <c r="F3" s="3">
        <f>$B$4*EXP(-F2/$B$6)</f>
        <v>2.4261226388505337</v>
      </c>
      <c r="G3" s="3">
        <f>$B$4*EXP(-G2/$B$6)</f>
        <v>1.4715177646857693</v>
      </c>
      <c r="H3" s="3">
        <f>$B$4*EXP(-H2/$B$6)</f>
        <v>0.89252064059371927</v>
      </c>
      <c r="I3" s="3">
        <f>$B$4*EXP(-I2/$B$6)</f>
        <v>0.54134113294645081</v>
      </c>
      <c r="J3" s="3">
        <f>$B$4*EXP(-J2/$B$6)</f>
        <v>0.3283399944955952</v>
      </c>
      <c r="K3" s="3">
        <f>$B$4*EXP(-K2/$B$6)</f>
        <v>0.19914827347145578</v>
      </c>
      <c r="L3" s="3">
        <f>$B$4*EXP(-L2/$B$6)</f>
        <v>0.12078953368927395</v>
      </c>
      <c r="M3" s="3">
        <f>$B$4*EXP(-M2/$B$6)</f>
        <v>7.3262555554936715E-2</v>
      </c>
      <c r="N3" s="3">
        <f>$B$4*EXP(-N2/$B$6)</f>
        <v>4.4435986152969224E-2</v>
      </c>
      <c r="O3" s="3">
        <f>$B$4*EXP(-O2/$B$6)</f>
        <v>2.6951787996341868E-2</v>
      </c>
      <c r="P3" s="3">
        <f>$B$4*EXP(-P2/$B$6)</f>
        <v>1.6347085753856266E-2</v>
      </c>
      <c r="Q3" s="3">
        <f>$B$4*EXP(-Q2/$B$6)</f>
        <v>9.915008706665434E-3</v>
      </c>
      <c r="R3" s="3">
        <f>$B$4*EXP(-R2/$B$6)</f>
        <v>6.0137567719102895E-3</v>
      </c>
      <c r="S3" s="3">
        <f>$B$4*EXP(-S2/$B$6)</f>
        <v>3.6475278622180615E-3</v>
      </c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1:35" s="1" customFormat="1" x14ac:dyDescent="0.25">
      <c r="A4" s="8" t="s">
        <v>30</v>
      </c>
      <c r="B4" s="5">
        <v>4</v>
      </c>
      <c r="D4" s="2" t="s">
        <v>38</v>
      </c>
      <c r="E4" s="3">
        <f>LN($B$4)-E2/$B$6</f>
        <v>1.3862943611198906</v>
      </c>
      <c r="F4" s="3">
        <f t="shared" ref="F4:S4" si="0">LN($B$4)-F2/$B$6</f>
        <v>0.88629436111989057</v>
      </c>
      <c r="G4" s="3">
        <f t="shared" si="0"/>
        <v>0.38629436111989057</v>
      </c>
      <c r="H4" s="3">
        <f t="shared" si="0"/>
        <v>-0.11370563888010943</v>
      </c>
      <c r="I4" s="3">
        <f t="shared" si="0"/>
        <v>-0.61370563888010943</v>
      </c>
      <c r="J4" s="3">
        <f t="shared" si="0"/>
        <v>-1.1137056388801094</v>
      </c>
      <c r="K4" s="3">
        <f t="shared" si="0"/>
        <v>-1.6137056388801094</v>
      </c>
      <c r="L4" s="3">
        <f t="shared" si="0"/>
        <v>-2.1137056388801101</v>
      </c>
      <c r="M4" s="3">
        <f t="shared" si="0"/>
        <v>-2.6137056388801092</v>
      </c>
      <c r="N4" s="3">
        <f t="shared" si="0"/>
        <v>-3.1137056388801092</v>
      </c>
      <c r="O4" s="3">
        <f t="shared" si="0"/>
        <v>-3.6137056388801092</v>
      </c>
      <c r="P4" s="3">
        <f t="shared" si="0"/>
        <v>-4.1137056388801092</v>
      </c>
      <c r="Q4" s="3">
        <f t="shared" si="0"/>
        <v>-4.6137056388801092</v>
      </c>
      <c r="R4" s="3">
        <f t="shared" si="0"/>
        <v>-5.1137056388801092</v>
      </c>
      <c r="S4" s="3">
        <f t="shared" si="0"/>
        <v>-5.6137056388801101</v>
      </c>
    </row>
    <row r="5" spans="1:35" x14ac:dyDescent="0.25">
      <c r="A5" s="8" t="s">
        <v>31</v>
      </c>
      <c r="B5" s="5">
        <f>B4*B2</f>
        <v>8</v>
      </c>
      <c r="D5" s="2" t="s">
        <v>34</v>
      </c>
      <c r="E5" s="3">
        <f>$B$5*EXP(-E2/$B$6)</f>
        <v>8</v>
      </c>
      <c r="F5" s="3">
        <f>$B$5*EXP(-F2/$B$6)</f>
        <v>4.8522452777010674</v>
      </c>
      <c r="G5" s="3">
        <f>$B$5*EXP(-G2/$B$6)</f>
        <v>2.9430355293715387</v>
      </c>
      <c r="H5" s="3">
        <f>$B$5*EXP(-H2/$B$6)</f>
        <v>1.7850412811874385</v>
      </c>
      <c r="I5" s="3">
        <f>$B$5*EXP(-I2/$B$6)</f>
        <v>1.0826822658929016</v>
      </c>
      <c r="J5" s="3">
        <f>$B$5*EXP(-J2/$B$6)</f>
        <v>0.6566799889911904</v>
      </c>
      <c r="K5" s="3">
        <f>$B$5*EXP(-K2/$B$6)</f>
        <v>0.39829654694291156</v>
      </c>
      <c r="L5" s="3">
        <f>$B$5*EXP(-L2/$B$6)</f>
        <v>0.2415790673785479</v>
      </c>
      <c r="M5" s="3">
        <f>$B$5*EXP(-M2/$B$6)</f>
        <v>0.14652511110987343</v>
      </c>
      <c r="N5" s="3">
        <f>$B$5*EXP(-N2/$B$6)</f>
        <v>8.8871972305938449E-2</v>
      </c>
      <c r="O5" s="3">
        <f>$B$5*EXP(-O2/$B$6)</f>
        <v>5.3903575992683736E-2</v>
      </c>
      <c r="P5" s="3">
        <f>$B$5*EXP(-P2/$B$6)</f>
        <v>3.2694171507712533E-2</v>
      </c>
      <c r="Q5" s="3">
        <f>$B$5*EXP(-Q2/$B$6)</f>
        <v>1.9830017413330868E-2</v>
      </c>
      <c r="R5" s="3">
        <f>$B$5*EXP(-R2/$B$6)</f>
        <v>1.2027513543820579E-2</v>
      </c>
      <c r="S5" s="3">
        <f>$B$5*EXP(-S2/$B$6)</f>
        <v>7.295055724436123E-3</v>
      </c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25">
      <c r="A6" s="8" t="s">
        <v>32</v>
      </c>
      <c r="B6" s="5">
        <f>B2*B3</f>
        <v>0.02</v>
      </c>
    </row>
    <row r="7" spans="1:35" x14ac:dyDescent="0.25">
      <c r="A7" s="8" t="s">
        <v>37</v>
      </c>
      <c r="B7" s="8"/>
    </row>
    <row r="8" spans="1:35" x14ac:dyDescent="0.25">
      <c r="A8" s="8" t="s">
        <v>35</v>
      </c>
      <c r="B8" s="8"/>
    </row>
    <row r="9" spans="1:35" x14ac:dyDescent="0.25">
      <c r="A9" s="8" t="s">
        <v>36</v>
      </c>
      <c r="B9" s="8"/>
    </row>
    <row r="23" spans="13:18" ht="15.75" thickBot="1" x14ac:dyDescent="0.3"/>
    <row r="24" spans="13:18" ht="15" customHeight="1" x14ac:dyDescent="0.25">
      <c r="M24" s="12" t="s">
        <v>40</v>
      </c>
      <c r="N24" s="13"/>
      <c r="O24" s="13"/>
      <c r="P24" s="13"/>
      <c r="Q24" s="13"/>
      <c r="R24" s="14"/>
    </row>
    <row r="25" spans="13:18" x14ac:dyDescent="0.25">
      <c r="M25" s="15"/>
      <c r="N25" s="16"/>
      <c r="O25" s="16"/>
      <c r="P25" s="16"/>
      <c r="Q25" s="16"/>
      <c r="R25" s="17"/>
    </row>
    <row r="26" spans="13:18" x14ac:dyDescent="0.25">
      <c r="M26" s="15"/>
      <c r="N26" s="16"/>
      <c r="O26" s="16"/>
      <c r="P26" s="16"/>
      <c r="Q26" s="16"/>
      <c r="R26" s="17"/>
    </row>
    <row r="27" spans="13:18" x14ac:dyDescent="0.25">
      <c r="M27" s="15"/>
      <c r="N27" s="16"/>
      <c r="O27" s="16"/>
      <c r="P27" s="16"/>
      <c r="Q27" s="16"/>
      <c r="R27" s="17"/>
    </row>
    <row r="28" spans="13:18" x14ac:dyDescent="0.25">
      <c r="M28" s="15"/>
      <c r="N28" s="16"/>
      <c r="O28" s="16"/>
      <c r="P28" s="16"/>
      <c r="Q28" s="16"/>
      <c r="R28" s="17"/>
    </row>
    <row r="29" spans="13:18" x14ac:dyDescent="0.25">
      <c r="M29" s="15"/>
      <c r="N29" s="16"/>
      <c r="O29" s="16"/>
      <c r="P29" s="16"/>
      <c r="Q29" s="16"/>
      <c r="R29" s="17"/>
    </row>
    <row r="30" spans="13:18" x14ac:dyDescent="0.25">
      <c r="M30" s="15"/>
      <c r="N30" s="16"/>
      <c r="O30" s="16"/>
      <c r="P30" s="16"/>
      <c r="Q30" s="16"/>
      <c r="R30" s="17"/>
    </row>
    <row r="31" spans="13:18" x14ac:dyDescent="0.25">
      <c r="M31" s="15"/>
      <c r="N31" s="16"/>
      <c r="O31" s="16"/>
      <c r="P31" s="16"/>
      <c r="Q31" s="16"/>
      <c r="R31" s="17"/>
    </row>
    <row r="32" spans="13:18" x14ac:dyDescent="0.25">
      <c r="M32" s="15"/>
      <c r="N32" s="16"/>
      <c r="O32" s="16"/>
      <c r="P32" s="16"/>
      <c r="Q32" s="16"/>
      <c r="R32" s="17"/>
    </row>
    <row r="33" spans="13:18" x14ac:dyDescent="0.25">
      <c r="M33" s="15"/>
      <c r="N33" s="16"/>
      <c r="O33" s="16"/>
      <c r="P33" s="16"/>
      <c r="Q33" s="16"/>
      <c r="R33" s="17"/>
    </row>
    <row r="34" spans="13:18" x14ac:dyDescent="0.25">
      <c r="M34" s="15"/>
      <c r="N34" s="16"/>
      <c r="O34" s="16"/>
      <c r="P34" s="16"/>
      <c r="Q34" s="16"/>
      <c r="R34" s="17"/>
    </row>
    <row r="35" spans="13:18" ht="15.75" thickBot="1" x14ac:dyDescent="0.3">
      <c r="M35" s="18"/>
      <c r="N35" s="19"/>
      <c r="O35" s="19"/>
      <c r="P35" s="19"/>
      <c r="Q35" s="19"/>
      <c r="R35" s="20"/>
    </row>
  </sheetData>
  <mergeCells count="1">
    <mergeCell ref="M24:R35"/>
  </mergeCells>
  <pageMargins left="0.7" right="0.7" top="0.75" bottom="0.75" header="0.3" footer="0.3"/>
  <pageSetup paperSize="256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Задача 1</vt:lpstr>
      <vt:lpstr>Задача 2</vt:lpstr>
      <vt:lpstr>Задача 3</vt:lpstr>
      <vt:lpstr>Задача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Galya</dc:creator>
  <cp:lastModifiedBy>Galya</cp:lastModifiedBy>
  <dcterms:created xsi:type="dcterms:W3CDTF">2018-10-30T11:00:03Z</dcterms:created>
  <dcterms:modified xsi:type="dcterms:W3CDTF">2018-11-06T13:14:50Z</dcterms:modified>
</cp:coreProperties>
</file>