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C8DCE6C0-372C-4AEE-B274-C7EA3C2250E4}" xr6:coauthVersionLast="37" xr6:coauthVersionMax="37" xr10:uidLastSave="{00000000-0000-0000-0000-000000000000}"/>
  <bookViews>
    <workbookView xWindow="0" yWindow="0" windowWidth="20490" windowHeight="7545" activeTab="1" xr2:uid="{0297D32A-444F-4FBD-A396-3A08D90DAC5E}"/>
  </bookViews>
  <sheets>
    <sheet name="Часть 1" sheetId="1" r:id="rId1"/>
    <sheet name="Часть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2" l="1"/>
  <c r="AD21" i="2"/>
  <c r="AE21" i="2"/>
  <c r="AF21" i="2"/>
  <c r="AG21" i="2"/>
  <c r="AH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1" i="2"/>
  <c r="F21" i="2"/>
  <c r="D21" i="2"/>
  <c r="B6" i="2"/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E24" i="1"/>
  <c r="F24" i="1"/>
  <c r="D24" i="1"/>
  <c r="B7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D21" i="1"/>
</calcChain>
</file>

<file path=xl/sharedStrings.xml><?xml version="1.0" encoding="utf-8"?>
<sst xmlns="http://schemas.openxmlformats.org/spreadsheetml/2006/main" count="21" uniqueCount="16">
  <si>
    <t>q</t>
  </si>
  <si>
    <t>t</t>
  </si>
  <si>
    <t>Исходные данные</t>
  </si>
  <si>
    <t>q(t) = СεQ0 (1 - cos (ω0 t))</t>
  </si>
  <si>
    <t>I</t>
  </si>
  <si>
    <t>I((t) = dq / dt = - Q0 ω0 sin (ω0 t + α)</t>
  </si>
  <si>
    <t>С=</t>
  </si>
  <si>
    <t>ε=</t>
  </si>
  <si>
    <t>Q0=</t>
  </si>
  <si>
    <t>ω0=</t>
  </si>
  <si>
    <t>a=</t>
  </si>
  <si>
    <t>x(t) = mg/k (1 - cos (ω0 t))</t>
  </si>
  <si>
    <t>x</t>
  </si>
  <si>
    <t>m=</t>
  </si>
  <si>
    <t>g=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</si>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</sst>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заряда конденсатора от времени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1'!$C$21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1'!$D$20:$AN$20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'Часть 1'!$D$21:$AN$21</c:f>
              <c:numCache>
                <c:formatCode>General</c:formatCode>
                <c:ptCount val="37"/>
                <c:pt idx="0">
                  <c:v>0</c:v>
                </c:pt>
                <c:pt idx="1">
                  <c:v>11.999999999999996</c:v>
                </c:pt>
                <c:pt idx="2">
                  <c:v>35.999999999999993</c:v>
                </c:pt>
                <c:pt idx="3">
                  <c:v>48</c:v>
                </c:pt>
                <c:pt idx="4">
                  <c:v>36.000000000000014</c:v>
                </c:pt>
                <c:pt idx="5">
                  <c:v>12.000000000000016</c:v>
                </c:pt>
                <c:pt idx="6">
                  <c:v>0</c:v>
                </c:pt>
                <c:pt idx="7">
                  <c:v>11.999999999999986</c:v>
                </c:pt>
                <c:pt idx="8">
                  <c:v>35.999999999999979</c:v>
                </c:pt>
                <c:pt idx="9">
                  <c:v>48</c:v>
                </c:pt>
                <c:pt idx="10">
                  <c:v>36.000000000000028</c:v>
                </c:pt>
                <c:pt idx="11">
                  <c:v>12.000000000000021</c:v>
                </c:pt>
                <c:pt idx="12">
                  <c:v>0</c:v>
                </c:pt>
                <c:pt idx="13">
                  <c:v>11.999999999999964</c:v>
                </c:pt>
                <c:pt idx="14">
                  <c:v>35.999999999999979</c:v>
                </c:pt>
                <c:pt idx="15">
                  <c:v>48</c:v>
                </c:pt>
                <c:pt idx="16">
                  <c:v>36.000000000000036</c:v>
                </c:pt>
                <c:pt idx="17">
                  <c:v>12.000000000000064</c:v>
                </c:pt>
                <c:pt idx="18">
                  <c:v>0</c:v>
                </c:pt>
                <c:pt idx="19">
                  <c:v>11.999999999999961</c:v>
                </c:pt>
                <c:pt idx="20">
                  <c:v>35.999999999999936</c:v>
                </c:pt>
                <c:pt idx="21">
                  <c:v>48</c:v>
                </c:pt>
                <c:pt idx="22">
                  <c:v>36.000000000000043</c:v>
                </c:pt>
                <c:pt idx="23">
                  <c:v>12.000000000000069</c:v>
                </c:pt>
                <c:pt idx="24">
                  <c:v>0</c:v>
                </c:pt>
                <c:pt idx="25">
                  <c:v>11.999999999999954</c:v>
                </c:pt>
                <c:pt idx="26">
                  <c:v>35.999999999999929</c:v>
                </c:pt>
                <c:pt idx="27">
                  <c:v>48</c:v>
                </c:pt>
                <c:pt idx="28">
                  <c:v>36.00000000000005</c:v>
                </c:pt>
                <c:pt idx="29">
                  <c:v>12.000000000000075</c:v>
                </c:pt>
                <c:pt idx="30">
                  <c:v>0</c:v>
                </c:pt>
                <c:pt idx="31">
                  <c:v>11.99999999999995</c:v>
                </c:pt>
                <c:pt idx="32">
                  <c:v>35.999999999999929</c:v>
                </c:pt>
                <c:pt idx="33">
                  <c:v>48</c:v>
                </c:pt>
                <c:pt idx="34">
                  <c:v>36.000000000000128</c:v>
                </c:pt>
                <c:pt idx="35">
                  <c:v>12.000000000000155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6-4C27-BC02-C0A1A99C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81808"/>
        <c:axId val="443386072"/>
      </c:scatterChart>
      <c:valAx>
        <c:axId val="4433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86072"/>
        <c:crosses val="autoZero"/>
        <c:crossBetween val="midCat"/>
      </c:valAx>
      <c:valAx>
        <c:axId val="4433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тока от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1'!$D$23:$AN$23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'Часть 1'!$D$24:$AN$24</c:f>
              <c:numCache>
                <c:formatCode>General</c:formatCode>
                <c:ptCount val="37"/>
                <c:pt idx="0">
                  <c:v>0.63839387199391051</c:v>
                </c:pt>
                <c:pt idx="1">
                  <c:v>2.0466829943623814</c:v>
                </c:pt>
                <c:pt idx="2">
                  <c:v>1.4082891223684755</c:v>
                </c:pt>
                <c:pt idx="3">
                  <c:v>-0.63839387199391739</c:v>
                </c:pt>
                <c:pt idx="4">
                  <c:v>-2.0466829943623801</c:v>
                </c:pt>
                <c:pt idx="5">
                  <c:v>-1.4082891223684701</c:v>
                </c:pt>
                <c:pt idx="6">
                  <c:v>0.63839387199392428</c:v>
                </c:pt>
                <c:pt idx="7">
                  <c:v>2.0466829943623814</c:v>
                </c:pt>
                <c:pt idx="8">
                  <c:v>1.4082891223684648</c:v>
                </c:pt>
                <c:pt idx="9">
                  <c:v>-0.63839387199390274</c:v>
                </c:pt>
                <c:pt idx="10">
                  <c:v>-2.0466829943623828</c:v>
                </c:pt>
                <c:pt idx="11">
                  <c:v>-1.4082891223684815</c:v>
                </c:pt>
                <c:pt idx="12">
                  <c:v>0.63839387199390962</c:v>
                </c:pt>
                <c:pt idx="13">
                  <c:v>2.0466829943623783</c:v>
                </c:pt>
                <c:pt idx="14">
                  <c:v>1.4082891223684761</c:v>
                </c:pt>
                <c:pt idx="15">
                  <c:v>-0.63839387199391651</c:v>
                </c:pt>
                <c:pt idx="16">
                  <c:v>-2.0466829943623797</c:v>
                </c:pt>
                <c:pt idx="17">
                  <c:v>-1.4082891223684708</c:v>
                </c:pt>
                <c:pt idx="18">
                  <c:v>0.63839387199389497</c:v>
                </c:pt>
                <c:pt idx="19">
                  <c:v>2.0466829943623814</c:v>
                </c:pt>
                <c:pt idx="20">
                  <c:v>1.4082891223684655</c:v>
                </c:pt>
                <c:pt idx="21">
                  <c:v>-0.63839387199390185</c:v>
                </c:pt>
                <c:pt idx="22">
                  <c:v>-2.0466829943623828</c:v>
                </c:pt>
                <c:pt idx="23">
                  <c:v>-1.4082891223684821</c:v>
                </c:pt>
                <c:pt idx="24">
                  <c:v>0.63839387199390873</c:v>
                </c:pt>
                <c:pt idx="25">
                  <c:v>2.0466829943623845</c:v>
                </c:pt>
                <c:pt idx="26">
                  <c:v>1.4082891223684768</c:v>
                </c:pt>
                <c:pt idx="27">
                  <c:v>-0.6383938719938872</c:v>
                </c:pt>
                <c:pt idx="28">
                  <c:v>-2.0466829943623797</c:v>
                </c:pt>
                <c:pt idx="29">
                  <c:v>-1.4082891223684715</c:v>
                </c:pt>
                <c:pt idx="30">
                  <c:v>0.63839387199389397</c:v>
                </c:pt>
                <c:pt idx="31">
                  <c:v>2.046682994362381</c:v>
                </c:pt>
                <c:pt idx="32">
                  <c:v>1.4082891223684881</c:v>
                </c:pt>
                <c:pt idx="33">
                  <c:v>-0.63839387199390074</c:v>
                </c:pt>
                <c:pt idx="34">
                  <c:v>-2.0466829943623828</c:v>
                </c:pt>
                <c:pt idx="35">
                  <c:v>-1.4082891223684828</c:v>
                </c:pt>
                <c:pt idx="36">
                  <c:v>0.63839387199390762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4-4401-A27E-EA5C52672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04568"/>
        <c:axId val="446206208"/>
      </c:scatterChart>
      <c:valAx>
        <c:axId val="4462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06208"/>
        <c:crosses val="autoZero"/>
        <c:crossBetween val="midCat"/>
      </c:valAx>
      <c:valAx>
        <c:axId val="446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0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x(t)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2'!$D$20:$AH$20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'Часть 2'!$D$21:$AH$21</c:f>
              <c:numCache>
                <c:formatCode>General</c:formatCode>
                <c:ptCount val="31"/>
                <c:pt idx="0">
                  <c:v>0</c:v>
                </c:pt>
                <c:pt idx="1">
                  <c:v>4.9999999999999991</c:v>
                </c:pt>
                <c:pt idx="2">
                  <c:v>14.999999999999998</c:v>
                </c:pt>
                <c:pt idx="3">
                  <c:v>20</c:v>
                </c:pt>
                <c:pt idx="4">
                  <c:v>15.000000000000004</c:v>
                </c:pt>
                <c:pt idx="5">
                  <c:v>5.0000000000000071</c:v>
                </c:pt>
                <c:pt idx="6">
                  <c:v>0</c:v>
                </c:pt>
                <c:pt idx="7">
                  <c:v>4.9999999999999947</c:v>
                </c:pt>
                <c:pt idx="8">
                  <c:v>14.999999999999991</c:v>
                </c:pt>
                <c:pt idx="9">
                  <c:v>20</c:v>
                </c:pt>
                <c:pt idx="10">
                  <c:v>15.000000000000014</c:v>
                </c:pt>
                <c:pt idx="11">
                  <c:v>5.0000000000000089</c:v>
                </c:pt>
                <c:pt idx="12">
                  <c:v>0</c:v>
                </c:pt>
                <c:pt idx="13">
                  <c:v>4.9999999999999858</c:v>
                </c:pt>
                <c:pt idx="14">
                  <c:v>14.999999999999991</c:v>
                </c:pt>
                <c:pt idx="15">
                  <c:v>20</c:v>
                </c:pt>
                <c:pt idx="16">
                  <c:v>15.000000000000016</c:v>
                </c:pt>
                <c:pt idx="17">
                  <c:v>5.0000000000000266</c:v>
                </c:pt>
                <c:pt idx="18">
                  <c:v>0</c:v>
                </c:pt>
                <c:pt idx="19">
                  <c:v>4.9999999999999831</c:v>
                </c:pt>
                <c:pt idx="20">
                  <c:v>14.999999999999973</c:v>
                </c:pt>
                <c:pt idx="21">
                  <c:v>20</c:v>
                </c:pt>
                <c:pt idx="22">
                  <c:v>15.000000000000018</c:v>
                </c:pt>
                <c:pt idx="23">
                  <c:v>5.0000000000000284</c:v>
                </c:pt>
                <c:pt idx="24">
                  <c:v>0</c:v>
                </c:pt>
                <c:pt idx="25">
                  <c:v>4.9999999999999813</c:v>
                </c:pt>
                <c:pt idx="26">
                  <c:v>14.999999999999968</c:v>
                </c:pt>
                <c:pt idx="27">
                  <c:v>20</c:v>
                </c:pt>
                <c:pt idx="28">
                  <c:v>15.00000000000002</c:v>
                </c:pt>
                <c:pt idx="29">
                  <c:v>5.0000000000000311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8-47BB-AC5C-797EB847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14096"/>
        <c:axId val="457014424"/>
      </c:scatterChart>
      <c:valAx>
        <c:axId val="4570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14424"/>
        <c:crosses val="autoZero"/>
        <c:crossBetween val="midCat"/>
      </c:valAx>
      <c:valAx>
        <c:axId val="4570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17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36D82E-AE4A-410B-9B24-49088CC7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4762</xdr:rowOff>
    </xdr:from>
    <xdr:to>
      <xdr:col>18</xdr:col>
      <xdr:colOff>533400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9D04BC-0B86-4948-90F7-DBC7F579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4762</xdr:rowOff>
    </xdr:from>
    <xdr:to>
      <xdr:col>10</xdr:col>
      <xdr:colOff>295275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DDF180-9CBF-4379-A05B-2A3A960F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561-BCD3-462C-8179-A5557145391A}">
  <dimension ref="A1:AN24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23.7109375" customWidth="1"/>
  </cols>
  <sheetData>
    <row r="1" spans="1:2" x14ac:dyDescent="0.25">
      <c r="A1" s="6" t="s">
        <v>2</v>
      </c>
      <c r="B1" s="6"/>
    </row>
    <row r="2" spans="1:2" x14ac:dyDescent="0.25">
      <c r="A2" s="7" t="s">
        <v>5</v>
      </c>
      <c r="B2" s="8"/>
    </row>
    <row r="3" spans="1:2" x14ac:dyDescent="0.25">
      <c r="A3" s="5" t="s">
        <v>3</v>
      </c>
      <c r="B3" s="5"/>
    </row>
    <row r="4" spans="1:2" x14ac:dyDescent="0.25">
      <c r="A4" s="3" t="s">
        <v>6</v>
      </c>
      <c r="B4" s="4">
        <v>2</v>
      </c>
    </row>
    <row r="5" spans="1:2" x14ac:dyDescent="0.25">
      <c r="A5" s="3" t="s">
        <v>7</v>
      </c>
      <c r="B5" s="4">
        <v>6</v>
      </c>
    </row>
    <row r="6" spans="1:2" x14ac:dyDescent="0.25">
      <c r="A6" s="3" t="s">
        <v>8</v>
      </c>
      <c r="B6" s="4">
        <v>2</v>
      </c>
    </row>
    <row r="7" spans="1:2" x14ac:dyDescent="0.25">
      <c r="A7" s="3" t="s">
        <v>9</v>
      </c>
      <c r="B7" s="4">
        <f>60*PI()/180</f>
        <v>1.0471975511965976</v>
      </c>
    </row>
    <row r="8" spans="1:2" x14ac:dyDescent="0.25">
      <c r="A8" s="3" t="s">
        <v>10</v>
      </c>
      <c r="B8" s="4">
        <v>60</v>
      </c>
    </row>
    <row r="20" spans="3:40" x14ac:dyDescent="0.25">
      <c r="C20" s="2" t="s">
        <v>1</v>
      </c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  <c r="Q20" s="1">
        <v>13</v>
      </c>
      <c r="R20" s="1">
        <v>14</v>
      </c>
      <c r="S20" s="1">
        <v>15</v>
      </c>
      <c r="T20" s="1">
        <v>16</v>
      </c>
      <c r="U20" s="1">
        <v>17</v>
      </c>
      <c r="V20" s="1">
        <v>18</v>
      </c>
      <c r="W20" s="1">
        <v>19</v>
      </c>
      <c r="X20" s="1">
        <v>20</v>
      </c>
      <c r="Y20" s="1">
        <v>21</v>
      </c>
      <c r="Z20" s="1">
        <v>22</v>
      </c>
      <c r="AA20" s="1">
        <v>23</v>
      </c>
      <c r="AB20" s="1">
        <v>24</v>
      </c>
      <c r="AC20" s="1">
        <v>25</v>
      </c>
      <c r="AD20" s="1">
        <v>26</v>
      </c>
      <c r="AE20" s="1">
        <v>27</v>
      </c>
      <c r="AF20" s="1">
        <v>28</v>
      </c>
      <c r="AG20" s="1">
        <v>29</v>
      </c>
      <c r="AH20" s="1">
        <v>30</v>
      </c>
      <c r="AI20" s="1">
        <v>31</v>
      </c>
      <c r="AJ20" s="1">
        <v>32</v>
      </c>
      <c r="AK20" s="1">
        <v>33</v>
      </c>
      <c r="AL20" s="1">
        <v>34</v>
      </c>
      <c r="AM20" s="1">
        <v>35</v>
      </c>
      <c r="AN20" s="1">
        <v>36</v>
      </c>
    </row>
    <row r="21" spans="3:40" x14ac:dyDescent="0.25">
      <c r="C21" s="2" t="s">
        <v>0</v>
      </c>
      <c r="D21" s="1">
        <f>$B$4*$B$5*$B$6*(1-COS($B$7*D20))</f>
        <v>0</v>
      </c>
      <c r="E21" s="1">
        <f t="shared" ref="E21:AN21" si="0">$B$4*$B$5*$B$6*(1-COS($B$7*E20))</f>
        <v>11.999999999999996</v>
      </c>
      <c r="F21" s="1">
        <f t="shared" si="0"/>
        <v>35.999999999999993</v>
      </c>
      <c r="G21" s="1">
        <f t="shared" si="0"/>
        <v>48</v>
      </c>
      <c r="H21" s="1">
        <f t="shared" si="0"/>
        <v>36.000000000000014</v>
      </c>
      <c r="I21" s="1">
        <f t="shared" si="0"/>
        <v>12.000000000000016</v>
      </c>
      <c r="J21" s="1">
        <f t="shared" si="0"/>
        <v>0</v>
      </c>
      <c r="K21" s="1">
        <f t="shared" si="0"/>
        <v>11.999999999999986</v>
      </c>
      <c r="L21" s="1">
        <f t="shared" si="0"/>
        <v>35.999999999999979</v>
      </c>
      <c r="M21" s="1">
        <f t="shared" si="0"/>
        <v>48</v>
      </c>
      <c r="N21" s="1">
        <f t="shared" si="0"/>
        <v>36.000000000000028</v>
      </c>
      <c r="O21" s="1">
        <f t="shared" si="0"/>
        <v>12.000000000000021</v>
      </c>
      <c r="P21" s="1">
        <f t="shared" si="0"/>
        <v>0</v>
      </c>
      <c r="Q21" s="1">
        <f t="shared" si="0"/>
        <v>11.999999999999964</v>
      </c>
      <c r="R21" s="1">
        <f t="shared" si="0"/>
        <v>35.999999999999979</v>
      </c>
      <c r="S21" s="1">
        <f t="shared" si="0"/>
        <v>48</v>
      </c>
      <c r="T21" s="1">
        <f t="shared" si="0"/>
        <v>36.000000000000036</v>
      </c>
      <c r="U21" s="1">
        <f t="shared" si="0"/>
        <v>12.000000000000064</v>
      </c>
      <c r="V21" s="1">
        <f t="shared" si="0"/>
        <v>0</v>
      </c>
      <c r="W21" s="1">
        <f t="shared" si="0"/>
        <v>11.999999999999961</v>
      </c>
      <c r="X21" s="1">
        <f t="shared" si="0"/>
        <v>35.999999999999936</v>
      </c>
      <c r="Y21" s="1">
        <f t="shared" si="0"/>
        <v>48</v>
      </c>
      <c r="Z21" s="1">
        <f t="shared" si="0"/>
        <v>36.000000000000043</v>
      </c>
      <c r="AA21" s="1">
        <f t="shared" si="0"/>
        <v>12.000000000000069</v>
      </c>
      <c r="AB21" s="1">
        <f t="shared" si="0"/>
        <v>0</v>
      </c>
      <c r="AC21" s="1">
        <f t="shared" si="0"/>
        <v>11.999999999999954</v>
      </c>
      <c r="AD21" s="1">
        <f t="shared" si="0"/>
        <v>35.999999999999929</v>
      </c>
      <c r="AE21" s="1">
        <f t="shared" si="0"/>
        <v>48</v>
      </c>
      <c r="AF21" s="1">
        <f t="shared" si="0"/>
        <v>36.00000000000005</v>
      </c>
      <c r="AG21" s="1">
        <f t="shared" si="0"/>
        <v>12.000000000000075</v>
      </c>
      <c r="AH21" s="1">
        <f t="shared" si="0"/>
        <v>0</v>
      </c>
      <c r="AI21" s="1">
        <f t="shared" si="0"/>
        <v>11.99999999999995</v>
      </c>
      <c r="AJ21" s="1">
        <f t="shared" si="0"/>
        <v>35.999999999999929</v>
      </c>
      <c r="AK21" s="1">
        <f t="shared" si="0"/>
        <v>48</v>
      </c>
      <c r="AL21" s="1">
        <f t="shared" si="0"/>
        <v>36.000000000000128</v>
      </c>
      <c r="AM21" s="1">
        <f t="shared" si="0"/>
        <v>12.000000000000155</v>
      </c>
      <c r="AN21" s="1">
        <f t="shared" si="0"/>
        <v>0</v>
      </c>
    </row>
    <row r="23" spans="3:40" x14ac:dyDescent="0.25">
      <c r="C23" s="2" t="s">
        <v>1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s="1">
        <v>10</v>
      </c>
      <c r="O23" s="1">
        <v>11</v>
      </c>
      <c r="P23" s="1">
        <v>12</v>
      </c>
      <c r="Q23" s="1">
        <v>13</v>
      </c>
      <c r="R23" s="1">
        <v>14</v>
      </c>
      <c r="S23" s="1">
        <v>15</v>
      </c>
      <c r="T23" s="1">
        <v>16</v>
      </c>
      <c r="U23" s="1">
        <v>17</v>
      </c>
      <c r="V23" s="1">
        <v>18</v>
      </c>
      <c r="W23" s="1">
        <v>19</v>
      </c>
      <c r="X23" s="1">
        <v>20</v>
      </c>
      <c r="Y23" s="1">
        <v>21</v>
      </c>
      <c r="Z23" s="1">
        <v>22</v>
      </c>
      <c r="AA23" s="1">
        <v>23</v>
      </c>
      <c r="AB23" s="1">
        <v>24</v>
      </c>
      <c r="AC23" s="1">
        <v>25</v>
      </c>
      <c r="AD23" s="1">
        <v>26</v>
      </c>
      <c r="AE23" s="1">
        <v>27</v>
      </c>
      <c r="AF23" s="1">
        <v>28</v>
      </c>
      <c r="AG23" s="1">
        <v>29</v>
      </c>
      <c r="AH23" s="1">
        <v>30</v>
      </c>
      <c r="AI23" s="1">
        <v>31</v>
      </c>
      <c r="AJ23" s="1">
        <v>32</v>
      </c>
      <c r="AK23" s="1">
        <v>33</v>
      </c>
      <c r="AL23" s="1">
        <v>34</v>
      </c>
      <c r="AM23" s="1">
        <v>35</v>
      </c>
      <c r="AN23" s="1">
        <v>36</v>
      </c>
    </row>
    <row r="24" spans="3:40" x14ac:dyDescent="0.25">
      <c r="C24" s="2" t="s">
        <v>4</v>
      </c>
      <c r="D24" s="1">
        <f>-$B$6*$B$7*SIN($B$7*D23+$B$8)</f>
        <v>0.63839387199391051</v>
      </c>
      <c r="E24" s="1">
        <f t="shared" ref="E24:G24" si="1">-$B$6*$B$7*SIN($B$7*E23+$B$8)</f>
        <v>2.0466829943623814</v>
      </c>
      <c r="F24" s="1">
        <f t="shared" si="1"/>
        <v>1.4082891223684755</v>
      </c>
      <c r="G24" s="1">
        <f t="shared" si="1"/>
        <v>-0.63839387199391739</v>
      </c>
      <c r="H24" s="1">
        <f t="shared" ref="H24" si="2">-$B$6*$B$7*SIN($B$7*H23+$B$8)</f>
        <v>-2.0466829943623801</v>
      </c>
      <c r="I24" s="1">
        <f t="shared" ref="I24:J24" si="3">-$B$6*$B$7*SIN($B$7*I23+$B$8)</f>
        <v>-1.4082891223684701</v>
      </c>
      <c r="J24" s="1">
        <f t="shared" si="3"/>
        <v>0.63839387199392428</v>
      </c>
      <c r="K24" s="1">
        <f t="shared" ref="K24" si="4">-$B$6*$B$7*SIN($B$7*K23+$B$8)</f>
        <v>2.0466829943623814</v>
      </c>
      <c r="L24" s="1">
        <f t="shared" ref="L24:M24" si="5">-$B$6*$B$7*SIN($B$7*L23+$B$8)</f>
        <v>1.4082891223684648</v>
      </c>
      <c r="M24" s="1">
        <f t="shared" si="5"/>
        <v>-0.63839387199390274</v>
      </c>
      <c r="N24" s="1">
        <f t="shared" ref="N24" si="6">-$B$6*$B$7*SIN($B$7*N23+$B$8)</f>
        <v>-2.0466829943623828</v>
      </c>
      <c r="O24" s="1">
        <f t="shared" ref="O24:P24" si="7">-$B$6*$B$7*SIN($B$7*O23+$B$8)</f>
        <v>-1.4082891223684815</v>
      </c>
      <c r="P24" s="1">
        <f t="shared" si="7"/>
        <v>0.63839387199390962</v>
      </c>
      <c r="Q24" s="1">
        <f t="shared" ref="Q24" si="8">-$B$6*$B$7*SIN($B$7*Q23+$B$8)</f>
        <v>2.0466829943623783</v>
      </c>
      <c r="R24" s="1">
        <f t="shared" ref="R24:S24" si="9">-$B$6*$B$7*SIN($B$7*R23+$B$8)</f>
        <v>1.4082891223684761</v>
      </c>
      <c r="S24" s="1">
        <f t="shared" si="9"/>
        <v>-0.63839387199391651</v>
      </c>
      <c r="T24" s="1">
        <f t="shared" ref="T24" si="10">-$B$6*$B$7*SIN($B$7*T23+$B$8)</f>
        <v>-2.0466829943623797</v>
      </c>
      <c r="U24" s="1">
        <f t="shared" ref="U24:V24" si="11">-$B$6*$B$7*SIN($B$7*U23+$B$8)</f>
        <v>-1.4082891223684708</v>
      </c>
      <c r="V24" s="1">
        <f t="shared" si="11"/>
        <v>0.63839387199389497</v>
      </c>
      <c r="W24" s="1">
        <f t="shared" ref="W24" si="12">-$B$6*$B$7*SIN($B$7*W23+$B$8)</f>
        <v>2.0466829943623814</v>
      </c>
      <c r="X24" s="1">
        <f t="shared" ref="X24:Y24" si="13">-$B$6*$B$7*SIN($B$7*X23+$B$8)</f>
        <v>1.4082891223684655</v>
      </c>
      <c r="Y24" s="1">
        <f t="shared" si="13"/>
        <v>-0.63839387199390185</v>
      </c>
      <c r="Z24" s="1">
        <f t="shared" ref="Z24" si="14">-$B$6*$B$7*SIN($B$7*Z23+$B$8)</f>
        <v>-2.0466829943623828</v>
      </c>
      <c r="AA24" s="1">
        <f t="shared" ref="AA24:AB24" si="15">-$B$6*$B$7*SIN($B$7*AA23+$B$8)</f>
        <v>-1.4082891223684821</v>
      </c>
      <c r="AB24" s="1">
        <f t="shared" si="15"/>
        <v>0.63839387199390873</v>
      </c>
      <c r="AC24" s="1">
        <f t="shared" ref="AC24" si="16">-$B$6*$B$7*SIN($B$7*AC23+$B$8)</f>
        <v>2.0466829943623845</v>
      </c>
      <c r="AD24" s="1">
        <f t="shared" ref="AD24:AE24" si="17">-$B$6*$B$7*SIN($B$7*AD23+$B$8)</f>
        <v>1.4082891223684768</v>
      </c>
      <c r="AE24" s="1">
        <f t="shared" si="17"/>
        <v>-0.6383938719938872</v>
      </c>
      <c r="AF24" s="1">
        <f t="shared" ref="AF24" si="18">-$B$6*$B$7*SIN($B$7*AF23+$B$8)</f>
        <v>-2.0466829943623797</v>
      </c>
      <c r="AG24" s="1">
        <f t="shared" ref="AG24:AH24" si="19">-$B$6*$B$7*SIN($B$7*AG23+$B$8)</f>
        <v>-1.4082891223684715</v>
      </c>
      <c r="AH24" s="1">
        <f t="shared" si="19"/>
        <v>0.63839387199389397</v>
      </c>
      <c r="AI24" s="1">
        <f t="shared" ref="AI24" si="20">-$B$6*$B$7*SIN($B$7*AI23+$B$8)</f>
        <v>2.046682994362381</v>
      </c>
      <c r="AJ24" s="1">
        <f t="shared" ref="AJ24:AK24" si="21">-$B$6*$B$7*SIN($B$7*AJ23+$B$8)</f>
        <v>1.4082891223684881</v>
      </c>
      <c r="AK24" s="1">
        <f t="shared" si="21"/>
        <v>-0.63839387199390074</v>
      </c>
      <c r="AL24" s="1">
        <f t="shared" ref="AL24" si="22">-$B$6*$B$7*SIN($B$7*AL23+$B$8)</f>
        <v>-2.0466829943623828</v>
      </c>
      <c r="AM24" s="1">
        <f t="shared" ref="AM24:AN24" si="23">-$B$6*$B$7*SIN($B$7*AM23+$B$8)</f>
        <v>-1.4082891223684828</v>
      </c>
      <c r="AN24" s="1">
        <f t="shared" si="23"/>
        <v>0.63839387199390762</v>
      </c>
    </row>
  </sheetData>
  <mergeCells count="3">
    <mergeCell ref="A3:B3"/>
    <mergeCell ref="A1:B1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D271-F47B-40E8-A8D8-08F4593585BD}">
  <dimension ref="A1:AH21"/>
  <sheetViews>
    <sheetView tabSelected="1" workbookViewId="0">
      <selection activeCell="C1" sqref="C1"/>
    </sheetView>
  </sheetViews>
  <sheetFormatPr defaultRowHeight="15" x14ac:dyDescent="0.25"/>
  <cols>
    <col min="1" max="1" width="20.140625" customWidth="1"/>
    <col min="2" max="2" width="12.28515625" customWidth="1"/>
  </cols>
  <sheetData>
    <row r="1" spans="1:2" x14ac:dyDescent="0.25">
      <c r="A1" s="6" t="s">
        <v>2</v>
      </c>
      <c r="B1" s="6"/>
    </row>
    <row r="2" spans="1:2" x14ac:dyDescent="0.25">
      <c r="A2" s="5" t="s">
        <v>11</v>
      </c>
      <c r="B2" s="5"/>
    </row>
    <row r="3" spans="1:2" x14ac:dyDescent="0.25">
      <c r="A3" s="3" t="s">
        <v>13</v>
      </c>
      <c r="B3" s="4">
        <v>2</v>
      </c>
    </row>
    <row r="4" spans="1:2" x14ac:dyDescent="0.25">
      <c r="A4" s="3" t="s">
        <v>14</v>
      </c>
      <c r="B4" s="4">
        <v>10</v>
      </c>
    </row>
    <row r="5" spans="1:2" x14ac:dyDescent="0.25">
      <c r="A5" s="3" t="s">
        <v>15</v>
      </c>
      <c r="B5" s="4">
        <v>2</v>
      </c>
    </row>
    <row r="6" spans="1:2" x14ac:dyDescent="0.25">
      <c r="A6" s="3" t="s">
        <v>9</v>
      </c>
      <c r="B6" s="4">
        <f>60*PI()/180</f>
        <v>1.0471975511965976</v>
      </c>
    </row>
    <row r="7" spans="1:2" x14ac:dyDescent="0.25">
      <c r="A7" s="3" t="s">
        <v>10</v>
      </c>
      <c r="B7" s="4">
        <v>60</v>
      </c>
    </row>
    <row r="20" spans="3:34" x14ac:dyDescent="0.25">
      <c r="C20" s="2" t="s">
        <v>1</v>
      </c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  <c r="Q20" s="1">
        <v>13</v>
      </c>
      <c r="R20" s="1">
        <v>14</v>
      </c>
      <c r="S20" s="1">
        <v>15</v>
      </c>
      <c r="T20" s="1">
        <v>16</v>
      </c>
      <c r="U20" s="1">
        <v>17</v>
      </c>
      <c r="V20" s="1">
        <v>18</v>
      </c>
      <c r="W20" s="1">
        <v>19</v>
      </c>
      <c r="X20" s="1">
        <v>20</v>
      </c>
      <c r="Y20" s="1">
        <v>21</v>
      </c>
      <c r="Z20" s="1">
        <v>22</v>
      </c>
      <c r="AA20" s="1">
        <v>23</v>
      </c>
      <c r="AB20" s="1">
        <v>24</v>
      </c>
      <c r="AC20" s="1">
        <v>25</v>
      </c>
      <c r="AD20" s="1">
        <v>26</v>
      </c>
      <c r="AE20" s="1">
        <v>27</v>
      </c>
      <c r="AF20" s="1">
        <v>28</v>
      </c>
      <c r="AG20" s="1">
        <v>29</v>
      </c>
      <c r="AH20" s="1">
        <v>30</v>
      </c>
    </row>
    <row r="21" spans="3:34" x14ac:dyDescent="0.25">
      <c r="C21" s="2" t="s">
        <v>12</v>
      </c>
      <c r="D21" s="1">
        <f>($B$3*$B$4/$B$5)*(1-COS($B$6*D20))</f>
        <v>0</v>
      </c>
      <c r="E21" s="1">
        <f t="shared" ref="E21:G21" si="0">($B$3*$B$4/$B$5)*(1-COS($B$6*E20))</f>
        <v>4.9999999999999991</v>
      </c>
      <c r="F21" s="1">
        <f t="shared" si="0"/>
        <v>14.999999999999998</v>
      </c>
      <c r="G21" s="1">
        <f t="shared" si="0"/>
        <v>20</v>
      </c>
      <c r="H21" s="1">
        <f t="shared" ref="H21" si="1">($B$3*$B$4/$B$5)*(1-COS($B$6*H20))</f>
        <v>15.000000000000004</v>
      </c>
      <c r="I21" s="1">
        <f t="shared" ref="I21:J21" si="2">($B$3*$B$4/$B$5)*(1-COS($B$6*I20))</f>
        <v>5.0000000000000071</v>
      </c>
      <c r="J21" s="1">
        <f t="shared" si="2"/>
        <v>0</v>
      </c>
      <c r="K21" s="1">
        <f t="shared" ref="K21" si="3">($B$3*$B$4/$B$5)*(1-COS($B$6*K20))</f>
        <v>4.9999999999999947</v>
      </c>
      <c r="L21" s="1">
        <f t="shared" ref="L21:M21" si="4">($B$3*$B$4/$B$5)*(1-COS($B$6*L20))</f>
        <v>14.999999999999991</v>
      </c>
      <c r="M21" s="1">
        <f t="shared" si="4"/>
        <v>20</v>
      </c>
      <c r="N21" s="1">
        <f t="shared" ref="N21" si="5">($B$3*$B$4/$B$5)*(1-COS($B$6*N20))</f>
        <v>15.000000000000014</v>
      </c>
      <c r="O21" s="1">
        <f t="shared" ref="O21:P21" si="6">($B$3*$B$4/$B$5)*(1-COS($B$6*O20))</f>
        <v>5.0000000000000089</v>
      </c>
      <c r="P21" s="1">
        <f t="shared" si="6"/>
        <v>0</v>
      </c>
      <c r="Q21" s="1">
        <f t="shared" ref="Q21" si="7">($B$3*$B$4/$B$5)*(1-COS($B$6*Q20))</f>
        <v>4.9999999999999858</v>
      </c>
      <c r="R21" s="1">
        <f t="shared" ref="R21:S21" si="8">($B$3*$B$4/$B$5)*(1-COS($B$6*R20))</f>
        <v>14.999999999999991</v>
      </c>
      <c r="S21" s="1">
        <f t="shared" si="8"/>
        <v>20</v>
      </c>
      <c r="T21" s="1">
        <f t="shared" ref="T21" si="9">($B$3*$B$4/$B$5)*(1-COS($B$6*T20))</f>
        <v>15.000000000000016</v>
      </c>
      <c r="U21" s="1">
        <f t="shared" ref="U21:V21" si="10">($B$3*$B$4/$B$5)*(1-COS($B$6*U20))</f>
        <v>5.0000000000000266</v>
      </c>
      <c r="V21" s="1">
        <f t="shared" si="10"/>
        <v>0</v>
      </c>
      <c r="W21" s="1">
        <f t="shared" ref="W21" si="11">($B$3*$B$4/$B$5)*(1-COS($B$6*W20))</f>
        <v>4.9999999999999831</v>
      </c>
      <c r="X21" s="1">
        <f t="shared" ref="X21:Y21" si="12">($B$3*$B$4/$B$5)*(1-COS($B$6*X20))</f>
        <v>14.999999999999973</v>
      </c>
      <c r="Y21" s="1">
        <f t="shared" si="12"/>
        <v>20</v>
      </c>
      <c r="Z21" s="1">
        <f t="shared" ref="Z21" si="13">($B$3*$B$4/$B$5)*(1-COS($B$6*Z20))</f>
        <v>15.000000000000018</v>
      </c>
      <c r="AA21" s="1">
        <f t="shared" ref="AA21:AB21" si="14">($B$3*$B$4/$B$5)*(1-COS($B$6*AA20))</f>
        <v>5.0000000000000284</v>
      </c>
      <c r="AB21" s="1">
        <f t="shared" si="14"/>
        <v>0</v>
      </c>
      <c r="AC21" s="1">
        <f>($B$3*$B$4/$B$5)*(1-COS($B$6*AC20))</f>
        <v>4.9999999999999813</v>
      </c>
      <c r="AD21" s="1">
        <f t="shared" ref="AD21" si="15">($B$3*$B$4/$B$5)*(1-COS($B$6*AD20))</f>
        <v>14.999999999999968</v>
      </c>
      <c r="AE21" s="1">
        <f t="shared" ref="AE21" si="16">($B$3*$B$4/$B$5)*(1-COS($B$6*AE20))</f>
        <v>20</v>
      </c>
      <c r="AF21" s="1">
        <f t="shared" ref="AF21" si="17">($B$3*$B$4/$B$5)*(1-COS($B$6*AF20))</f>
        <v>15.00000000000002</v>
      </c>
      <c r="AG21" s="1">
        <f t="shared" ref="AG21" si="18">($B$3*$B$4/$B$5)*(1-COS($B$6*AG20))</f>
        <v>5.0000000000000311</v>
      </c>
      <c r="AH21" s="1">
        <f t="shared" ref="AH21" si="19">($B$3*$B$4/$B$5)*(1-COS($B$6*AH20))</f>
        <v>0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2018-10-02T10:50:05Z</dcterms:created>
  <dcterms:modified xsi:type="dcterms:W3CDTF">2018-10-11T19:25:40Z</dcterms:modified>
</cp:coreProperties>
</file>