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desh Kumar Yadav\Downloads\Data-Entry-Practice\04_Data_Validation\"/>
    </mc:Choice>
  </mc:AlternateContent>
  <xr:revisionPtr revIDLastSave="0" documentId="13_ncr:1_{9EF4AF7F-AFB1-4FAB-AAC6-839C1F2F0D17}" xr6:coauthVersionLast="47" xr6:coauthVersionMax="47" xr10:uidLastSave="{00000000-0000-0000-0000-000000000000}"/>
  <bookViews>
    <workbookView xWindow="-110" yWindow="-110" windowWidth="19420" windowHeight="10300" xr2:uid="{649AF04E-E1B2-4FC3-81F4-928BA741F448}"/>
  </bookViews>
  <sheets>
    <sheet name="Product_Inventory" sheetId="1" r:id="rId1"/>
    <sheet name="Price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K5" i="1"/>
  <c r="K4" i="1"/>
  <c r="K3" i="1"/>
  <c r="K2" i="1"/>
  <c r="A54" i="1"/>
  <c r="F53" i="1"/>
  <c r="G53" i="1" s="1"/>
  <c r="G54" i="1"/>
  <c r="A53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  <c r="G2" i="1" l="1"/>
</calcChain>
</file>

<file path=xl/sharedStrings.xml><?xml version="1.0" encoding="utf-8"?>
<sst xmlns="http://schemas.openxmlformats.org/spreadsheetml/2006/main" count="224" uniqueCount="72">
  <si>
    <t>Product_ID</t>
  </si>
  <si>
    <t>Product_Name</t>
  </si>
  <si>
    <t>Category</t>
  </si>
  <si>
    <t>Supplier</t>
  </si>
  <si>
    <t>Quantity</t>
  </si>
  <si>
    <t>Unit_Price</t>
  </si>
  <si>
    <t>Total_Value</t>
  </si>
  <si>
    <t>Keyboard</t>
  </si>
  <si>
    <t>Electronics</t>
  </si>
  <si>
    <t>TechNepal</t>
  </si>
  <si>
    <t>Mouse</t>
  </si>
  <si>
    <t>Office Chair</t>
  </si>
  <si>
    <t>Furniture</t>
  </si>
  <si>
    <t>FurniHouse</t>
  </si>
  <si>
    <t>Pen Drive</t>
  </si>
  <si>
    <t>Table Lamp</t>
  </si>
  <si>
    <t>Home Decor</t>
  </si>
  <si>
    <t>BrightLight</t>
  </si>
  <si>
    <t>Headphones</t>
  </si>
  <si>
    <t>SoundMax</t>
  </si>
  <si>
    <t>File Cabinet</t>
  </si>
  <si>
    <t>Notebook</t>
  </si>
  <si>
    <t>Stationery</t>
  </si>
  <si>
    <t>PaperPlus</t>
  </si>
  <si>
    <t>CPU</t>
  </si>
  <si>
    <t>Monitor</t>
  </si>
  <si>
    <t>DisplayWorld</t>
  </si>
  <si>
    <t>Office Table</t>
  </si>
  <si>
    <t>Router</t>
  </si>
  <si>
    <t>Printer</t>
  </si>
  <si>
    <t>PrintPlus</t>
  </si>
  <si>
    <t>Whiteboard</t>
  </si>
  <si>
    <t>Desk Organizer</t>
  </si>
  <si>
    <t>Cushion Chair</t>
  </si>
  <si>
    <t>Extension Cord</t>
  </si>
  <si>
    <t>Wall Clock</t>
  </si>
  <si>
    <t>Projector</t>
  </si>
  <si>
    <t>Stapler</t>
  </si>
  <si>
    <t>Glue Stick</t>
  </si>
  <si>
    <t>Office Desk</t>
  </si>
  <si>
    <t>Power Bank</t>
  </si>
  <si>
    <t>Smart Watch</t>
  </si>
  <si>
    <t>Table Clock</t>
  </si>
  <si>
    <t>Wall Painting</t>
  </si>
  <si>
    <t>Drawer Unit</t>
  </si>
  <si>
    <t>Earphones</t>
  </si>
  <si>
    <t>Paper Pack (A4)</t>
  </si>
  <si>
    <t>Pen Set</t>
  </si>
  <si>
    <t>Coffee Mug</t>
  </si>
  <si>
    <t>USB Cable</t>
  </si>
  <si>
    <t>Laptop Stand</t>
  </si>
  <si>
    <t>Cushion Cover</t>
  </si>
  <si>
    <t>Mouse Pad</t>
  </si>
  <si>
    <t>Sofa Set</t>
  </si>
  <si>
    <t>Paper Clips</t>
  </si>
  <si>
    <t>Bluetooth Speaker</t>
  </si>
  <si>
    <t>Mirror Frame</t>
  </si>
  <si>
    <t>LED Bulb</t>
  </si>
  <si>
    <t>Scissors</t>
  </si>
  <si>
    <t>Air Conditioner</t>
  </si>
  <si>
    <t>Power Extension Board</t>
  </si>
  <si>
    <t>Cushion Stool</t>
  </si>
  <si>
    <t>Wireless Mouse</t>
  </si>
  <si>
    <t>Pen Holder</t>
  </si>
  <si>
    <t>Desk Plant</t>
  </si>
  <si>
    <t>Monitor Stand</t>
  </si>
  <si>
    <t>Ceiling Fan</t>
  </si>
  <si>
    <t>Sofa Cushion</t>
  </si>
  <si>
    <t>Laptop</t>
  </si>
  <si>
    <t>Wire 1MM</t>
  </si>
  <si>
    <t>Count</t>
  </si>
  <si>
    <t>Quantity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</si>
</sst>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23">
    <dxf>
      <alignment horizontal="center" vertical="center" textRotation="0" wrapText="0" indent="0" justifyLastLine="0" shrinkToFit="0" readingOrder="0"/>
    </dxf>
    <dxf>
      <font>
        <color rgb="FF9C0006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66" formatCode="&quot;₹&quot;\ #,##0"/>
      <alignment horizontal="center" vertical="center" textRotation="0" wrapText="0" indent="0" justifyLastLine="0" shrinkToFit="0" readingOrder="0"/>
    </dxf>
    <dxf>
      <numFmt numFmtId="166" formatCode="&quot;₹&quot;\ #,##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98D5F3-0C85-4A76-BDE7-28D3453EEBDA}" name="Table1" displayName="Table1" ref="A1:H53" totalsRowShown="0" headerRowDxfId="7" dataDxfId="6">
  <autoFilter ref="A1:H53" xr:uid="{8298D5F3-0C85-4A76-BDE7-28D3453EEBDA}"/>
  <tableColumns count="8">
    <tableColumn id="1" xr3:uid="{5AD4D548-4AE4-49E9-BD05-EEF20C5C64D5}" name="Product_ID" dataDxfId="14">
      <calculatedColumnFormula>IF(B2&lt;&gt;"", "P" &amp; TEXT(ROW(A2)-1, "000"), "")</calculatedColumnFormula>
    </tableColumn>
    <tableColumn id="2" xr3:uid="{B6B9C06B-D3F7-47F6-98C4-7249C1738675}" name="Product_Name" dataDxfId="13"/>
    <tableColumn id="3" xr3:uid="{29D77014-F980-4095-BD75-0F1E9DB26284}" name="Category" dataDxfId="12"/>
    <tableColumn id="4" xr3:uid="{4C60F027-E94C-4F99-9377-CA6A137E279E}" name="Supplier" dataDxfId="11"/>
    <tableColumn id="5" xr3:uid="{A2E261B3-4CFA-4680-86FF-96D2F102DD3F}" name="Quantity" dataDxfId="10"/>
    <tableColumn id="6" xr3:uid="{A62E8F55-4488-4817-9C23-04188A699CA0}" name="Unit_Price" dataDxfId="9">
      <calculatedColumnFormula>IFERROR(VLOOKUP(Table1[[#This Row],[Product_Name]],Table3[#All],2,0),"")</calculatedColumnFormula>
    </tableColumn>
    <tableColumn id="7" xr3:uid="{48CD1FCB-C527-4C6D-AF42-C4D0E60737ED}" name="Total_Value" dataDxfId="8">
      <calculatedColumnFormula>IF(AND(E2&lt;&gt;"", F2&lt;&gt;""), E2*F2, "")</calculatedColumnFormula>
    </tableColumn>
    <tableColumn id="8" xr3:uid="{684A0BBD-35DC-4C77-A867-426C4F2AC12F}" name="Quantity Message" dataDxfId="0">
      <calculatedColumnFormula>IF(Table1[[#This Row],[Quantity]] &lt; 15,"Low Stock", "Sufficient")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49F94B-12E1-4FCA-8CDB-87913C98DFB6}" name="Table4" displayName="Table4" ref="J1:K5" insertRowShift="1" totalsRowShown="0" headerRowDxfId="3" dataDxfId="2">
  <autoFilter ref="J1:K5" xr:uid="{EA49F94B-12E1-4FCA-8CDB-87913C98DFB6}"/>
  <tableColumns count="2">
    <tableColumn id="1" xr3:uid="{AEF69159-D8DD-4CC5-9D9F-BB4F48AA229A}" name="Category" dataDxfId="5"/>
    <tableColumn id="2" xr3:uid="{415110EE-F761-46F1-A2C2-28670F96A1F8}" name="Count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E252D8-5C71-4DFA-A302-A40B49199875}" name="Table3" displayName="Table3" ref="A1:B53" totalsRowShown="0" headerRowDxfId="19" dataDxfId="20">
  <autoFilter ref="A1:B53" xr:uid="{A3E252D8-5C71-4DFA-A302-A40B49199875}"/>
  <tableColumns count="2">
    <tableColumn id="1" xr3:uid="{22414C0B-71D1-4A2C-A982-CC5CEF4831DD}" name="Product_Name" dataDxfId="22"/>
    <tableColumn id="2" xr3:uid="{6C92AD84-87F8-4F61-A827-5C909C9F9B36}" name="Unit_Price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AF99-3F73-4F03-8D9A-F79CFEC96327}">
  <dimension ref="A1:K54"/>
  <sheetViews>
    <sheetView tabSelected="1" topLeftCell="A21" workbookViewId="0">
      <selection activeCell="H9" sqref="H9"/>
    </sheetView>
  </sheetViews>
  <sheetFormatPr defaultRowHeight="14.5" x14ac:dyDescent="0.35"/>
  <cols>
    <col min="1" max="1" width="14.54296875" style="5" bestFit="1" customWidth="1"/>
    <col min="2" max="2" width="19.26953125" style="5" bestFit="1" customWidth="1"/>
    <col min="3" max="3" width="12.7265625" style="5" bestFit="1" customWidth="1"/>
    <col min="4" max="4" width="12.453125" style="5" bestFit="1" customWidth="1"/>
    <col min="5" max="5" width="12.54296875" style="5" bestFit="1" customWidth="1"/>
    <col min="6" max="6" width="14" style="6" bestFit="1" customWidth="1"/>
    <col min="7" max="7" width="15" style="6" bestFit="1" customWidth="1"/>
    <col min="8" max="8" width="15.36328125" style="5" bestFit="1" customWidth="1"/>
    <col min="9" max="9" width="10.453125" style="5" bestFit="1" customWidth="1"/>
    <col min="10" max="10" width="12.7265625" style="5" bestFit="1" customWidth="1"/>
    <col min="11" max="11" width="10.453125" style="5" bestFit="1" customWidth="1"/>
    <col min="12" max="16384" width="8.7265625" style="5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71</v>
      </c>
      <c r="J1" s="5" t="s">
        <v>2</v>
      </c>
      <c r="K1" s="5" t="s">
        <v>70</v>
      </c>
    </row>
    <row r="2" spans="1:11" x14ac:dyDescent="0.35">
      <c r="A2" s="5" t="str">
        <f>IF(B2&lt;&gt;"", "P" &amp; TEXT(ROW(A2)-1, "000"), "")</f>
        <v>P001</v>
      </c>
      <c r="B2" s="5" t="s">
        <v>7</v>
      </c>
      <c r="C2" s="5" t="s">
        <v>8</v>
      </c>
      <c r="D2" s="5" t="s">
        <v>9</v>
      </c>
      <c r="E2" s="5">
        <v>30</v>
      </c>
      <c r="F2" s="6">
        <f>IFERROR(VLOOKUP(Table1[[#This Row],[Product_Name]],Table3[#All],2,0),"")</f>
        <v>1200</v>
      </c>
      <c r="G2" s="6">
        <f t="shared" ref="G2:G33" si="0">IF(AND(E2&lt;&gt;"", F2&lt;&gt;""), E2*F2, "")</f>
        <v>36000</v>
      </c>
      <c r="H2" s="5" t="str">
        <f>IF(Table1[[#This Row],[Quantity]] &lt; 15,"Low Stock", "Sufficient")</f>
        <v>Sufficient</v>
      </c>
      <c r="J2" s="5" t="s">
        <v>8</v>
      </c>
      <c r="K2" s="1">
        <f>COUNTIF(Table1[Category],"Electronics")</f>
        <v>23</v>
      </c>
    </row>
    <row r="3" spans="1:11" x14ac:dyDescent="0.35">
      <c r="A3" s="5" t="str">
        <f>IF(B3&lt;&gt;"", "P" &amp; TEXT(ROW(A3)-1, "000"), "")</f>
        <v>P002</v>
      </c>
      <c r="B3" s="5" t="s">
        <v>10</v>
      </c>
      <c r="C3" s="5" t="s">
        <v>8</v>
      </c>
      <c r="D3" s="5" t="s">
        <v>9</v>
      </c>
      <c r="E3" s="5">
        <v>50</v>
      </c>
      <c r="F3" s="6">
        <f>IFERROR(VLOOKUP(Table1[[#This Row],[Product_Name]],Table3[#All],2,0),"")</f>
        <v>800</v>
      </c>
      <c r="G3" s="6">
        <f t="shared" si="0"/>
        <v>40000</v>
      </c>
      <c r="H3" s="5" t="str">
        <f>IF(Table1[[#This Row],[Quantity]] &lt; 15,"Low Stock", "Sufficient")</f>
        <v>Sufficient</v>
      </c>
      <c r="J3" s="5" t="s">
        <v>12</v>
      </c>
      <c r="K3" s="1">
        <f>COUNTIF(Table1[Category],"Furniture")</f>
        <v>9</v>
      </c>
    </row>
    <row r="4" spans="1:11" x14ac:dyDescent="0.35">
      <c r="A4" s="5" t="str">
        <f>IF(B4&lt;&gt;"", "P" &amp; TEXT(ROW(A4)-1, "000"), "")</f>
        <v>P003</v>
      </c>
      <c r="B4" s="5" t="s">
        <v>11</v>
      </c>
      <c r="C4" s="5" t="s">
        <v>12</v>
      </c>
      <c r="D4" s="5" t="s">
        <v>13</v>
      </c>
      <c r="E4" s="5">
        <v>20</v>
      </c>
      <c r="F4" s="6">
        <f>IFERROR(VLOOKUP(Table1[[#This Row],[Product_Name]],Table3[#All],2,0),"")</f>
        <v>3500</v>
      </c>
      <c r="G4" s="6">
        <f t="shared" si="0"/>
        <v>70000</v>
      </c>
      <c r="H4" s="5" t="str">
        <f>IF(Table1[[#This Row],[Quantity]] &lt; 15,"Low Stock", "Sufficient")</f>
        <v>Sufficient</v>
      </c>
      <c r="J4" s="5" t="s">
        <v>16</v>
      </c>
      <c r="K4" s="1">
        <f>COUNTIF(Table1[Category],"Home Decor")</f>
        <v>11</v>
      </c>
    </row>
    <row r="5" spans="1:11" x14ac:dyDescent="0.35">
      <c r="A5" s="5" t="str">
        <f>IF(B5&lt;&gt;"", "P" &amp; TEXT(ROW(A5)-1, "000"), "")</f>
        <v>P004</v>
      </c>
      <c r="B5" s="5" t="s">
        <v>14</v>
      </c>
      <c r="C5" s="5" t="s">
        <v>8</v>
      </c>
      <c r="D5" s="5" t="s">
        <v>9</v>
      </c>
      <c r="E5" s="5">
        <v>60</v>
      </c>
      <c r="F5" s="6">
        <f>IFERROR(VLOOKUP(Table1[[#This Row],[Product_Name]],Table3[#All],2,0),"")</f>
        <v>700</v>
      </c>
      <c r="G5" s="6">
        <f t="shared" si="0"/>
        <v>42000</v>
      </c>
      <c r="H5" s="5" t="str">
        <f>IF(Table1[[#This Row],[Quantity]] &lt; 15,"Low Stock", "Sufficient")</f>
        <v>Sufficient</v>
      </c>
      <c r="J5" s="5" t="s">
        <v>22</v>
      </c>
      <c r="K5" s="1">
        <f>COUNTIF(Table1[Category],"Stationery")</f>
        <v>9</v>
      </c>
    </row>
    <row r="6" spans="1:11" x14ac:dyDescent="0.35">
      <c r="A6" s="5" t="str">
        <f>IF(B6&lt;&gt;"", "P" &amp; TEXT(ROW(A6)-1, "000"), "")</f>
        <v>P005</v>
      </c>
      <c r="B6" s="5" t="s">
        <v>15</v>
      </c>
      <c r="C6" s="5" t="s">
        <v>16</v>
      </c>
      <c r="D6" s="5" t="s">
        <v>17</v>
      </c>
      <c r="E6" s="5">
        <v>15</v>
      </c>
      <c r="F6" s="6">
        <f>IFERROR(VLOOKUP(Table1[[#This Row],[Product_Name]],Table3[#All],2,0),"")</f>
        <v>2500</v>
      </c>
      <c r="G6" s="6">
        <f t="shared" si="0"/>
        <v>37500</v>
      </c>
      <c r="H6" s="5" t="str">
        <f>IF(Table1[[#This Row],[Quantity]] &lt; 15,"Low Stock", "Sufficient")</f>
        <v>Sufficient</v>
      </c>
    </row>
    <row r="7" spans="1:11" x14ac:dyDescent="0.35">
      <c r="A7" s="5" t="str">
        <f>IF(B7&lt;&gt;"", "P" &amp; TEXT(ROW(A7)-1, "000"), "")</f>
        <v>P006</v>
      </c>
      <c r="B7" s="5" t="s">
        <v>18</v>
      </c>
      <c r="C7" s="5" t="s">
        <v>8</v>
      </c>
      <c r="D7" s="5" t="s">
        <v>19</v>
      </c>
      <c r="E7" s="5">
        <v>25</v>
      </c>
      <c r="F7" s="6">
        <f>IFERROR(VLOOKUP(Table1[[#This Row],[Product_Name]],Table3[#All],2,0),"")</f>
        <v>1500</v>
      </c>
      <c r="G7" s="6">
        <f t="shared" si="0"/>
        <v>37500</v>
      </c>
      <c r="H7" s="5" t="str">
        <f>IF(Table1[[#This Row],[Quantity]] &lt; 15,"Low Stock", "Sufficient")</f>
        <v>Sufficient</v>
      </c>
    </row>
    <row r="8" spans="1:11" x14ac:dyDescent="0.35">
      <c r="A8" s="5" t="str">
        <f>IF(B8&lt;&gt;"", "P" &amp; TEXT(ROW(A8)-1, "000"), "")</f>
        <v>P007</v>
      </c>
      <c r="B8" s="5" t="s">
        <v>20</v>
      </c>
      <c r="C8" s="5" t="s">
        <v>12</v>
      </c>
      <c r="D8" s="5" t="s">
        <v>13</v>
      </c>
      <c r="E8" s="5">
        <v>10</v>
      </c>
      <c r="F8" s="6">
        <f>IFERROR(VLOOKUP(Table1[[#This Row],[Product_Name]],Table3[#All],2,0),"")</f>
        <v>5500</v>
      </c>
      <c r="G8" s="6">
        <f t="shared" si="0"/>
        <v>55000</v>
      </c>
      <c r="H8" s="5" t="str">
        <f>IF(Table1[[#This Row],[Quantity]] &lt; 15,"Low Stock", "Sufficient")</f>
        <v>Low Stock</v>
      </c>
    </row>
    <row r="9" spans="1:11" x14ac:dyDescent="0.35">
      <c r="A9" s="5" t="str">
        <f>IF(B9&lt;&gt;"", "P" &amp; TEXT(ROW(A9)-1, "000"), "")</f>
        <v>P008</v>
      </c>
      <c r="B9" s="5" t="s">
        <v>21</v>
      </c>
      <c r="C9" s="5" t="s">
        <v>22</v>
      </c>
      <c r="D9" s="5" t="s">
        <v>23</v>
      </c>
      <c r="E9" s="5">
        <v>80</v>
      </c>
      <c r="F9" s="6">
        <f>IFERROR(VLOOKUP(Table1[[#This Row],[Product_Name]],Table3[#All],2,0),"")</f>
        <v>150</v>
      </c>
      <c r="G9" s="6">
        <f t="shared" si="0"/>
        <v>12000</v>
      </c>
      <c r="H9" s="5" t="str">
        <f>IF(Table1[[#This Row],[Quantity]] &lt; 15,"Low Stock", "Sufficient")</f>
        <v>Sufficient</v>
      </c>
    </row>
    <row r="10" spans="1:11" x14ac:dyDescent="0.35">
      <c r="A10" s="5" t="str">
        <f>IF(B10&lt;&gt;"", "P" &amp; TEXT(ROW(A10)-1, "000"), "")</f>
        <v>P009</v>
      </c>
      <c r="B10" s="5" t="s">
        <v>24</v>
      </c>
      <c r="C10" s="5" t="s">
        <v>8</v>
      </c>
      <c r="D10" s="5" t="s">
        <v>9</v>
      </c>
      <c r="E10" s="5">
        <v>12</v>
      </c>
      <c r="F10" s="6">
        <f>IFERROR(VLOOKUP(Table1[[#This Row],[Product_Name]],Table3[#All],2,0),"")</f>
        <v>40000</v>
      </c>
      <c r="G10" s="6">
        <f t="shared" si="0"/>
        <v>480000</v>
      </c>
      <c r="H10" s="5" t="str">
        <f>IF(Table1[[#This Row],[Quantity]] &lt; 15,"Low Stock", "Sufficient")</f>
        <v>Low Stock</v>
      </c>
    </row>
    <row r="11" spans="1:11" x14ac:dyDescent="0.35">
      <c r="A11" s="5" t="str">
        <f>IF(B11&lt;&gt;"", "P" &amp; TEXT(ROW(A11)-1, "000"), "")</f>
        <v>P010</v>
      </c>
      <c r="B11" s="5" t="s">
        <v>25</v>
      </c>
      <c r="C11" s="5" t="s">
        <v>8</v>
      </c>
      <c r="D11" s="5" t="s">
        <v>26</v>
      </c>
      <c r="E11" s="5">
        <v>18</v>
      </c>
      <c r="F11" s="6">
        <f>IFERROR(VLOOKUP(Table1[[#This Row],[Product_Name]],Table3[#All],2,0),"")</f>
        <v>15000</v>
      </c>
      <c r="G11" s="6">
        <f t="shared" si="0"/>
        <v>270000</v>
      </c>
      <c r="H11" s="5" t="str">
        <f>IF(Table1[[#This Row],[Quantity]] &lt; 15,"Low Stock", "Sufficient")</f>
        <v>Sufficient</v>
      </c>
    </row>
    <row r="12" spans="1:11" x14ac:dyDescent="0.35">
      <c r="A12" s="5" t="str">
        <f>IF(B12&lt;&gt;"", "P" &amp; TEXT(ROW(A12)-1, "000"), "")</f>
        <v>P011</v>
      </c>
      <c r="B12" s="5" t="s">
        <v>27</v>
      </c>
      <c r="C12" s="5" t="s">
        <v>12</v>
      </c>
      <c r="D12" s="5" t="s">
        <v>13</v>
      </c>
      <c r="E12" s="5">
        <v>20</v>
      </c>
      <c r="F12" s="6">
        <f>IFERROR(VLOOKUP(Table1[[#This Row],[Product_Name]],Table3[#All],2,0),"")</f>
        <v>7500</v>
      </c>
      <c r="G12" s="6">
        <f t="shared" si="0"/>
        <v>150000</v>
      </c>
      <c r="H12" s="5" t="str">
        <f>IF(Table1[[#This Row],[Quantity]] &lt; 15,"Low Stock", "Sufficient")</f>
        <v>Sufficient</v>
      </c>
    </row>
    <row r="13" spans="1:11" x14ac:dyDescent="0.35">
      <c r="A13" s="5" t="str">
        <f>IF(B13&lt;&gt;"", "P" &amp; TEXT(ROW(A13)-1, "000"), "")</f>
        <v>P012</v>
      </c>
      <c r="B13" s="5" t="s">
        <v>28</v>
      </c>
      <c r="C13" s="5" t="s">
        <v>8</v>
      </c>
      <c r="D13" s="5" t="s">
        <v>9</v>
      </c>
      <c r="E13" s="5">
        <v>22</v>
      </c>
      <c r="F13" s="6">
        <f>IFERROR(VLOOKUP(Table1[[#This Row],[Product_Name]],Table3[#All],2,0),"")</f>
        <v>3200</v>
      </c>
      <c r="G13" s="6">
        <f t="shared" si="0"/>
        <v>70400</v>
      </c>
      <c r="H13" s="5" t="str">
        <f>IF(Table1[[#This Row],[Quantity]] &lt; 15,"Low Stock", "Sufficient")</f>
        <v>Sufficient</v>
      </c>
    </row>
    <row r="14" spans="1:11" x14ac:dyDescent="0.35">
      <c r="A14" s="5" t="str">
        <f>IF(B14&lt;&gt;"", "P" &amp; TEXT(ROW(A14)-1, "000"), "")</f>
        <v>P013</v>
      </c>
      <c r="B14" s="5" t="s">
        <v>29</v>
      </c>
      <c r="C14" s="5" t="s">
        <v>8</v>
      </c>
      <c r="D14" s="5" t="s">
        <v>30</v>
      </c>
      <c r="E14" s="5">
        <v>14</v>
      </c>
      <c r="F14" s="6">
        <f>IFERROR(VLOOKUP(Table1[[#This Row],[Product_Name]],Table3[#All],2,0),"")</f>
        <v>12000</v>
      </c>
      <c r="G14" s="6">
        <f t="shared" si="0"/>
        <v>168000</v>
      </c>
      <c r="H14" s="5" t="str">
        <f>IF(Table1[[#This Row],[Quantity]] &lt; 15,"Low Stock", "Sufficient")</f>
        <v>Low Stock</v>
      </c>
    </row>
    <row r="15" spans="1:11" x14ac:dyDescent="0.35">
      <c r="A15" s="5" t="str">
        <f>IF(B15&lt;&gt;"", "P" &amp; TEXT(ROW(A15)-1, "000"), "")</f>
        <v>P014</v>
      </c>
      <c r="B15" s="5" t="s">
        <v>31</v>
      </c>
      <c r="C15" s="5" t="s">
        <v>22</v>
      </c>
      <c r="D15" s="5" t="s">
        <v>23</v>
      </c>
      <c r="E15" s="5">
        <v>20</v>
      </c>
      <c r="F15" s="6">
        <f>IFERROR(VLOOKUP(Table1[[#This Row],[Product_Name]],Table3[#All],2,0),"")</f>
        <v>2500</v>
      </c>
      <c r="G15" s="6">
        <f t="shared" si="0"/>
        <v>50000</v>
      </c>
      <c r="H15" s="5" t="str">
        <f>IF(Table1[[#This Row],[Quantity]] &lt; 15,"Low Stock", "Sufficient")</f>
        <v>Sufficient</v>
      </c>
    </row>
    <row r="16" spans="1:11" x14ac:dyDescent="0.35">
      <c r="A16" s="5" t="str">
        <f>IF(B16&lt;&gt;"", "P" &amp; TEXT(ROW(A16)-1, "000"), "")</f>
        <v>P015</v>
      </c>
      <c r="B16" s="5" t="s">
        <v>32</v>
      </c>
      <c r="C16" s="5" t="s">
        <v>16</v>
      </c>
      <c r="D16" s="5" t="s">
        <v>17</v>
      </c>
      <c r="E16" s="5">
        <v>40</v>
      </c>
      <c r="F16" s="6">
        <f>IFERROR(VLOOKUP(Table1[[#This Row],[Product_Name]],Table3[#All],2,0),"")</f>
        <v>900</v>
      </c>
      <c r="G16" s="6">
        <f t="shared" si="0"/>
        <v>36000</v>
      </c>
      <c r="H16" s="5" t="str">
        <f>IF(Table1[[#This Row],[Quantity]] &lt; 15,"Low Stock", "Sufficient")</f>
        <v>Sufficient</v>
      </c>
    </row>
    <row r="17" spans="1:8" x14ac:dyDescent="0.35">
      <c r="A17" s="5" t="str">
        <f>IF(B17&lt;&gt;"", "P" &amp; TEXT(ROW(A17)-1, "000"), "")</f>
        <v>P016</v>
      </c>
      <c r="B17" s="5" t="s">
        <v>33</v>
      </c>
      <c r="C17" s="5" t="s">
        <v>12</v>
      </c>
      <c r="D17" s="5" t="s">
        <v>13</v>
      </c>
      <c r="E17" s="5">
        <v>25</v>
      </c>
      <c r="F17" s="6">
        <f>IFERROR(VLOOKUP(Table1[[#This Row],[Product_Name]],Table3[#All],2,0),"")</f>
        <v>4500</v>
      </c>
      <c r="G17" s="6">
        <f t="shared" si="0"/>
        <v>112500</v>
      </c>
      <c r="H17" s="5" t="str">
        <f>IF(Table1[[#This Row],[Quantity]] &lt; 15,"Low Stock", "Sufficient")</f>
        <v>Sufficient</v>
      </c>
    </row>
    <row r="18" spans="1:8" x14ac:dyDescent="0.35">
      <c r="A18" s="5" t="str">
        <f>IF(B18&lt;&gt;"", "P" &amp; TEXT(ROW(A18)-1, "000"), "")</f>
        <v>P017</v>
      </c>
      <c r="B18" s="5" t="s">
        <v>34</v>
      </c>
      <c r="C18" s="5" t="s">
        <v>8</v>
      </c>
      <c r="D18" s="5" t="s">
        <v>9</v>
      </c>
      <c r="E18" s="5">
        <v>35</v>
      </c>
      <c r="F18" s="6">
        <f>IFERROR(VLOOKUP(Table1[[#This Row],[Product_Name]],Table3[#All],2,0),"")</f>
        <v>600</v>
      </c>
      <c r="G18" s="6">
        <f t="shared" si="0"/>
        <v>21000</v>
      </c>
      <c r="H18" s="5" t="str">
        <f>IF(Table1[[#This Row],[Quantity]] &lt; 15,"Low Stock", "Sufficient")</f>
        <v>Sufficient</v>
      </c>
    </row>
    <row r="19" spans="1:8" x14ac:dyDescent="0.35">
      <c r="A19" s="5" t="str">
        <f>IF(B19&lt;&gt;"", "P" &amp; TEXT(ROW(A19)-1, "000"), "")</f>
        <v>P018</v>
      </c>
      <c r="B19" s="5" t="s">
        <v>35</v>
      </c>
      <c r="C19" s="5" t="s">
        <v>16</v>
      </c>
      <c r="D19" s="5" t="s">
        <v>17</v>
      </c>
      <c r="E19" s="5">
        <v>28</v>
      </c>
      <c r="F19" s="6">
        <f>IFERROR(VLOOKUP(Table1[[#This Row],[Product_Name]],Table3[#All],2,0),"")</f>
        <v>1800</v>
      </c>
      <c r="G19" s="6">
        <f t="shared" si="0"/>
        <v>50400</v>
      </c>
      <c r="H19" s="5" t="str">
        <f>IF(Table1[[#This Row],[Quantity]] &lt; 15,"Low Stock", "Sufficient")</f>
        <v>Sufficient</v>
      </c>
    </row>
    <row r="20" spans="1:8" x14ac:dyDescent="0.35">
      <c r="A20" s="5" t="str">
        <f>IF(B20&lt;&gt;"", "P" &amp; TEXT(ROW(A20)-1, "000"), "")</f>
        <v>P019</v>
      </c>
      <c r="B20" s="5" t="s">
        <v>36</v>
      </c>
      <c r="C20" s="5" t="s">
        <v>8</v>
      </c>
      <c r="D20" s="5" t="s">
        <v>26</v>
      </c>
      <c r="E20" s="5">
        <v>6</v>
      </c>
      <c r="F20" s="6">
        <f>IFERROR(VLOOKUP(Table1[[#This Row],[Product_Name]],Table3[#All],2,0),"")</f>
        <v>35000</v>
      </c>
      <c r="G20" s="6">
        <f t="shared" si="0"/>
        <v>210000</v>
      </c>
      <c r="H20" s="5" t="str">
        <f>IF(Table1[[#This Row],[Quantity]] &lt; 15,"Low Stock", "Sufficient")</f>
        <v>Low Stock</v>
      </c>
    </row>
    <row r="21" spans="1:8" x14ac:dyDescent="0.35">
      <c r="A21" s="5" t="str">
        <f>IF(B21&lt;&gt;"", "P" &amp; TEXT(ROW(A21)-1, "000"), "")</f>
        <v>P020</v>
      </c>
      <c r="B21" s="5" t="s">
        <v>37</v>
      </c>
      <c r="C21" s="5" t="s">
        <v>22</v>
      </c>
      <c r="D21" s="5" t="s">
        <v>23</v>
      </c>
      <c r="E21" s="5">
        <v>50</v>
      </c>
      <c r="F21" s="6">
        <f>IFERROR(VLOOKUP(Table1[[#This Row],[Product_Name]],Table3[#All],2,0),"")</f>
        <v>400</v>
      </c>
      <c r="G21" s="6">
        <f t="shared" si="0"/>
        <v>20000</v>
      </c>
      <c r="H21" s="5" t="str">
        <f>IF(Table1[[#This Row],[Quantity]] &lt; 15,"Low Stock", "Sufficient")</f>
        <v>Sufficient</v>
      </c>
    </row>
    <row r="22" spans="1:8" x14ac:dyDescent="0.35">
      <c r="A22" s="5" t="str">
        <f>IF(B22&lt;&gt;"", "P" &amp; TEXT(ROW(A22)-1, "000"), "")</f>
        <v>P021</v>
      </c>
      <c r="B22" s="5" t="s">
        <v>38</v>
      </c>
      <c r="C22" s="5" t="s">
        <v>22</v>
      </c>
      <c r="D22" s="5" t="s">
        <v>23</v>
      </c>
      <c r="E22" s="5">
        <v>60</v>
      </c>
      <c r="F22" s="6">
        <f>IFERROR(VLOOKUP(Table1[[#This Row],[Product_Name]],Table3[#All],2,0),"")</f>
        <v>100</v>
      </c>
      <c r="G22" s="6">
        <f t="shared" si="0"/>
        <v>6000</v>
      </c>
      <c r="H22" s="5" t="str">
        <f>IF(Table1[[#This Row],[Quantity]] &lt; 15,"Low Stock", "Sufficient")</f>
        <v>Sufficient</v>
      </c>
    </row>
    <row r="23" spans="1:8" x14ac:dyDescent="0.35">
      <c r="A23" s="5" t="str">
        <f>IF(B23&lt;&gt;"", "P" &amp; TEXT(ROW(A23)-1, "000"), "")</f>
        <v>P022</v>
      </c>
      <c r="B23" s="5" t="s">
        <v>39</v>
      </c>
      <c r="C23" s="5" t="s">
        <v>12</v>
      </c>
      <c r="D23" s="5" t="s">
        <v>13</v>
      </c>
      <c r="E23" s="5">
        <v>8</v>
      </c>
      <c r="F23" s="6">
        <f>IFERROR(VLOOKUP(Table1[[#This Row],[Product_Name]],Table3[#All],2,0),"")</f>
        <v>6800</v>
      </c>
      <c r="G23" s="6">
        <f t="shared" si="0"/>
        <v>54400</v>
      </c>
      <c r="H23" s="5" t="str">
        <f>IF(Table1[[#This Row],[Quantity]] &lt; 15,"Low Stock", "Sufficient")</f>
        <v>Low Stock</v>
      </c>
    </row>
    <row r="24" spans="1:8" x14ac:dyDescent="0.35">
      <c r="A24" s="5" t="str">
        <f>IF(B24&lt;&gt;"", "P" &amp; TEXT(ROW(A24)-1, "000"), "")</f>
        <v>P023</v>
      </c>
      <c r="B24" s="5" t="s">
        <v>40</v>
      </c>
      <c r="C24" s="5" t="s">
        <v>8</v>
      </c>
      <c r="D24" s="5" t="s">
        <v>9</v>
      </c>
      <c r="E24" s="5">
        <v>40</v>
      </c>
      <c r="F24" s="6">
        <f>IFERROR(VLOOKUP(Table1[[#This Row],[Product_Name]],Table3[#All],2,0),"")</f>
        <v>2500</v>
      </c>
      <c r="G24" s="6">
        <f t="shared" si="0"/>
        <v>100000</v>
      </c>
      <c r="H24" s="5" t="str">
        <f>IF(Table1[[#This Row],[Quantity]] &lt; 15,"Low Stock", "Sufficient")</f>
        <v>Sufficient</v>
      </c>
    </row>
    <row r="25" spans="1:8" x14ac:dyDescent="0.35">
      <c r="A25" s="5" t="str">
        <f>IF(B25&lt;&gt;"", "P" &amp; TEXT(ROW(A25)-1, "000"), "")</f>
        <v>P024</v>
      </c>
      <c r="B25" s="5" t="s">
        <v>41</v>
      </c>
      <c r="C25" s="5" t="s">
        <v>8</v>
      </c>
      <c r="D25" s="5" t="s">
        <v>19</v>
      </c>
      <c r="E25" s="5">
        <v>30</v>
      </c>
      <c r="F25" s="6">
        <f>IFERROR(VLOOKUP(Table1[[#This Row],[Product_Name]],Table3[#All],2,0),"")</f>
        <v>6500</v>
      </c>
      <c r="G25" s="6">
        <f t="shared" si="0"/>
        <v>195000</v>
      </c>
      <c r="H25" s="5" t="str">
        <f>IF(Table1[[#This Row],[Quantity]] &lt; 15,"Low Stock", "Sufficient")</f>
        <v>Sufficient</v>
      </c>
    </row>
    <row r="26" spans="1:8" x14ac:dyDescent="0.35">
      <c r="A26" s="5" t="str">
        <f>IF(B26&lt;&gt;"", "P" &amp; TEXT(ROW(A26)-1, "000"), "")</f>
        <v>P025</v>
      </c>
      <c r="B26" s="5" t="s">
        <v>42</v>
      </c>
      <c r="C26" s="5" t="s">
        <v>16</v>
      </c>
      <c r="D26" s="5" t="s">
        <v>17</v>
      </c>
      <c r="E26" s="5">
        <v>20</v>
      </c>
      <c r="F26" s="6">
        <f>IFERROR(VLOOKUP(Table1[[#This Row],[Product_Name]],Table3[#All],2,0),"")</f>
        <v>1200</v>
      </c>
      <c r="G26" s="6">
        <f t="shared" si="0"/>
        <v>24000</v>
      </c>
      <c r="H26" s="5" t="str">
        <f>IF(Table1[[#This Row],[Quantity]] &lt; 15,"Low Stock", "Sufficient")</f>
        <v>Sufficient</v>
      </c>
    </row>
    <row r="27" spans="1:8" x14ac:dyDescent="0.35">
      <c r="A27" s="5" t="str">
        <f>IF(B27&lt;&gt;"", "P" &amp; TEXT(ROW(A27)-1, "000"), "")</f>
        <v>P026</v>
      </c>
      <c r="B27" s="5" t="s">
        <v>43</v>
      </c>
      <c r="C27" s="5" t="s">
        <v>16</v>
      </c>
      <c r="D27" s="5" t="s">
        <v>17</v>
      </c>
      <c r="E27" s="5">
        <v>10</v>
      </c>
      <c r="F27" s="6">
        <f>IFERROR(VLOOKUP(Table1[[#This Row],[Product_Name]],Table3[#All],2,0),"")</f>
        <v>4500</v>
      </c>
      <c r="G27" s="6">
        <f t="shared" si="0"/>
        <v>45000</v>
      </c>
      <c r="H27" s="5" t="str">
        <f>IF(Table1[[#This Row],[Quantity]] &lt; 15,"Low Stock", "Sufficient")</f>
        <v>Low Stock</v>
      </c>
    </row>
    <row r="28" spans="1:8" x14ac:dyDescent="0.35">
      <c r="A28" s="5" t="str">
        <f>IF(B28&lt;&gt;"", "P" &amp; TEXT(ROW(A28)-1, "000"), "")</f>
        <v>P027</v>
      </c>
      <c r="B28" s="5" t="s">
        <v>44</v>
      </c>
      <c r="C28" s="5" t="s">
        <v>12</v>
      </c>
      <c r="D28" s="5" t="s">
        <v>13</v>
      </c>
      <c r="E28" s="5">
        <v>12</v>
      </c>
      <c r="F28" s="6">
        <f>IFERROR(VLOOKUP(Table1[[#This Row],[Product_Name]],Table3[#All],2,0),"")</f>
        <v>5200</v>
      </c>
      <c r="G28" s="6">
        <f t="shared" si="0"/>
        <v>62400</v>
      </c>
      <c r="H28" s="5" t="str">
        <f>IF(Table1[[#This Row],[Quantity]] &lt; 15,"Low Stock", "Sufficient")</f>
        <v>Low Stock</v>
      </c>
    </row>
    <row r="29" spans="1:8" x14ac:dyDescent="0.35">
      <c r="A29" s="5" t="str">
        <f>IF(B29&lt;&gt;"", "P" &amp; TEXT(ROW(A29)-1, "000"), "")</f>
        <v>P028</v>
      </c>
      <c r="B29" s="5" t="s">
        <v>45</v>
      </c>
      <c r="C29" s="5" t="s">
        <v>8</v>
      </c>
      <c r="D29" s="5" t="s">
        <v>19</v>
      </c>
      <c r="E29" s="5">
        <v>60</v>
      </c>
      <c r="F29" s="6">
        <f>IFERROR(VLOOKUP(Table1[[#This Row],[Product_Name]],Table3[#All],2,0),"")</f>
        <v>800</v>
      </c>
      <c r="G29" s="6">
        <f t="shared" si="0"/>
        <v>48000</v>
      </c>
      <c r="H29" s="5" t="str">
        <f>IF(Table1[[#This Row],[Quantity]] &lt; 15,"Low Stock", "Sufficient")</f>
        <v>Sufficient</v>
      </c>
    </row>
    <row r="30" spans="1:8" x14ac:dyDescent="0.35">
      <c r="A30" s="5" t="str">
        <f>IF(B30&lt;&gt;"", "P" &amp; TEXT(ROW(A30)-1, "000"), "")</f>
        <v>P029</v>
      </c>
      <c r="B30" s="5" t="s">
        <v>46</v>
      </c>
      <c r="C30" s="5" t="s">
        <v>22</v>
      </c>
      <c r="D30" s="5" t="s">
        <v>23</v>
      </c>
      <c r="E30" s="5">
        <v>100</v>
      </c>
      <c r="F30" s="6">
        <f>IFERROR(VLOOKUP(Table1[[#This Row],[Product_Name]],Table3[#All],2,0),"")</f>
        <v>500</v>
      </c>
      <c r="G30" s="6">
        <f t="shared" si="0"/>
        <v>50000</v>
      </c>
      <c r="H30" s="5" t="str">
        <f>IF(Table1[[#This Row],[Quantity]] &lt; 15,"Low Stock", "Sufficient")</f>
        <v>Sufficient</v>
      </c>
    </row>
    <row r="31" spans="1:8" x14ac:dyDescent="0.35">
      <c r="A31" s="5" t="str">
        <f>IF(B31&lt;&gt;"", "P" &amp; TEXT(ROW(A31)-1, "000"), "")</f>
        <v>P030</v>
      </c>
      <c r="B31" s="5" t="s">
        <v>47</v>
      </c>
      <c r="C31" s="5" t="s">
        <v>22</v>
      </c>
      <c r="D31" s="5" t="s">
        <v>23</v>
      </c>
      <c r="E31" s="5">
        <v>80</v>
      </c>
      <c r="F31" s="6">
        <f>IFERROR(VLOOKUP(Table1[[#This Row],[Product_Name]],Table3[#All],2,0),"")</f>
        <v>300</v>
      </c>
      <c r="G31" s="6">
        <f t="shared" si="0"/>
        <v>24000</v>
      </c>
      <c r="H31" s="5" t="str">
        <f>IF(Table1[[#This Row],[Quantity]] &lt; 15,"Low Stock", "Sufficient")</f>
        <v>Sufficient</v>
      </c>
    </row>
    <row r="32" spans="1:8" x14ac:dyDescent="0.35">
      <c r="A32" s="5" t="str">
        <f>IF(B32&lt;&gt;"", "P" &amp; TEXT(ROW(A32)-1, "000"), "")</f>
        <v>P031</v>
      </c>
      <c r="B32" s="5" t="s">
        <v>48</v>
      </c>
      <c r="C32" s="5" t="s">
        <v>16</v>
      </c>
      <c r="D32" s="5" t="s">
        <v>17</v>
      </c>
      <c r="E32" s="5">
        <v>30</v>
      </c>
      <c r="F32" s="6">
        <f>IFERROR(VLOOKUP(Table1[[#This Row],[Product_Name]],Table3[#All],2,0),"")</f>
        <v>450</v>
      </c>
      <c r="G32" s="6">
        <f t="shared" si="0"/>
        <v>13500</v>
      </c>
      <c r="H32" s="5" t="str">
        <f>IF(Table1[[#This Row],[Quantity]] &lt; 15,"Low Stock", "Sufficient")</f>
        <v>Sufficient</v>
      </c>
    </row>
    <row r="33" spans="1:8" x14ac:dyDescent="0.35">
      <c r="A33" s="5" t="str">
        <f>IF(B33&lt;&gt;"", "P" &amp; TEXT(ROW(A33)-1, "000"), "")</f>
        <v>P032</v>
      </c>
      <c r="B33" s="5" t="s">
        <v>49</v>
      </c>
      <c r="C33" s="5" t="s">
        <v>8</v>
      </c>
      <c r="D33" s="5" t="s">
        <v>9</v>
      </c>
      <c r="E33" s="5">
        <v>70</v>
      </c>
      <c r="F33" s="6">
        <f>IFERROR(VLOOKUP(Table1[[#This Row],[Product_Name]],Table3[#All],2,0),"")</f>
        <v>250</v>
      </c>
      <c r="G33" s="6">
        <f t="shared" si="0"/>
        <v>17500</v>
      </c>
      <c r="H33" s="5" t="str">
        <f>IF(Table1[[#This Row],[Quantity]] &lt; 15,"Low Stock", "Sufficient")</f>
        <v>Sufficient</v>
      </c>
    </row>
    <row r="34" spans="1:8" x14ac:dyDescent="0.35">
      <c r="A34" s="5" t="str">
        <f>IF(B34&lt;&gt;"", "P" &amp; TEXT(ROW(A34)-1, "000"), "")</f>
        <v>P033</v>
      </c>
      <c r="B34" s="5" t="s">
        <v>50</v>
      </c>
      <c r="C34" s="5" t="s">
        <v>8</v>
      </c>
      <c r="D34" s="5" t="s">
        <v>26</v>
      </c>
      <c r="E34" s="5">
        <v>25</v>
      </c>
      <c r="F34" s="6">
        <f>IFERROR(VLOOKUP(Table1[[#This Row],[Product_Name]],Table3[#All],2,0),"")</f>
        <v>1600</v>
      </c>
      <c r="G34" s="6">
        <f t="shared" ref="G34:G65" si="1">IF(AND(E34&lt;&gt;"", F34&lt;&gt;""), E34*F34, "")</f>
        <v>40000</v>
      </c>
      <c r="H34" s="5" t="str">
        <f>IF(Table1[[#This Row],[Quantity]] &lt; 15,"Low Stock", "Sufficient")</f>
        <v>Sufficient</v>
      </c>
    </row>
    <row r="35" spans="1:8" x14ac:dyDescent="0.35">
      <c r="A35" s="5" t="str">
        <f>IF(B35&lt;&gt;"", "P" &amp; TEXT(ROW(A35)-1, "000"), "")</f>
        <v>P034</v>
      </c>
      <c r="B35" s="5" t="s">
        <v>51</v>
      </c>
      <c r="C35" s="5" t="s">
        <v>16</v>
      </c>
      <c r="D35" s="5" t="s">
        <v>17</v>
      </c>
      <c r="E35" s="5">
        <v>50</v>
      </c>
      <c r="F35" s="6">
        <f>IFERROR(VLOOKUP(Table1[[#This Row],[Product_Name]],Table3[#All],2,0),"")</f>
        <v>700</v>
      </c>
      <c r="G35" s="6">
        <f t="shared" si="1"/>
        <v>35000</v>
      </c>
      <c r="H35" s="5" t="str">
        <f>IF(Table1[[#This Row],[Quantity]] &lt; 15,"Low Stock", "Sufficient")</f>
        <v>Sufficient</v>
      </c>
    </row>
    <row r="36" spans="1:8" x14ac:dyDescent="0.35">
      <c r="A36" s="5" t="str">
        <f>IF(B36&lt;&gt;"", "P" &amp; TEXT(ROW(A36)-1, "000"), "")</f>
        <v>P035</v>
      </c>
      <c r="B36" s="5" t="s">
        <v>52</v>
      </c>
      <c r="C36" s="5" t="s">
        <v>8</v>
      </c>
      <c r="D36" s="5" t="s">
        <v>9</v>
      </c>
      <c r="E36" s="5">
        <v>60</v>
      </c>
      <c r="F36" s="6">
        <f>IFERROR(VLOOKUP(Table1[[#This Row],[Product_Name]],Table3[#All],2,0),"")</f>
        <v>250</v>
      </c>
      <c r="G36" s="6">
        <f t="shared" si="1"/>
        <v>15000</v>
      </c>
      <c r="H36" s="5" t="str">
        <f>IF(Table1[[#This Row],[Quantity]] &lt; 15,"Low Stock", "Sufficient")</f>
        <v>Sufficient</v>
      </c>
    </row>
    <row r="37" spans="1:8" x14ac:dyDescent="0.35">
      <c r="A37" s="5" t="str">
        <f>IF(B37&lt;&gt;"", "P" &amp; TEXT(ROW(A37)-1, "000"), "")</f>
        <v>P036</v>
      </c>
      <c r="B37" s="5" t="s">
        <v>53</v>
      </c>
      <c r="C37" s="5" t="s">
        <v>12</v>
      </c>
      <c r="D37" s="5" t="s">
        <v>13</v>
      </c>
      <c r="E37" s="5">
        <v>5</v>
      </c>
      <c r="F37" s="6">
        <f>IFERROR(VLOOKUP(Table1[[#This Row],[Product_Name]],Table3[#All],2,0),"")</f>
        <v>40000</v>
      </c>
      <c r="G37" s="6">
        <f t="shared" si="1"/>
        <v>200000</v>
      </c>
      <c r="H37" s="5" t="str">
        <f>IF(Table1[[#This Row],[Quantity]] &lt; 15,"Low Stock", "Sufficient")</f>
        <v>Low Stock</v>
      </c>
    </row>
    <row r="38" spans="1:8" x14ac:dyDescent="0.35">
      <c r="A38" s="5" t="str">
        <f>IF(B38&lt;&gt;"", "P" &amp; TEXT(ROW(A38)-1, "000"), "")</f>
        <v>P037</v>
      </c>
      <c r="B38" s="5" t="s">
        <v>54</v>
      </c>
      <c r="C38" s="5" t="s">
        <v>22</v>
      </c>
      <c r="D38" s="5" t="s">
        <v>23</v>
      </c>
      <c r="E38" s="5">
        <v>100</v>
      </c>
      <c r="F38" s="6">
        <f>IFERROR(VLOOKUP(Table1[[#This Row],[Product_Name]],Table3[#All],2,0),"")</f>
        <v>120</v>
      </c>
      <c r="G38" s="6">
        <f t="shared" si="1"/>
        <v>12000</v>
      </c>
      <c r="H38" s="5" t="str">
        <f>IF(Table1[[#This Row],[Quantity]] &lt; 15,"Low Stock", "Sufficient")</f>
        <v>Sufficient</v>
      </c>
    </row>
    <row r="39" spans="1:8" x14ac:dyDescent="0.35">
      <c r="A39" s="5" t="str">
        <f>IF(B39&lt;&gt;"", "P" &amp; TEXT(ROW(A39)-1, "000"), "")</f>
        <v>P038</v>
      </c>
      <c r="B39" s="5" t="s">
        <v>55</v>
      </c>
      <c r="C39" s="5" t="s">
        <v>8</v>
      </c>
      <c r="D39" s="5" t="s">
        <v>19</v>
      </c>
      <c r="E39" s="5">
        <v>20</v>
      </c>
      <c r="F39" s="6">
        <f>IFERROR(VLOOKUP(Table1[[#This Row],[Product_Name]],Table3[#All],2,0),"")</f>
        <v>3200</v>
      </c>
      <c r="G39" s="6">
        <f t="shared" si="1"/>
        <v>64000</v>
      </c>
      <c r="H39" s="5" t="str">
        <f>IF(Table1[[#This Row],[Quantity]] &lt; 15,"Low Stock", "Sufficient")</f>
        <v>Sufficient</v>
      </c>
    </row>
    <row r="40" spans="1:8" x14ac:dyDescent="0.35">
      <c r="A40" s="5" t="str">
        <f>IF(B40&lt;&gt;"", "P" &amp; TEXT(ROW(A40)-1, "000"), "")</f>
        <v>P039</v>
      </c>
      <c r="B40" s="5" t="s">
        <v>56</v>
      </c>
      <c r="C40" s="5" t="s">
        <v>16</v>
      </c>
      <c r="D40" s="5" t="s">
        <v>17</v>
      </c>
      <c r="E40" s="5">
        <v>8</v>
      </c>
      <c r="F40" s="6">
        <f>IFERROR(VLOOKUP(Table1[[#This Row],[Product_Name]],Table3[#All],2,0),"")</f>
        <v>1500</v>
      </c>
      <c r="G40" s="6">
        <f t="shared" si="1"/>
        <v>12000</v>
      </c>
      <c r="H40" s="5" t="str">
        <f>IF(Table1[[#This Row],[Quantity]] &lt; 15,"Low Stock", "Sufficient")</f>
        <v>Low Stock</v>
      </c>
    </row>
    <row r="41" spans="1:8" x14ac:dyDescent="0.35">
      <c r="A41" s="5" t="str">
        <f>IF(B41&lt;&gt;"", "P" &amp; TEXT(ROW(A41)-1, "000"), "")</f>
        <v>P040</v>
      </c>
      <c r="B41" s="5" t="s">
        <v>57</v>
      </c>
      <c r="C41" s="5" t="s">
        <v>16</v>
      </c>
      <c r="D41" s="5" t="s">
        <v>17</v>
      </c>
      <c r="E41" s="5">
        <v>40</v>
      </c>
      <c r="F41" s="6">
        <f>IFERROR(VLOOKUP(Table1[[#This Row],[Product_Name]],Table3[#All],2,0),"")</f>
        <v>250</v>
      </c>
      <c r="G41" s="6">
        <f t="shared" si="1"/>
        <v>10000</v>
      </c>
      <c r="H41" s="5" t="str">
        <f>IF(Table1[[#This Row],[Quantity]] &lt; 15,"Low Stock", "Sufficient")</f>
        <v>Sufficient</v>
      </c>
    </row>
    <row r="42" spans="1:8" x14ac:dyDescent="0.35">
      <c r="A42" s="5" t="str">
        <f>IF(B42&lt;&gt;"", "P" &amp; TEXT(ROW(A42)-1, "000"), "")</f>
        <v>P041</v>
      </c>
      <c r="B42" s="5" t="s">
        <v>58</v>
      </c>
      <c r="C42" s="5" t="s">
        <v>22</v>
      </c>
      <c r="D42" s="5" t="s">
        <v>23</v>
      </c>
      <c r="E42" s="5">
        <v>50</v>
      </c>
      <c r="F42" s="6">
        <f>IFERROR(VLOOKUP(Table1[[#This Row],[Product_Name]],Table3[#All],2,0),"")</f>
        <v>150</v>
      </c>
      <c r="G42" s="6">
        <f t="shared" si="1"/>
        <v>7500</v>
      </c>
      <c r="H42" s="5" t="str">
        <f>IF(Table1[[#This Row],[Quantity]] &lt; 15,"Low Stock", "Sufficient")</f>
        <v>Sufficient</v>
      </c>
    </row>
    <row r="43" spans="1:8" x14ac:dyDescent="0.35">
      <c r="A43" s="5" t="str">
        <f>IF(B43&lt;&gt;"", "P" &amp; TEXT(ROW(A43)-1, "000"), "")</f>
        <v>P042</v>
      </c>
      <c r="B43" s="5" t="s">
        <v>59</v>
      </c>
      <c r="C43" s="5" t="s">
        <v>8</v>
      </c>
      <c r="D43" s="5" t="s">
        <v>26</v>
      </c>
      <c r="E43" s="5">
        <v>4</v>
      </c>
      <c r="F43" s="6">
        <f>IFERROR(VLOOKUP(Table1[[#This Row],[Product_Name]],Table3[#All],2,0),"")</f>
        <v>60000</v>
      </c>
      <c r="G43" s="6">
        <f t="shared" si="1"/>
        <v>240000</v>
      </c>
      <c r="H43" s="5" t="str">
        <f>IF(Table1[[#This Row],[Quantity]] &lt; 15,"Low Stock", "Sufficient")</f>
        <v>Low Stock</v>
      </c>
    </row>
    <row r="44" spans="1:8" x14ac:dyDescent="0.35">
      <c r="A44" s="5" t="str">
        <f>IF(B44&lt;&gt;"", "P" &amp; TEXT(ROW(A44)-1, "000"), "")</f>
        <v>P043</v>
      </c>
      <c r="B44" s="5" t="s">
        <v>60</v>
      </c>
      <c r="C44" s="5" t="s">
        <v>8</v>
      </c>
      <c r="D44" s="5" t="s">
        <v>9</v>
      </c>
      <c r="E44" s="5">
        <v>25</v>
      </c>
      <c r="F44" s="6">
        <f>IFERROR(VLOOKUP(Table1[[#This Row],[Product_Name]],Table3[#All],2,0),"")</f>
        <v>900</v>
      </c>
      <c r="G44" s="6">
        <f t="shared" si="1"/>
        <v>22500</v>
      </c>
      <c r="H44" s="5" t="str">
        <f>IF(Table1[[#This Row],[Quantity]] &lt; 15,"Low Stock", "Sufficient")</f>
        <v>Sufficient</v>
      </c>
    </row>
    <row r="45" spans="1:8" x14ac:dyDescent="0.35">
      <c r="A45" s="5" t="str">
        <f>IF(B45&lt;&gt;"", "P" &amp; TEXT(ROW(A45)-1, "000"), "")</f>
        <v>P044</v>
      </c>
      <c r="B45" s="5" t="s">
        <v>61</v>
      </c>
      <c r="C45" s="5" t="s">
        <v>12</v>
      </c>
      <c r="D45" s="5" t="s">
        <v>13</v>
      </c>
      <c r="E45" s="5">
        <v>10</v>
      </c>
      <c r="F45" s="6">
        <f>IFERROR(VLOOKUP(Table1[[#This Row],[Product_Name]],Table3[#All],2,0),"")</f>
        <v>2000</v>
      </c>
      <c r="G45" s="6">
        <f t="shared" si="1"/>
        <v>20000</v>
      </c>
      <c r="H45" s="5" t="str">
        <f>IF(Table1[[#This Row],[Quantity]] &lt; 15,"Low Stock", "Sufficient")</f>
        <v>Low Stock</v>
      </c>
    </row>
    <row r="46" spans="1:8" x14ac:dyDescent="0.35">
      <c r="A46" s="5" t="str">
        <f>IF(B46&lt;&gt;"", "P" &amp; TEXT(ROW(A46)-1, "000"), "")</f>
        <v>P045</v>
      </c>
      <c r="B46" s="5" t="s">
        <v>62</v>
      </c>
      <c r="C46" s="5" t="s">
        <v>8</v>
      </c>
      <c r="D46" s="5" t="s">
        <v>9</v>
      </c>
      <c r="E46" s="5">
        <v>40</v>
      </c>
      <c r="F46" s="6">
        <f>IFERROR(VLOOKUP(Table1[[#This Row],[Product_Name]],Table3[#All],2,0),"")</f>
        <v>1200</v>
      </c>
      <c r="G46" s="6">
        <f t="shared" si="1"/>
        <v>48000</v>
      </c>
      <c r="H46" s="5" t="str">
        <f>IF(Table1[[#This Row],[Quantity]] &lt; 15,"Low Stock", "Sufficient")</f>
        <v>Sufficient</v>
      </c>
    </row>
    <row r="47" spans="1:8" x14ac:dyDescent="0.35">
      <c r="A47" s="5" t="str">
        <f>IF(B47&lt;&gt;"", "P" &amp; TEXT(ROW(A47)-1, "000"), "")</f>
        <v>P046</v>
      </c>
      <c r="B47" s="5" t="s">
        <v>63</v>
      </c>
      <c r="C47" s="5" t="s">
        <v>22</v>
      </c>
      <c r="D47" s="5" t="s">
        <v>23</v>
      </c>
      <c r="E47" s="5">
        <v>60</v>
      </c>
      <c r="F47" s="6">
        <f>IFERROR(VLOOKUP(Table1[[#This Row],[Product_Name]],Table3[#All],2,0),"")</f>
        <v>300</v>
      </c>
      <c r="G47" s="6">
        <f t="shared" si="1"/>
        <v>18000</v>
      </c>
      <c r="H47" s="5" t="str">
        <f>IF(Table1[[#This Row],[Quantity]] &lt; 15,"Low Stock", "Sufficient")</f>
        <v>Sufficient</v>
      </c>
    </row>
    <row r="48" spans="1:8" x14ac:dyDescent="0.35">
      <c r="A48" s="5" t="str">
        <f>IF(B48&lt;&gt;"", "P" &amp; TEXT(ROW(A48)-1, "000"), "")</f>
        <v>P047</v>
      </c>
      <c r="B48" s="5" t="s">
        <v>64</v>
      </c>
      <c r="C48" s="5" t="s">
        <v>16</v>
      </c>
      <c r="D48" s="5" t="s">
        <v>17</v>
      </c>
      <c r="E48" s="5">
        <v>15</v>
      </c>
      <c r="F48" s="6">
        <f>IFERROR(VLOOKUP(Table1[[#This Row],[Product_Name]],Table3[#All],2,0),"")</f>
        <v>850</v>
      </c>
      <c r="G48" s="6">
        <f t="shared" si="1"/>
        <v>12750</v>
      </c>
      <c r="H48" s="5" t="str">
        <f>IF(Table1[[#This Row],[Quantity]] &lt; 15,"Low Stock", "Sufficient")</f>
        <v>Sufficient</v>
      </c>
    </row>
    <row r="49" spans="1:8" x14ac:dyDescent="0.35">
      <c r="A49" s="5" t="str">
        <f>IF(B49&lt;&gt;"", "P" &amp; TEXT(ROW(A49)-1, "000"), "")</f>
        <v>P048</v>
      </c>
      <c r="B49" s="5" t="s">
        <v>65</v>
      </c>
      <c r="C49" s="5" t="s">
        <v>8</v>
      </c>
      <c r="D49" s="5" t="s">
        <v>26</v>
      </c>
      <c r="E49" s="5">
        <v>18</v>
      </c>
      <c r="F49" s="6">
        <f>IFERROR(VLOOKUP(Table1[[#This Row],[Product_Name]],Table3[#All],2,0),"")</f>
        <v>1300</v>
      </c>
      <c r="G49" s="6">
        <f t="shared" si="1"/>
        <v>23400</v>
      </c>
      <c r="H49" s="5" t="str">
        <f>IF(Table1[[#This Row],[Quantity]] &lt; 15,"Low Stock", "Sufficient")</f>
        <v>Sufficient</v>
      </c>
    </row>
    <row r="50" spans="1:8" x14ac:dyDescent="0.35">
      <c r="A50" s="5" t="str">
        <f>IF(B50&lt;&gt;"", "P" &amp; TEXT(ROW(A50)-1, "000"), "")</f>
        <v>P049</v>
      </c>
      <c r="B50" s="5" t="s">
        <v>66</v>
      </c>
      <c r="C50" s="5" t="s">
        <v>16</v>
      </c>
      <c r="D50" s="5" t="s">
        <v>17</v>
      </c>
      <c r="E50" s="5">
        <v>12</v>
      </c>
      <c r="F50" s="6">
        <f>IFERROR(VLOOKUP(Table1[[#This Row],[Product_Name]],Table3[#All],2,0),"")</f>
        <v>3500</v>
      </c>
      <c r="G50" s="6">
        <f t="shared" si="1"/>
        <v>42000</v>
      </c>
      <c r="H50" s="5" t="str">
        <f>IF(Table1[[#This Row],[Quantity]] &lt; 15,"Low Stock", "Sufficient")</f>
        <v>Low Stock</v>
      </c>
    </row>
    <row r="51" spans="1:8" x14ac:dyDescent="0.35">
      <c r="A51" s="5" t="str">
        <f>IF(B51&lt;&gt;"", "P" &amp; TEXT(ROW(A51)-1, "000"), "")</f>
        <v>P050</v>
      </c>
      <c r="B51" s="5" t="s">
        <v>67</v>
      </c>
      <c r="C51" s="5" t="s">
        <v>12</v>
      </c>
      <c r="D51" s="5" t="s">
        <v>13</v>
      </c>
      <c r="E51" s="5">
        <v>20</v>
      </c>
      <c r="F51" s="6">
        <f>IFERROR(VLOOKUP(Table1[[#This Row],[Product_Name]],Table3[#All],2,0),"")</f>
        <v>900</v>
      </c>
      <c r="G51" s="6">
        <f t="shared" si="1"/>
        <v>18000</v>
      </c>
      <c r="H51" s="5" t="str">
        <f>IF(Table1[[#This Row],[Quantity]] &lt; 15,"Low Stock", "Sufficient")</f>
        <v>Sufficient</v>
      </c>
    </row>
    <row r="52" spans="1:8" x14ac:dyDescent="0.35">
      <c r="A52" s="5" t="str">
        <f>IF(B52&lt;&gt;"", "P" &amp; TEXT(ROW(A52)-1, "000"), "")</f>
        <v>P051</v>
      </c>
      <c r="B52" s="5" t="s">
        <v>68</v>
      </c>
      <c r="C52" s="5" t="s">
        <v>8</v>
      </c>
      <c r="D52" s="5" t="s">
        <v>9</v>
      </c>
      <c r="E52" s="5">
        <v>10</v>
      </c>
      <c r="F52" s="6">
        <f>IFERROR(VLOOKUP(Table1[[#This Row],[Product_Name]],Table3[#All],2,0),"")</f>
        <v>55000</v>
      </c>
      <c r="G52" s="6">
        <f t="shared" si="1"/>
        <v>550000</v>
      </c>
      <c r="H52" s="5" t="str">
        <f>IF(Table1[[#This Row],[Quantity]] &lt; 15,"Low Stock", "Sufficient")</f>
        <v>Low Stock</v>
      </c>
    </row>
    <row r="53" spans="1:8" x14ac:dyDescent="0.35">
      <c r="A53" s="5" t="str">
        <f>IF(B53&lt;&gt;"", "P" &amp; TEXT(ROW(A53)-1, "000"), "")</f>
        <v>P052</v>
      </c>
      <c r="B53" s="5" t="s">
        <v>69</v>
      </c>
      <c r="C53" s="5" t="s">
        <v>8</v>
      </c>
      <c r="D53" s="5" t="s">
        <v>9</v>
      </c>
      <c r="E53" s="5">
        <v>20</v>
      </c>
      <c r="F53" s="6">
        <f>IFERROR(VLOOKUP(Table1[[#This Row],[Product_Name]],Table3[#All],2,0),"")</f>
        <v>2000</v>
      </c>
      <c r="G53" s="6">
        <f t="shared" si="1"/>
        <v>40000</v>
      </c>
      <c r="H53" s="5" t="str">
        <f>IF(Table1[[#This Row],[Quantity]] &lt; 15,"Low Stock", "Sufficient")</f>
        <v>Sufficient</v>
      </c>
    </row>
    <row r="54" spans="1:8" x14ac:dyDescent="0.35">
      <c r="A54" s="5" t="str">
        <f>IF(B54&lt;&gt;"", "P" &amp; TEXT(ROW(A54)-1, "000"), "")</f>
        <v/>
      </c>
      <c r="G54" s="6" t="str">
        <f>IF(AND(E54&lt;&gt;"", F54&lt;&gt;""), E54*F54, "")</f>
        <v/>
      </c>
    </row>
  </sheetData>
  <conditionalFormatting sqref="E2:E53">
    <cfRule type="cellIs" dxfId="1" priority="2" operator="lessThan">
      <formula>15</formula>
    </cfRule>
  </conditionalFormatting>
  <dataValidations count="3">
    <dataValidation type="list" allowBlank="1" showInputMessage="1" showErrorMessage="1" sqref="C2:C53" xr:uid="{D3894D78-7D57-4BB4-AD13-7B8987A9A211}">
      <formula1>$C$2:$C$53</formula1>
    </dataValidation>
    <dataValidation type="whole" allowBlank="1" showInputMessage="1" showErrorMessage="1" errorTitle="1" error="Quantity must be between 1 and 100." sqref="E2:E53" xr:uid="{50245001-3DC0-4AE0-A9C1-D5FD94856A62}">
      <formula1>1</formula1>
      <formula2>100</formula2>
    </dataValidation>
    <dataValidation type="list" allowBlank="1" showInputMessage="1" showErrorMessage="1" sqref="D2:D53" xr:uid="{40855E2F-9127-452C-BFA0-B79335EC76F7}">
      <formula1>$D:$D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A02-FFD5-4B21-BE73-9FA1FB42419F}">
  <dimension ref="A1:B53"/>
  <sheetViews>
    <sheetView topLeftCell="A42" workbookViewId="0">
      <selection activeCell="A54" sqref="A54"/>
    </sheetView>
  </sheetViews>
  <sheetFormatPr defaultRowHeight="14.5" x14ac:dyDescent="0.35"/>
  <cols>
    <col min="1" max="1" width="17.7265625" bestFit="1" customWidth="1"/>
    <col min="2" max="2" width="14" bestFit="1" customWidth="1"/>
  </cols>
  <sheetData>
    <row r="1" spans="1:2" x14ac:dyDescent="0.35">
      <c r="A1" s="3" t="s">
        <v>1</v>
      </c>
      <c r="B1" s="3" t="s">
        <v>5</v>
      </c>
    </row>
    <row r="2" spans="1:2" x14ac:dyDescent="0.35">
      <c r="A2" s="4" t="s">
        <v>7</v>
      </c>
      <c r="B2" s="4">
        <v>1200</v>
      </c>
    </row>
    <row r="3" spans="1:2" x14ac:dyDescent="0.35">
      <c r="A3" s="4" t="s">
        <v>10</v>
      </c>
      <c r="B3" s="4">
        <v>800</v>
      </c>
    </row>
    <row r="4" spans="1:2" x14ac:dyDescent="0.35">
      <c r="A4" s="4" t="s">
        <v>11</v>
      </c>
      <c r="B4" s="4">
        <v>3500</v>
      </c>
    </row>
    <row r="5" spans="1:2" x14ac:dyDescent="0.35">
      <c r="A5" s="4" t="s">
        <v>14</v>
      </c>
      <c r="B5" s="4">
        <v>700</v>
      </c>
    </row>
    <row r="6" spans="1:2" x14ac:dyDescent="0.35">
      <c r="A6" s="4" t="s">
        <v>15</v>
      </c>
      <c r="B6" s="4">
        <v>2500</v>
      </c>
    </row>
    <row r="7" spans="1:2" x14ac:dyDescent="0.35">
      <c r="A7" s="4" t="s">
        <v>18</v>
      </c>
      <c r="B7" s="4">
        <v>1500</v>
      </c>
    </row>
    <row r="8" spans="1:2" x14ac:dyDescent="0.35">
      <c r="A8" s="4" t="s">
        <v>20</v>
      </c>
      <c r="B8" s="4">
        <v>5500</v>
      </c>
    </row>
    <row r="9" spans="1:2" x14ac:dyDescent="0.35">
      <c r="A9" s="4" t="s">
        <v>21</v>
      </c>
      <c r="B9" s="4">
        <v>150</v>
      </c>
    </row>
    <row r="10" spans="1:2" x14ac:dyDescent="0.35">
      <c r="A10" s="4" t="s">
        <v>24</v>
      </c>
      <c r="B10" s="4">
        <v>40000</v>
      </c>
    </row>
    <row r="11" spans="1:2" x14ac:dyDescent="0.35">
      <c r="A11" s="4" t="s">
        <v>25</v>
      </c>
      <c r="B11" s="4">
        <v>15000</v>
      </c>
    </row>
    <row r="12" spans="1:2" x14ac:dyDescent="0.35">
      <c r="A12" s="4" t="s">
        <v>27</v>
      </c>
      <c r="B12" s="4">
        <v>7500</v>
      </c>
    </row>
    <row r="13" spans="1:2" x14ac:dyDescent="0.35">
      <c r="A13" s="4" t="s">
        <v>28</v>
      </c>
      <c r="B13" s="4">
        <v>3200</v>
      </c>
    </row>
    <row r="14" spans="1:2" x14ac:dyDescent="0.35">
      <c r="A14" s="4" t="s">
        <v>29</v>
      </c>
      <c r="B14" s="4">
        <v>12000</v>
      </c>
    </row>
    <row r="15" spans="1:2" x14ac:dyDescent="0.35">
      <c r="A15" s="4" t="s">
        <v>31</v>
      </c>
      <c r="B15" s="4">
        <v>2500</v>
      </c>
    </row>
    <row r="16" spans="1:2" x14ac:dyDescent="0.35">
      <c r="A16" s="4" t="s">
        <v>32</v>
      </c>
      <c r="B16" s="4">
        <v>900</v>
      </c>
    </row>
    <row r="17" spans="1:2" x14ac:dyDescent="0.35">
      <c r="A17" s="4" t="s">
        <v>33</v>
      </c>
      <c r="B17" s="4">
        <v>4500</v>
      </c>
    </row>
    <row r="18" spans="1:2" x14ac:dyDescent="0.35">
      <c r="A18" s="4" t="s">
        <v>34</v>
      </c>
      <c r="B18" s="4">
        <v>600</v>
      </c>
    </row>
    <row r="19" spans="1:2" x14ac:dyDescent="0.35">
      <c r="A19" s="4" t="s">
        <v>35</v>
      </c>
      <c r="B19" s="4">
        <v>1800</v>
      </c>
    </row>
    <row r="20" spans="1:2" x14ac:dyDescent="0.35">
      <c r="A20" s="4" t="s">
        <v>36</v>
      </c>
      <c r="B20" s="4">
        <v>35000</v>
      </c>
    </row>
    <row r="21" spans="1:2" x14ac:dyDescent="0.35">
      <c r="A21" s="4" t="s">
        <v>37</v>
      </c>
      <c r="B21" s="4">
        <v>400</v>
      </c>
    </row>
    <row r="22" spans="1:2" x14ac:dyDescent="0.35">
      <c r="A22" s="4" t="s">
        <v>38</v>
      </c>
      <c r="B22" s="4">
        <v>100</v>
      </c>
    </row>
    <row r="23" spans="1:2" x14ac:dyDescent="0.35">
      <c r="A23" s="4" t="s">
        <v>39</v>
      </c>
      <c r="B23" s="4">
        <v>6800</v>
      </c>
    </row>
    <row r="24" spans="1:2" x14ac:dyDescent="0.35">
      <c r="A24" s="4" t="s">
        <v>40</v>
      </c>
      <c r="B24" s="4">
        <v>2500</v>
      </c>
    </row>
    <row r="25" spans="1:2" x14ac:dyDescent="0.35">
      <c r="A25" s="4" t="s">
        <v>41</v>
      </c>
      <c r="B25" s="4">
        <v>6500</v>
      </c>
    </row>
    <row r="26" spans="1:2" x14ac:dyDescent="0.35">
      <c r="A26" s="4" t="s">
        <v>42</v>
      </c>
      <c r="B26" s="4">
        <v>1200</v>
      </c>
    </row>
    <row r="27" spans="1:2" x14ac:dyDescent="0.35">
      <c r="A27" s="4" t="s">
        <v>43</v>
      </c>
      <c r="B27" s="4">
        <v>4500</v>
      </c>
    </row>
    <row r="28" spans="1:2" x14ac:dyDescent="0.35">
      <c r="A28" s="4" t="s">
        <v>44</v>
      </c>
      <c r="B28" s="4">
        <v>5200</v>
      </c>
    </row>
    <row r="29" spans="1:2" x14ac:dyDescent="0.35">
      <c r="A29" s="4" t="s">
        <v>45</v>
      </c>
      <c r="B29" s="4">
        <v>800</v>
      </c>
    </row>
    <row r="30" spans="1:2" x14ac:dyDescent="0.35">
      <c r="A30" s="4" t="s">
        <v>46</v>
      </c>
      <c r="B30" s="4">
        <v>500</v>
      </c>
    </row>
    <row r="31" spans="1:2" x14ac:dyDescent="0.35">
      <c r="A31" s="4" t="s">
        <v>47</v>
      </c>
      <c r="B31" s="4">
        <v>300</v>
      </c>
    </row>
    <row r="32" spans="1:2" x14ac:dyDescent="0.35">
      <c r="A32" s="4" t="s">
        <v>48</v>
      </c>
      <c r="B32" s="4">
        <v>450</v>
      </c>
    </row>
    <row r="33" spans="1:2" x14ac:dyDescent="0.35">
      <c r="A33" s="4" t="s">
        <v>49</v>
      </c>
      <c r="B33" s="4">
        <v>250</v>
      </c>
    </row>
    <row r="34" spans="1:2" x14ac:dyDescent="0.35">
      <c r="A34" s="4" t="s">
        <v>50</v>
      </c>
      <c r="B34" s="4">
        <v>1600</v>
      </c>
    </row>
    <row r="35" spans="1:2" x14ac:dyDescent="0.35">
      <c r="A35" s="4" t="s">
        <v>51</v>
      </c>
      <c r="B35" s="4">
        <v>700</v>
      </c>
    </row>
    <row r="36" spans="1:2" x14ac:dyDescent="0.35">
      <c r="A36" s="4" t="s">
        <v>52</v>
      </c>
      <c r="B36" s="4">
        <v>250</v>
      </c>
    </row>
    <row r="37" spans="1:2" x14ac:dyDescent="0.35">
      <c r="A37" s="4" t="s">
        <v>53</v>
      </c>
      <c r="B37" s="4">
        <v>40000</v>
      </c>
    </row>
    <row r="38" spans="1:2" x14ac:dyDescent="0.35">
      <c r="A38" s="4" t="s">
        <v>54</v>
      </c>
      <c r="B38" s="4">
        <v>120</v>
      </c>
    </row>
    <row r="39" spans="1:2" ht="29" x14ac:dyDescent="0.35">
      <c r="A39" s="4" t="s">
        <v>55</v>
      </c>
      <c r="B39" s="4">
        <v>3200</v>
      </c>
    </row>
    <row r="40" spans="1:2" x14ac:dyDescent="0.35">
      <c r="A40" s="4" t="s">
        <v>56</v>
      </c>
      <c r="B40" s="4">
        <v>1500</v>
      </c>
    </row>
    <row r="41" spans="1:2" x14ac:dyDescent="0.35">
      <c r="A41" s="4" t="s">
        <v>57</v>
      </c>
      <c r="B41" s="4">
        <v>250</v>
      </c>
    </row>
    <row r="42" spans="1:2" x14ac:dyDescent="0.35">
      <c r="A42" s="4" t="s">
        <v>58</v>
      </c>
      <c r="B42" s="4">
        <v>150</v>
      </c>
    </row>
    <row r="43" spans="1:2" x14ac:dyDescent="0.35">
      <c r="A43" s="4" t="s">
        <v>59</v>
      </c>
      <c r="B43" s="4">
        <v>60000</v>
      </c>
    </row>
    <row r="44" spans="1:2" ht="29" x14ac:dyDescent="0.35">
      <c r="A44" s="4" t="s">
        <v>60</v>
      </c>
      <c r="B44" s="4">
        <v>900</v>
      </c>
    </row>
    <row r="45" spans="1:2" x14ac:dyDescent="0.35">
      <c r="A45" s="4" t="s">
        <v>61</v>
      </c>
      <c r="B45" s="4">
        <v>2000</v>
      </c>
    </row>
    <row r="46" spans="1:2" x14ac:dyDescent="0.35">
      <c r="A46" s="4" t="s">
        <v>62</v>
      </c>
      <c r="B46" s="4">
        <v>1200</v>
      </c>
    </row>
    <row r="47" spans="1:2" x14ac:dyDescent="0.35">
      <c r="A47" s="4" t="s">
        <v>63</v>
      </c>
      <c r="B47" s="4">
        <v>300</v>
      </c>
    </row>
    <row r="48" spans="1:2" x14ac:dyDescent="0.35">
      <c r="A48" s="4" t="s">
        <v>64</v>
      </c>
      <c r="B48" s="4">
        <v>850</v>
      </c>
    </row>
    <row r="49" spans="1:2" x14ac:dyDescent="0.35">
      <c r="A49" s="4" t="s">
        <v>65</v>
      </c>
      <c r="B49" s="4">
        <v>1300</v>
      </c>
    </row>
    <row r="50" spans="1:2" x14ac:dyDescent="0.35">
      <c r="A50" s="4" t="s">
        <v>66</v>
      </c>
      <c r="B50" s="4">
        <v>3500</v>
      </c>
    </row>
    <row r="51" spans="1:2" x14ac:dyDescent="0.35">
      <c r="A51" s="4" t="s">
        <v>67</v>
      </c>
      <c r="B51" s="4">
        <v>900</v>
      </c>
    </row>
    <row r="52" spans="1:2" x14ac:dyDescent="0.35">
      <c r="A52" s="4" t="s">
        <v>68</v>
      </c>
      <c r="B52" s="4">
        <v>55000</v>
      </c>
    </row>
    <row r="53" spans="1:2" x14ac:dyDescent="0.35">
      <c r="A53" s="4" t="s">
        <v>69</v>
      </c>
      <c r="B53" s="4">
        <v>2000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Product_Inventory</vt:lpstr>
      <vt:lpstr>PriceList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Hirdesh Kumar Yadav</dc:creator>
  <cp:lastModifiedBy>Hirdesh Kumar Yadav</cp:lastModifiedBy>
  <dcterms:created xsi:type="dcterms:W3CDTF">2025-10-25T14:48:07Z</dcterms:created>
  <dcterms:modified xsi:type="dcterms:W3CDTF">2025-10-26T05:17:36Z</dcterms:modified>
</cp:coreProperties>
</file>