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amka\OneDrive\Desktop\Excel\"/>
    </mc:Choice>
  </mc:AlternateContent>
  <bookViews>
    <workbookView xWindow="0" yWindow="0" windowWidth="19200" windowHeight="8235"/>
  </bookViews>
  <sheets>
    <sheet name="Sheet1" sheetId="1" r:id="rId1"/>
  </sheets>
  <definedNames>
    <definedName name="_xlnm._FilterDatabase" localSheetId="0" hidden="1">Sheet1!$A$1:$Q$15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5" i="1" l="1"/>
  <c r="N6" i="1"/>
  <c r="N7" i="1"/>
  <c r="N8" i="1"/>
  <c r="N9" i="1"/>
  <c r="N10" i="1"/>
  <c r="N11" i="1"/>
  <c r="N12" i="1"/>
  <c r="N13" i="1"/>
  <c r="N14" i="1"/>
  <c r="N5" i="1"/>
  <c r="I6" i="1"/>
  <c r="J6" i="1" s="1"/>
  <c r="K6" i="1" s="1"/>
  <c r="I7" i="1"/>
  <c r="J7" i="1" s="1"/>
  <c r="K7" i="1" s="1"/>
  <c r="I8" i="1"/>
  <c r="J8" i="1" s="1"/>
  <c r="K8" i="1" s="1"/>
  <c r="I9" i="1"/>
  <c r="J9" i="1" s="1"/>
  <c r="K9" i="1" s="1"/>
  <c r="Q9" i="1" s="1"/>
  <c r="I10" i="1"/>
  <c r="I11" i="1"/>
  <c r="J11" i="1" s="1"/>
  <c r="K11" i="1" s="1"/>
  <c r="I12" i="1"/>
  <c r="J12" i="1" s="1"/>
  <c r="K12" i="1" s="1"/>
  <c r="I13" i="1"/>
  <c r="J13" i="1" s="1"/>
  <c r="K13" i="1" s="1"/>
  <c r="Q13" i="1" s="1"/>
  <c r="I14" i="1"/>
  <c r="I5" i="1"/>
  <c r="J5" i="1" s="1"/>
  <c r="K5" i="1" s="1"/>
  <c r="J14" i="1" l="1"/>
  <c r="K14" i="1" s="1"/>
  <c r="Q14" i="1" s="1"/>
  <c r="J10" i="1"/>
  <c r="K10" i="1" s="1"/>
  <c r="Q10" i="1" s="1"/>
  <c r="Q6" i="1"/>
  <c r="Q5" i="1"/>
  <c r="Q12" i="1"/>
  <c r="Q8" i="1"/>
  <c r="Q11" i="1"/>
  <c r="Q7" i="1"/>
</calcChain>
</file>

<file path=xl/sharedStrings.xml><?xml version="1.0" encoding="utf-8"?>
<sst xmlns="http://schemas.openxmlformats.org/spreadsheetml/2006/main" count="58" uniqueCount="50">
  <si>
    <t>No</t>
  </si>
  <si>
    <t>Name</t>
  </si>
  <si>
    <t>Depart</t>
  </si>
  <si>
    <t>Designation</t>
  </si>
  <si>
    <t>Basic Salary</t>
  </si>
  <si>
    <t>Total Number of Days</t>
  </si>
  <si>
    <t xml:space="preserve">Present day </t>
  </si>
  <si>
    <t>1 days</t>
  </si>
  <si>
    <t>1 hour</t>
  </si>
  <si>
    <t>Convance</t>
  </si>
  <si>
    <t>House Rent</t>
  </si>
  <si>
    <t>Milk Price</t>
  </si>
  <si>
    <t>Advance</t>
  </si>
  <si>
    <t>Net Salary</t>
  </si>
  <si>
    <t>XYZ Company for Payroll System</t>
  </si>
  <si>
    <t>Emp-001</t>
  </si>
  <si>
    <t>Emp-101</t>
  </si>
  <si>
    <t>Emp-20001</t>
  </si>
  <si>
    <t>Card Number</t>
  </si>
  <si>
    <t>Emp-102</t>
  </si>
  <si>
    <t>Emp-23001</t>
  </si>
  <si>
    <t>Emp-11</t>
  </si>
  <si>
    <t>Emp-111</t>
  </si>
  <si>
    <t>Emp-444</t>
  </si>
  <si>
    <t>Emp-123</t>
  </si>
  <si>
    <t>Emp-466</t>
  </si>
  <si>
    <t>Kawish</t>
  </si>
  <si>
    <t>Asif</t>
  </si>
  <si>
    <t>Rahil</t>
  </si>
  <si>
    <t>Nabeel</t>
  </si>
  <si>
    <t>Kashif</t>
  </si>
  <si>
    <t>Arsal</t>
  </si>
  <si>
    <t>Imam</t>
  </si>
  <si>
    <t>Shabbir</t>
  </si>
  <si>
    <t>Waqas</t>
  </si>
  <si>
    <t>IT</t>
  </si>
  <si>
    <t>Accountact</t>
  </si>
  <si>
    <t>Marketing</t>
  </si>
  <si>
    <t>Planning</t>
  </si>
  <si>
    <t>HR</t>
  </si>
  <si>
    <t>Manager</t>
  </si>
  <si>
    <t>Officer</t>
  </si>
  <si>
    <t>Supervisor</t>
  </si>
  <si>
    <t>DM</t>
  </si>
  <si>
    <t>Incharge</t>
  </si>
  <si>
    <t>Floor Incharge</t>
  </si>
  <si>
    <t>Assistant Manager</t>
  </si>
  <si>
    <t>Worker</t>
  </si>
  <si>
    <t>Overtime Rate</t>
  </si>
  <si>
    <t>Overtime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</si>
</sst>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7" formatCode="[$PKR]\ #,##0"/>
    <numFmt numFmtId="169" formatCode="[$PKR]\ #,##0.00"/>
  </numFmts>
  <fonts count="5" x14ac:knownFonts="1">
    <font>
      <sz val="11"/>
      <color theme="1"/>
      <name val="Calibri"/>
      <family val="2"/>
      <scheme val="minor"/>
    </font>
    <font>
      <b/>
      <sz val="24"/>
      <color theme="9" tint="-0.249977111117893"/>
      <name val="Algerian"/>
      <family val="5"/>
    </font>
    <font>
      <sz val="12"/>
      <color theme="1"/>
      <name val="Arial Black"/>
      <family val="2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1" fontId="4" fillId="0" borderId="0" xfId="0" applyNumberFormat="1" applyFont="1"/>
    <xf numFmtId="167" fontId="4" fillId="0" borderId="0" xfId="0" applyNumberFormat="1" applyFont="1"/>
    <xf numFmtId="169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zoomScale="80" zoomScaleNormal="80" workbookViewId="0">
      <selection activeCell="G24" sqref="G24"/>
    </sheetView>
  </sheetViews>
  <sheetFormatPr defaultRowHeight="15" x14ac:dyDescent="0.25"/>
  <cols>
    <col min="2" max="2" width="20.28515625" bestFit="1" customWidth="1"/>
    <col min="3" max="3" width="10.85546875" bestFit="1" customWidth="1"/>
    <col min="4" max="4" width="12" bestFit="1" customWidth="1"/>
    <col min="5" max="5" width="18.7109375" bestFit="1" customWidth="1"/>
    <col min="6" max="6" width="19.42578125" bestFit="1" customWidth="1"/>
    <col min="7" max="7" width="31.28515625" bestFit="1" customWidth="1"/>
    <col min="8" max="8" width="19.5703125" bestFit="1" customWidth="1"/>
    <col min="9" max="9" width="11.85546875" bestFit="1" customWidth="1"/>
    <col min="10" max="10" width="11.5703125" bestFit="1" customWidth="1"/>
    <col min="11" max="11" width="21.85546875" bestFit="1" customWidth="1"/>
    <col min="12" max="12" width="21.85546875" customWidth="1"/>
    <col min="13" max="13" width="16.28515625" bestFit="1" customWidth="1"/>
    <col min="14" max="14" width="18.28515625" bestFit="1" customWidth="1"/>
    <col min="15" max="15" width="16.140625" bestFit="1" customWidth="1"/>
    <col min="16" max="16" width="14.5703125" bestFit="1" customWidth="1"/>
    <col min="17" max="17" width="16.85546875" bestFit="1" customWidth="1"/>
  </cols>
  <sheetData>
    <row r="1" spans="1:17" x14ac:dyDescent="0.25">
      <c r="A1" s="1" t="s">
        <v>14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9.5" x14ac:dyDescent="0.4">
      <c r="A4" s="2" t="s">
        <v>0</v>
      </c>
      <c r="B4" s="2" t="s">
        <v>18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48</v>
      </c>
      <c r="L4" s="2" t="s">
        <v>49</v>
      </c>
      <c r="M4" s="2" t="s">
        <v>9</v>
      </c>
      <c r="N4" s="2" t="s">
        <v>10</v>
      </c>
      <c r="O4" s="2" t="s">
        <v>11</v>
      </c>
      <c r="P4" s="2" t="s">
        <v>12</v>
      </c>
      <c r="Q4" s="2" t="s">
        <v>13</v>
      </c>
    </row>
    <row r="5" spans="1:17" ht="15.75" x14ac:dyDescent="0.25">
      <c r="A5">
        <v>1</v>
      </c>
      <c r="B5" t="s">
        <v>15</v>
      </c>
      <c r="C5" s="3" t="s">
        <v>26</v>
      </c>
      <c r="D5" s="3" t="s">
        <v>35</v>
      </c>
      <c r="E5" s="3" t="s">
        <v>40</v>
      </c>
      <c r="F5" s="3">
        <v>120000</v>
      </c>
      <c r="G5" s="4">
        <v>26</v>
      </c>
      <c r="H5" s="4">
        <v>24</v>
      </c>
      <c r="I5" s="6">
        <f>F5/G5</f>
        <v>4615.3846153846152</v>
      </c>
      <c r="J5" s="6">
        <f>I5/8</f>
        <v>576.92307692307691</v>
      </c>
      <c r="K5" s="6">
        <f>J5*2</f>
        <v>1153.8461538461538</v>
      </c>
      <c r="L5" s="5">
        <v>0</v>
      </c>
      <c r="M5" s="7">
        <v>12000</v>
      </c>
      <c r="N5">
        <f>F5/100*7</f>
        <v>8400</v>
      </c>
      <c r="O5">
        <v>5000</v>
      </c>
      <c r="P5" s="8">
        <v>50000</v>
      </c>
      <c r="Q5" s="7">
        <f>I5*H5+K5*L5+M5+N5+O5-P5</f>
        <v>86169.230769230751</v>
      </c>
    </row>
    <row r="6" spans="1:17" ht="15.75" x14ac:dyDescent="0.25">
      <c r="A6">
        <v>2</v>
      </c>
      <c r="B6" t="s">
        <v>16</v>
      </c>
      <c r="C6" s="3" t="s">
        <v>27</v>
      </c>
      <c r="D6" s="3" t="s">
        <v>36</v>
      </c>
      <c r="E6" s="3" t="s">
        <v>41</v>
      </c>
      <c r="F6" s="3">
        <v>125000</v>
      </c>
      <c r="G6" s="4">
        <v>26</v>
      </c>
      <c r="H6" s="4">
        <v>20</v>
      </c>
      <c r="I6" s="6">
        <f t="shared" ref="I6:I14" si="0">F6/G6</f>
        <v>4807.6923076923076</v>
      </c>
      <c r="J6" s="6">
        <f t="shared" ref="J6:J14" si="1">I6/8</f>
        <v>600.96153846153845</v>
      </c>
      <c r="K6" s="6">
        <f t="shared" ref="K6:K14" si="2">J6*2</f>
        <v>1201.9230769230769</v>
      </c>
      <c r="L6" s="5">
        <v>0</v>
      </c>
      <c r="M6" s="7">
        <v>10000</v>
      </c>
      <c r="N6">
        <f t="shared" ref="N6:N14" si="3">F6/100*7</f>
        <v>8750</v>
      </c>
      <c r="O6">
        <v>7000</v>
      </c>
      <c r="P6" s="8">
        <v>1200</v>
      </c>
      <c r="Q6" s="7">
        <f t="shared" ref="Q6:Q15" si="4">I6*H6+K6*L6+M6+N6+O6-P6</f>
        <v>120703.84615384616</v>
      </c>
    </row>
    <row r="7" spans="1:17" ht="15.75" x14ac:dyDescent="0.25">
      <c r="A7">
        <v>3</v>
      </c>
      <c r="B7" t="s">
        <v>17</v>
      </c>
      <c r="C7" s="3" t="s">
        <v>28</v>
      </c>
      <c r="D7" s="3" t="s">
        <v>37</v>
      </c>
      <c r="E7" s="3" t="s">
        <v>42</v>
      </c>
      <c r="F7" s="3">
        <v>40000</v>
      </c>
      <c r="G7" s="4">
        <v>26</v>
      </c>
      <c r="H7" s="4">
        <v>26</v>
      </c>
      <c r="I7" s="6">
        <f t="shared" si="0"/>
        <v>1538.4615384615386</v>
      </c>
      <c r="J7" s="6">
        <f t="shared" si="1"/>
        <v>192.30769230769232</v>
      </c>
      <c r="K7" s="6">
        <f t="shared" si="2"/>
        <v>384.61538461538464</v>
      </c>
      <c r="L7" s="5">
        <v>0</v>
      </c>
      <c r="M7" s="7">
        <v>5000</v>
      </c>
      <c r="N7">
        <f t="shared" si="3"/>
        <v>2800</v>
      </c>
      <c r="O7">
        <v>1200</v>
      </c>
      <c r="P7" s="8">
        <v>40000</v>
      </c>
      <c r="Q7" s="7">
        <f t="shared" si="4"/>
        <v>9000</v>
      </c>
    </row>
    <row r="8" spans="1:17" ht="15.75" x14ac:dyDescent="0.25">
      <c r="A8">
        <v>4</v>
      </c>
      <c r="B8" t="s">
        <v>19</v>
      </c>
      <c r="C8" s="3" t="s">
        <v>29</v>
      </c>
      <c r="D8" s="3" t="s">
        <v>36</v>
      </c>
      <c r="E8" s="3" t="s">
        <v>43</v>
      </c>
      <c r="F8" s="3">
        <v>300000</v>
      </c>
      <c r="G8" s="4">
        <v>26</v>
      </c>
      <c r="H8" s="4">
        <v>21</v>
      </c>
      <c r="I8" s="6">
        <f t="shared" si="0"/>
        <v>11538.461538461539</v>
      </c>
      <c r="J8" s="6">
        <f t="shared" si="1"/>
        <v>1442.3076923076924</v>
      </c>
      <c r="K8" s="6">
        <f t="shared" si="2"/>
        <v>2884.6153846153848</v>
      </c>
      <c r="L8" s="5">
        <v>0</v>
      </c>
      <c r="M8" s="7">
        <v>3000</v>
      </c>
      <c r="N8">
        <f t="shared" si="3"/>
        <v>21000</v>
      </c>
      <c r="O8">
        <v>0</v>
      </c>
      <c r="P8" s="8">
        <v>5000</v>
      </c>
      <c r="Q8" s="7">
        <f t="shared" si="4"/>
        <v>261307.69230769231</v>
      </c>
    </row>
    <row r="9" spans="1:17" ht="15.75" x14ac:dyDescent="0.25">
      <c r="A9">
        <v>5</v>
      </c>
      <c r="B9" t="s">
        <v>20</v>
      </c>
      <c r="C9" s="3" t="s">
        <v>30</v>
      </c>
      <c r="D9" s="3" t="s">
        <v>35</v>
      </c>
      <c r="E9" s="3" t="s">
        <v>44</v>
      </c>
      <c r="F9" s="3">
        <v>45000</v>
      </c>
      <c r="G9" s="4">
        <v>26</v>
      </c>
      <c r="H9" s="4">
        <v>26</v>
      </c>
      <c r="I9" s="6">
        <f t="shared" si="0"/>
        <v>1730.7692307692307</v>
      </c>
      <c r="J9" s="6">
        <f t="shared" si="1"/>
        <v>216.34615384615384</v>
      </c>
      <c r="K9" s="6">
        <f t="shared" si="2"/>
        <v>432.69230769230768</v>
      </c>
      <c r="L9" s="5">
        <v>23</v>
      </c>
      <c r="M9" s="7">
        <v>0</v>
      </c>
      <c r="N9">
        <f t="shared" si="3"/>
        <v>3150</v>
      </c>
      <c r="O9">
        <v>0</v>
      </c>
      <c r="P9" s="8">
        <v>12000</v>
      </c>
      <c r="Q9" s="7">
        <f t="shared" si="4"/>
        <v>46101.923076923078</v>
      </c>
    </row>
    <row r="10" spans="1:17" ht="15.75" x14ac:dyDescent="0.25">
      <c r="A10">
        <v>6</v>
      </c>
      <c r="B10" t="s">
        <v>21</v>
      </c>
      <c r="C10" s="3" t="s">
        <v>31</v>
      </c>
      <c r="D10" s="3" t="s">
        <v>38</v>
      </c>
      <c r="E10" s="3" t="s">
        <v>45</v>
      </c>
      <c r="F10" s="3">
        <v>50000</v>
      </c>
      <c r="G10" s="4">
        <v>26</v>
      </c>
      <c r="H10" s="4">
        <v>26</v>
      </c>
      <c r="I10" s="6">
        <f t="shared" si="0"/>
        <v>1923.0769230769231</v>
      </c>
      <c r="J10" s="6">
        <f t="shared" si="1"/>
        <v>240.38461538461539</v>
      </c>
      <c r="K10" s="6">
        <f t="shared" si="2"/>
        <v>480.76923076923077</v>
      </c>
      <c r="L10" s="5">
        <v>25</v>
      </c>
      <c r="M10" s="7">
        <v>0</v>
      </c>
      <c r="N10">
        <f t="shared" si="3"/>
        <v>3500</v>
      </c>
      <c r="O10">
        <v>0</v>
      </c>
      <c r="P10" s="8">
        <v>2300</v>
      </c>
      <c r="Q10" s="7">
        <f t="shared" si="4"/>
        <v>63219.230769230766</v>
      </c>
    </row>
    <row r="11" spans="1:17" ht="15.75" x14ac:dyDescent="0.25">
      <c r="A11">
        <v>7</v>
      </c>
      <c r="B11" t="s">
        <v>22</v>
      </c>
      <c r="C11" s="3" t="s">
        <v>32</v>
      </c>
      <c r="D11" s="3" t="s">
        <v>35</v>
      </c>
      <c r="E11" s="3" t="s">
        <v>46</v>
      </c>
      <c r="F11" s="3">
        <v>60000</v>
      </c>
      <c r="G11" s="4">
        <v>26</v>
      </c>
      <c r="H11" s="4">
        <v>26</v>
      </c>
      <c r="I11" s="6">
        <f t="shared" si="0"/>
        <v>2307.6923076923076</v>
      </c>
      <c r="J11" s="6">
        <f t="shared" si="1"/>
        <v>288.46153846153845</v>
      </c>
      <c r="K11" s="6">
        <f t="shared" si="2"/>
        <v>576.92307692307691</v>
      </c>
      <c r="L11" s="5">
        <v>45</v>
      </c>
      <c r="M11" s="7">
        <v>0</v>
      </c>
      <c r="N11">
        <f t="shared" si="3"/>
        <v>4200</v>
      </c>
      <c r="O11">
        <v>0</v>
      </c>
      <c r="P11" s="8">
        <v>3450</v>
      </c>
      <c r="Q11" s="7">
        <f t="shared" si="4"/>
        <v>86711.538461538468</v>
      </c>
    </row>
    <row r="12" spans="1:17" ht="15.75" x14ac:dyDescent="0.25">
      <c r="A12">
        <v>8</v>
      </c>
      <c r="B12" t="s">
        <v>23</v>
      </c>
      <c r="C12" s="3" t="s">
        <v>33</v>
      </c>
      <c r="D12" s="3" t="s">
        <v>37</v>
      </c>
      <c r="E12" s="3" t="s">
        <v>47</v>
      </c>
      <c r="F12" s="3">
        <v>32000</v>
      </c>
      <c r="G12" s="4">
        <v>26</v>
      </c>
      <c r="H12" s="4">
        <v>23</v>
      </c>
      <c r="I12" s="6">
        <f t="shared" si="0"/>
        <v>1230.7692307692307</v>
      </c>
      <c r="J12" s="6">
        <f t="shared" si="1"/>
        <v>153.84615384615384</v>
      </c>
      <c r="K12" s="6">
        <f t="shared" si="2"/>
        <v>307.69230769230768</v>
      </c>
      <c r="L12" s="5">
        <v>24</v>
      </c>
      <c r="M12" s="7">
        <v>0</v>
      </c>
      <c r="N12">
        <f t="shared" si="3"/>
        <v>2240</v>
      </c>
      <c r="O12">
        <v>0</v>
      </c>
      <c r="P12" s="8">
        <v>4000</v>
      </c>
      <c r="Q12" s="7">
        <f t="shared" si="4"/>
        <v>33932.307692307688</v>
      </c>
    </row>
    <row r="13" spans="1:17" ht="15.75" x14ac:dyDescent="0.25">
      <c r="A13">
        <v>9</v>
      </c>
      <c r="B13" t="s">
        <v>24</v>
      </c>
      <c r="C13" s="3" t="s">
        <v>34</v>
      </c>
      <c r="D13" s="3" t="s">
        <v>39</v>
      </c>
      <c r="E13" s="3" t="s">
        <v>47</v>
      </c>
      <c r="F13" s="3">
        <v>32000</v>
      </c>
      <c r="G13" s="4">
        <v>26</v>
      </c>
      <c r="H13" s="4">
        <v>22</v>
      </c>
      <c r="I13" s="6">
        <f t="shared" si="0"/>
        <v>1230.7692307692307</v>
      </c>
      <c r="J13" s="6">
        <f t="shared" si="1"/>
        <v>153.84615384615384</v>
      </c>
      <c r="K13" s="6">
        <f t="shared" si="2"/>
        <v>307.69230769230768</v>
      </c>
      <c r="L13" s="5">
        <v>13</v>
      </c>
      <c r="M13" s="7">
        <v>0</v>
      </c>
      <c r="N13">
        <f t="shared" si="3"/>
        <v>2240</v>
      </c>
      <c r="O13">
        <v>0</v>
      </c>
      <c r="P13" s="8">
        <v>0</v>
      </c>
      <c r="Q13" s="7">
        <f t="shared" si="4"/>
        <v>33316.923076923078</v>
      </c>
    </row>
    <row r="14" spans="1:17" ht="15.75" x14ac:dyDescent="0.25">
      <c r="A14">
        <v>10</v>
      </c>
      <c r="B14" t="s">
        <v>25</v>
      </c>
      <c r="C14" s="3" t="s">
        <v>32</v>
      </c>
      <c r="D14" s="3" t="s">
        <v>38</v>
      </c>
      <c r="E14" s="3" t="s">
        <v>47</v>
      </c>
      <c r="F14" s="3">
        <v>32000</v>
      </c>
      <c r="G14" s="4">
        <v>26</v>
      </c>
      <c r="H14" s="4">
        <v>15</v>
      </c>
      <c r="I14" s="6">
        <f t="shared" si="0"/>
        <v>1230.7692307692307</v>
      </c>
      <c r="J14" s="6">
        <f t="shared" si="1"/>
        <v>153.84615384615384</v>
      </c>
      <c r="K14" s="6">
        <f t="shared" si="2"/>
        <v>307.69230769230768</v>
      </c>
      <c r="L14" s="5">
        <v>48</v>
      </c>
      <c r="M14" s="7">
        <v>0</v>
      </c>
      <c r="N14">
        <f t="shared" si="3"/>
        <v>2240</v>
      </c>
      <c r="O14">
        <v>0</v>
      </c>
      <c r="P14" s="8">
        <v>0</v>
      </c>
      <c r="Q14" s="7">
        <f t="shared" si="4"/>
        <v>35470.769230769234</v>
      </c>
    </row>
    <row r="15" spans="1:17" ht="15.75" x14ac:dyDescent="0.25">
      <c r="C15" s="3"/>
      <c r="Q15" s="7">
        <f t="shared" si="4"/>
        <v>0</v>
      </c>
    </row>
    <row r="17" spans="8:10" x14ac:dyDescent="0.25">
      <c r="H17" s="4">
        <v>27082</v>
      </c>
      <c r="I17">
        <v>4004</v>
      </c>
      <c r="J17">
        <v>2240</v>
      </c>
    </row>
  </sheetData>
  <mergeCells count="1">
    <mergeCell ref="A1:Q3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Kawish Akber</dc:creator>
  <cp:lastModifiedBy>Kawish Akber</cp:lastModifiedBy>
  <dcterms:created xsi:type="dcterms:W3CDTF">2023-07-13T09:59:26Z</dcterms:created>
  <dcterms:modified xsi:type="dcterms:W3CDTF">2023-07-13T11:00:26Z</dcterms:modified>
</cp:coreProperties>
</file>