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8192" windowHeight="11760" firstSheet="1" activeTab="2"/>
  </bookViews>
  <sheets>
    <sheet name="RiskSerializationData" sheetId="5" state="hidden" r:id="rId1"/>
    <sheet name="Sheet1" sheetId="1" r:id="rId2"/>
    <sheet name="Sheet1 (2)" sheetId="10" r:id="rId3"/>
    <sheet name="Sheet2" sheetId="2" r:id="rId4"/>
    <sheet name="Sheet3" sheetId="3" r:id="rId5"/>
    <sheet name="Sheet9" sheetId="9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2048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2048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fixed_cost" localSheetId="2">'Sheet1 (2)'!$H$2</definedName>
    <definedName name="fixed_cost">Sheet1!$G$2</definedName>
    <definedName name="Pal_Workbook_GUID" hidden="1">"2A8JGI2SH1T3UKHJHXY26FI7"</definedName>
    <definedName name="price_g" localSheetId="2">'Sheet1 (2)'!$H$7</definedName>
    <definedName name="price_g">Sheet1!$G$7</definedName>
    <definedName name="price_r" localSheetId="2">'Sheet1 (2)'!$H$14</definedName>
    <definedName name="price_r">Sheet1!$G$14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electedCell" hidden="1">"$G$11"</definedName>
    <definedName name="RiskSelectedNameCell1" hidden="1">"$D$11"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TRUE</definedName>
    <definedName name="RiskUseMultipleCPUs" hidden="1">TRUE</definedName>
    <definedName name="sales_g" localSheetId="2">'Sheet1 (2)'!$H$8</definedName>
    <definedName name="sales_g">Sheet1!$G$8</definedName>
    <definedName name="sales_r" localSheetId="2">'Sheet1 (2)'!$H$15</definedName>
    <definedName name="sales_r">Sheet1!$G$15</definedName>
    <definedName name="solver_typ" localSheetId="1" hidden="1">2</definedName>
    <definedName name="solver_typ" localSheetId="2" hidden="1">2</definedName>
    <definedName name="solver_ver" localSheetId="1" hidden="1">17</definedName>
    <definedName name="solver_ver" localSheetId="2" hidden="1">17</definedName>
  </definedNames>
  <calcPr calcId="145621"/>
</workbook>
</file>

<file path=xl/calcChain.xml><?xml version="1.0" encoding="utf-8"?>
<calcChain xmlns="http://schemas.openxmlformats.org/spreadsheetml/2006/main">
  <c r="H11" i="10" l="1"/>
  <c r="C9" i="10"/>
  <c r="C8" i="10"/>
  <c r="C7" i="10"/>
  <c r="C6" i="10"/>
  <c r="C5" i="10"/>
  <c r="C4" i="10"/>
  <c r="H14" i="10" l="1"/>
  <c r="H9" i="10"/>
  <c r="H8" i="10"/>
  <c r="H15" i="10" l="1"/>
  <c r="H16" i="10" s="1"/>
  <c r="AN3" i="5"/>
  <c r="G9" i="1"/>
  <c r="G8" i="1"/>
  <c r="G14" i="1"/>
  <c r="G11" i="1"/>
  <c r="G15" i="1" l="1"/>
  <c r="G16" i="1"/>
  <c r="AG3" i="5" l="1"/>
  <c r="A3" i="5"/>
</calcChain>
</file>

<file path=xl/sharedStrings.xml><?xml version="1.0" encoding="utf-8"?>
<sst xmlns="http://schemas.openxmlformats.org/spreadsheetml/2006/main" count="33" uniqueCount="19">
  <si>
    <t>Demand</t>
  </si>
  <si>
    <t>Probability</t>
  </si>
  <si>
    <t>Fixed Cost of Operating Boat in $</t>
  </si>
  <si>
    <t>Capacity of Boat in pounds</t>
  </si>
  <si>
    <t>Demand at Gloucester</t>
  </si>
  <si>
    <t>Price offered at Gloucester($/lb)</t>
  </si>
  <si>
    <t>Sales at Gloucester in pounds</t>
  </si>
  <si>
    <t>Profit at Glocester in $</t>
  </si>
  <si>
    <t>Demand at Rockport</t>
  </si>
  <si>
    <t>&gt;75%</t>
  </si>
  <si>
    <t>&lt;25%</t>
  </si>
  <si>
    <t>&gt;90%</t>
  </si>
  <si>
    <t>Mean price at Rockport($/lb)</t>
  </si>
  <si>
    <t>Std Dev of price</t>
  </si>
  <si>
    <t>Price offered at Rockport($/lb)</t>
  </si>
  <si>
    <t>Profit at Rockport in $</t>
  </si>
  <si>
    <t>Sales at Rockport in pounds</t>
  </si>
  <si>
    <t>GF1_rK0qDwEAEADVAAwjACYAOwBYAGwAbQB7AIkAsADRAMsAKgD//wAAAAAAAQQAAAAAB0dlbmVyYWwAAAABF1Byb2ZpdCBhdCBSb2NrcG9ydCBpbiAkAQABARAAAgABClN0YXRpc3RpY3MDAQEA/wEBAQEBAAEBAQAEAAAAAQEBAQEAAQEBAAQAAAABjQACHwAXUHJvZml0IGF0IFJvY2twb3J0IGluICQAAC8BAAIAAgC4AMEAAQECAQAAAAAAAAAAAWZmZmZmZu4/AAAFAAEBAQABAQEA</t>
  </si>
  <si>
    <t>Random number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</si>
</sst>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medium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medium">
        <color theme="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0" fillId="0" borderId="5" xfId="1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8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2" fontId="0" fillId="0" borderId="7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CE9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workbookViewId="0"/>
  </sheetViews>
  <sheetFormatPr defaultRowHeight="14.4" x14ac:dyDescent="0.3"/>
  <sheetData>
    <row r="1" spans="1:40" x14ac:dyDescent="0.25">
      <c r="A1">
        <v>1</v>
      </c>
      <c r="B1">
        <v>0</v>
      </c>
    </row>
    <row r="2" spans="1:40" x14ac:dyDescent="0.25">
      <c r="A2">
        <v>0</v>
      </c>
    </row>
    <row r="3" spans="1:40" x14ac:dyDescent="0.25">
      <c r="A3" t="e">
        <f ca="1">Sheet1!$G$16</f>
        <v>#NAME?</v>
      </c>
      <c r="B3" t="b">
        <v>1</v>
      </c>
      <c r="C3">
        <v>0</v>
      </c>
      <c r="D3">
        <v>1</v>
      </c>
      <c r="E3" t="s">
        <v>17</v>
      </c>
      <c r="F3">
        <v>1</v>
      </c>
      <c r="G3">
        <v>0</v>
      </c>
      <c r="H3">
        <v>0</v>
      </c>
      <c r="J3" t="s">
        <v>9</v>
      </c>
      <c r="K3" t="s">
        <v>10</v>
      </c>
      <c r="L3" t="s">
        <v>11</v>
      </c>
      <c r="AG3" t="e">
        <f ca="1">Sheet1!$G$16</f>
        <v>#NAME?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5">
      <c r="A4">
        <v>0</v>
      </c>
    </row>
    <row r="5" spans="1:40" x14ac:dyDescent="0.25">
      <c r="A5" t="b">
        <v>0</v>
      </c>
      <c r="B5">
        <v>15680</v>
      </c>
      <c r="C5">
        <v>7345</v>
      </c>
      <c r="D5">
        <v>7360</v>
      </c>
      <c r="E5">
        <v>0</v>
      </c>
    </row>
    <row r="6" spans="1:40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40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40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40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40" x14ac:dyDescent="0.25">
      <c r="A10">
        <v>0</v>
      </c>
    </row>
    <row r="11" spans="1:40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1" sqref="G11"/>
    </sheetView>
  </sheetViews>
  <sheetFormatPr defaultRowHeight="14.4" x14ac:dyDescent="0.3"/>
  <cols>
    <col min="6" max="6" width="16.5546875" customWidth="1"/>
  </cols>
  <sheetData>
    <row r="1" spans="1:7" ht="15.75" thickBot="1" x14ac:dyDescent="0.3">
      <c r="A1" s="1"/>
    </row>
    <row r="2" spans="1:7" ht="15" x14ac:dyDescent="0.25">
      <c r="A2" s="2" t="s">
        <v>0</v>
      </c>
      <c r="B2" s="3" t="s">
        <v>1</v>
      </c>
      <c r="D2" t="s">
        <v>2</v>
      </c>
      <c r="G2">
        <v>10000</v>
      </c>
    </row>
    <row r="3" spans="1:7" ht="15" x14ac:dyDescent="0.25">
      <c r="A3" s="4">
        <v>0</v>
      </c>
      <c r="B3" s="5">
        <v>0.02</v>
      </c>
      <c r="D3" t="s">
        <v>3</v>
      </c>
      <c r="G3">
        <v>3500</v>
      </c>
    </row>
    <row r="4" spans="1:7" ht="15" x14ac:dyDescent="0.25">
      <c r="A4" s="4">
        <v>1000</v>
      </c>
      <c r="B4" s="5">
        <v>0.03</v>
      </c>
    </row>
    <row r="5" spans="1:7" ht="15" x14ac:dyDescent="0.25">
      <c r="A5" s="4">
        <v>2000</v>
      </c>
      <c r="B5" s="5">
        <v>0.05</v>
      </c>
    </row>
    <row r="6" spans="1:7" ht="15" x14ac:dyDescent="0.25">
      <c r="A6" s="4">
        <v>3000</v>
      </c>
      <c r="B6" s="5">
        <v>0.08</v>
      </c>
      <c r="D6" t="s">
        <v>4</v>
      </c>
      <c r="G6">
        <v>1000000</v>
      </c>
    </row>
    <row r="7" spans="1:7" ht="15" x14ac:dyDescent="0.25">
      <c r="A7" s="4">
        <v>4000</v>
      </c>
      <c r="B7" s="5">
        <v>0.33</v>
      </c>
      <c r="D7" t="s">
        <v>5</v>
      </c>
      <c r="G7">
        <v>3.25</v>
      </c>
    </row>
    <row r="8" spans="1:7" ht="15" x14ac:dyDescent="0.25">
      <c r="A8" s="4">
        <v>5000</v>
      </c>
      <c r="B8" s="5">
        <v>0.28999999999999998</v>
      </c>
      <c r="D8" t="s">
        <v>6</v>
      </c>
      <c r="G8">
        <f>MIN(G6,G3)</f>
        <v>3500</v>
      </c>
    </row>
    <row r="9" spans="1:7" ht="15.75" thickBot="1" x14ac:dyDescent="0.3">
      <c r="A9" s="6">
        <v>6000</v>
      </c>
      <c r="B9" s="7">
        <v>0.2</v>
      </c>
      <c r="D9" t="s">
        <v>7</v>
      </c>
      <c r="G9">
        <f>sales_g*price_g-fixed_cost</f>
        <v>1375</v>
      </c>
    </row>
    <row r="11" spans="1:7" ht="15" x14ac:dyDescent="0.25">
      <c r="D11" t="s">
        <v>8</v>
      </c>
      <c r="G11" s="8" t="e">
        <f ca="1">_xll.RiskDiscrete(A3:A9,B3:B9)</f>
        <v>#NAME?</v>
      </c>
    </row>
    <row r="12" spans="1:7" ht="15" x14ac:dyDescent="0.25">
      <c r="D12" t="s">
        <v>12</v>
      </c>
      <c r="G12">
        <v>3.65</v>
      </c>
    </row>
    <row r="13" spans="1:7" ht="15" x14ac:dyDescent="0.25">
      <c r="D13" t="s">
        <v>13</v>
      </c>
      <c r="G13">
        <v>0.2</v>
      </c>
    </row>
    <row r="14" spans="1:7" ht="15" x14ac:dyDescent="0.25">
      <c r="D14" t="s">
        <v>14</v>
      </c>
      <c r="G14" s="8" t="e">
        <f ca="1">_xll.RiskNormal(G12,G13)</f>
        <v>#NAME?</v>
      </c>
    </row>
    <row r="15" spans="1:7" ht="15" x14ac:dyDescent="0.25">
      <c r="D15" t="s">
        <v>16</v>
      </c>
      <c r="G15" t="e">
        <f ca="1">MIN(G11,G3)</f>
        <v>#NAME?</v>
      </c>
    </row>
    <row r="16" spans="1:7" ht="15" x14ac:dyDescent="0.25">
      <c r="D16" t="s">
        <v>15</v>
      </c>
      <c r="G16" t="e">
        <f ca="1">_xll.RiskOutput()+MIN(G3,G11)*price_r - fixed_cost</f>
        <v>#NAME?</v>
      </c>
    </row>
    <row r="24" spans="4:4" x14ac:dyDescent="0.3">
      <c r="D24" s="9"/>
    </row>
  </sheetData>
  <conditionalFormatting sqref="G16">
    <cfRule type="expression" dxfId="5" priority="30" stopIfTrue="1">
      <formula>RiskIsOutput</formula>
    </cfRule>
  </conditionalFormatting>
  <conditionalFormatting sqref="G14">
    <cfRule type="expression" dxfId="4" priority="32" stopIfTrue="1">
      <formula>RiskIsInput</formula>
    </cfRule>
  </conditionalFormatting>
  <conditionalFormatting sqref="G11">
    <cfRule type="expression" dxfId="3" priority="34" stopIfTrue="1">
      <formula>RiskIsInput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23" sqref="G23"/>
    </sheetView>
  </sheetViews>
  <sheetFormatPr defaultRowHeight="14.4" x14ac:dyDescent="0.3"/>
  <cols>
    <col min="7" max="7" width="16.5546875" customWidth="1"/>
  </cols>
  <sheetData>
    <row r="1" spans="1:8" ht="15" thickBot="1" x14ac:dyDescent="0.35">
      <c r="A1" s="1"/>
    </row>
    <row r="2" spans="1:8" ht="43.2" x14ac:dyDescent="0.3">
      <c r="A2" s="2" t="s">
        <v>0</v>
      </c>
      <c r="B2" s="10" t="s">
        <v>1</v>
      </c>
      <c r="C2" s="13" t="s">
        <v>18</v>
      </c>
      <c r="E2" t="s">
        <v>2</v>
      </c>
      <c r="H2">
        <v>10000</v>
      </c>
    </row>
    <row r="3" spans="1:8" x14ac:dyDescent="0.3">
      <c r="A3" s="4">
        <v>0</v>
      </c>
      <c r="B3" s="11">
        <v>0.02</v>
      </c>
      <c r="C3" s="14">
        <v>0</v>
      </c>
      <c r="E3" t="s">
        <v>3</v>
      </c>
      <c r="H3">
        <v>3500</v>
      </c>
    </row>
    <row r="4" spans="1:8" x14ac:dyDescent="0.3">
      <c r="A4" s="4">
        <v>1000</v>
      </c>
      <c r="B4" s="11">
        <v>0.03</v>
      </c>
      <c r="C4" s="14">
        <f>C3+B3</f>
        <v>0.02</v>
      </c>
    </row>
    <row r="5" spans="1:8" x14ac:dyDescent="0.3">
      <c r="A5" s="4">
        <v>2000</v>
      </c>
      <c r="B5" s="11">
        <v>0.05</v>
      </c>
      <c r="C5" s="14">
        <f>C4+B4</f>
        <v>0.05</v>
      </c>
    </row>
    <row r="6" spans="1:8" x14ac:dyDescent="0.3">
      <c r="A6" s="4">
        <v>3000</v>
      </c>
      <c r="B6" s="11">
        <v>0.08</v>
      </c>
      <c r="C6" s="14">
        <f>C5+B5</f>
        <v>0.1</v>
      </c>
      <c r="E6" t="s">
        <v>4</v>
      </c>
      <c r="H6">
        <v>1000000</v>
      </c>
    </row>
    <row r="7" spans="1:8" x14ac:dyDescent="0.3">
      <c r="A7" s="4">
        <v>4000</v>
      </c>
      <c r="B7" s="11">
        <v>0.33</v>
      </c>
      <c r="C7" s="14">
        <f>C6+B6</f>
        <v>0.18</v>
      </c>
      <c r="E7" t="s">
        <v>5</v>
      </c>
      <c r="H7">
        <v>3.25</v>
      </c>
    </row>
    <row r="8" spans="1:8" x14ac:dyDescent="0.3">
      <c r="A8" s="4">
        <v>5000</v>
      </c>
      <c r="B8" s="11">
        <v>0.28999999999999998</v>
      </c>
      <c r="C8" s="14">
        <f>C7+B7</f>
        <v>0.51</v>
      </c>
      <c r="E8" t="s">
        <v>6</v>
      </c>
      <c r="H8">
        <f>MIN(H6,H3)</f>
        <v>3500</v>
      </c>
    </row>
    <row r="9" spans="1:8" ht="15" thickBot="1" x14ac:dyDescent="0.35">
      <c r="A9" s="6">
        <v>6000</v>
      </c>
      <c r="B9" s="12">
        <v>0.2</v>
      </c>
      <c r="C9" s="14">
        <f>C8+B8</f>
        <v>0.8</v>
      </c>
      <c r="E9" t="s">
        <v>7</v>
      </c>
      <c r="H9">
        <f>sales_g*price_g-fixed_cost</f>
        <v>1375</v>
      </c>
    </row>
    <row r="11" spans="1:8" x14ac:dyDescent="0.3">
      <c r="E11" t="s">
        <v>8</v>
      </c>
      <c r="H11" s="8">
        <f ca="1">LOOKUP(RAND(),$C$3:$C$9,$A$3:$A$9)</f>
        <v>4000</v>
      </c>
    </row>
    <row r="12" spans="1:8" x14ac:dyDescent="0.3">
      <c r="E12" t="s">
        <v>12</v>
      </c>
      <c r="H12">
        <v>3.65</v>
      </c>
    </row>
    <row r="13" spans="1:8" x14ac:dyDescent="0.3">
      <c r="E13" t="s">
        <v>13</v>
      </c>
      <c r="H13">
        <v>0.2</v>
      </c>
    </row>
    <row r="14" spans="1:8" x14ac:dyDescent="0.3">
      <c r="E14" t="s">
        <v>14</v>
      </c>
      <c r="H14" s="8">
        <f ca="1">NORMINV(RAND(),H12,H13)</f>
        <v>3.6261862600241694</v>
      </c>
    </row>
    <row r="15" spans="1:8" x14ac:dyDescent="0.3">
      <c r="E15" t="s">
        <v>16</v>
      </c>
      <c r="H15">
        <f ca="1">MIN(H11,H3)</f>
        <v>3500</v>
      </c>
    </row>
    <row r="16" spans="1:8" x14ac:dyDescent="0.3">
      <c r="E16" t="s">
        <v>15</v>
      </c>
      <c r="H16">
        <f ca="1">(sales_r*price_r)-fixed_cost</f>
        <v>2691.6519100845926</v>
      </c>
    </row>
    <row r="24" spans="5:5" x14ac:dyDescent="0.3">
      <c r="E24" s="9"/>
    </row>
  </sheetData>
  <conditionalFormatting sqref="H16">
    <cfRule type="expression" dxfId="2" priority="1" stopIfTrue="1">
      <formula>RiskIsOutput</formula>
    </cfRule>
  </conditionalFormatting>
  <conditionalFormatting sqref="H14">
    <cfRule type="expression" dxfId="1" priority="2" stopIfTrue="1">
      <formula>RiskIsInput</formula>
    </cfRule>
  </conditionalFormatting>
  <conditionalFormatting sqref="H11">
    <cfRule type="expression" dxfId="0" priority="3" stopIfTrue="1">
      <formula>RiskIsInput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RiskSerializationData</vt:lpstr>
      <vt:lpstr>Sheet1</vt:lpstr>
      <vt:lpstr>Sheet1 (2)</vt:lpstr>
      <vt:lpstr>Sheet2</vt:lpstr>
      <vt:lpstr>Sheet3</vt:lpstr>
      <vt:lpstr>Sheet9</vt:lpstr>
      <vt:lpstr>'Sheet1 (2)'!fixed_cost</vt:lpstr>
      <vt:lpstr>fixed_cost</vt:lpstr>
      <vt:lpstr>'Sheet1 (2)'!price_g</vt:lpstr>
      <vt:lpstr>price_g</vt:lpstr>
      <vt:lpstr>'Sheet1 (2)'!price_r</vt:lpstr>
      <vt:lpstr>price_r</vt:lpstr>
      <vt:lpstr>'Sheet1 (2)'!sales_g</vt:lpstr>
      <vt:lpstr>sales_g</vt:lpstr>
      <vt:lpstr>'Sheet1 (2)'!sales_r</vt:lpstr>
      <vt:lpstr>sales_r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Simrita Singh</dc:creator>
  <cp:lastModifiedBy>Maya Ganesh</cp:lastModifiedBy>
  <dcterms:created xsi:type="dcterms:W3CDTF">2017-09-01T10:33:57Z</dcterms:created>
  <dcterms:modified xsi:type="dcterms:W3CDTF">2018-09-15T20:27:16Z</dcterms:modified>
</cp:coreProperties>
</file>