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- Task Checklist（S1，S" sheetId="1" r:id="rId4"/>
  </sheets>
  <definedNames/>
  <calcPr/>
</workbook>
</file>

<file path=xl/sharedStrings.xml><?xml version="1.0" encoding="utf-8"?>
<sst xmlns="http://schemas.openxmlformats.org/spreadsheetml/2006/main" count="294" uniqueCount="88">
  <si>
    <t>Task Cecklist（S1，S2MUST，S3，S4，S5 Sould，S6—— Can）</t>
  </si>
  <si>
    <t>Status</t>
  </si>
  <si>
    <t>Type</t>
  </si>
  <si>
    <t>Date</t>
  </si>
  <si>
    <t>Task</t>
  </si>
  <si>
    <t>Assign to</t>
  </si>
  <si>
    <t>Priority</t>
  </si>
  <si>
    <t>Severity</t>
  </si>
  <si>
    <t>Estimated Time(/h)</t>
  </si>
  <si>
    <t>Spent Time(/h)</t>
  </si>
  <si>
    <t>Open</t>
  </si>
  <si>
    <t>2020.01</t>
  </si>
  <si>
    <t>角色在场景中上下左右移动，摄像机左右跟随，从固定角度往下看</t>
  </si>
  <si>
    <t>Programmer Backlog</t>
  </si>
  <si>
    <t>S1</t>
  </si>
  <si>
    <t>3D场景的Camera动画，能够绘制曲线，具有一个镜头控制器并且指定播放</t>
  </si>
  <si>
    <t>游戏UI逻辑，从游戏开始到结束，对话，调查，指正，Option之间的跳转逻辑</t>
  </si>
  <si>
    <t>Designer Backlog</t>
  </si>
  <si>
    <t>玩家在搜查阶段的时候可以有一个助手，玩家可以询问助手获得提示，助手不会在搜查阶段全程存在</t>
  </si>
  <si>
    <t>S2</t>
  </si>
  <si>
    <t>当收集了所有的道具之后，助手会提示玩家已经没有可探索的物品</t>
  </si>
  <si>
    <t>当还有可以探索的道具时，助手会提示玩家还有可探索的物品，并且有对于可探索的物品的多次提示，提示的内容会越来越详细</t>
  </si>
  <si>
    <t>S3</t>
  </si>
  <si>
    <t>玩家可以可以收集证据，需要有一个证据栏，当选中某个道具的时候可以显示介绍</t>
  </si>
  <si>
    <t>玩家在与角色对峙的时候，可以对他出示证据</t>
  </si>
  <si>
    <t>玩家可以针对某一个道具进行进一步的指示</t>
  </si>
  <si>
    <t>争锋相对功能</t>
  </si>
  <si>
    <t>剧情回放功能</t>
  </si>
  <si>
    <t>当回到一个没有可探索的区域时，助手会提示玩家已经没有可探索的物品</t>
  </si>
  <si>
    <t>场景的天气变化</t>
  </si>
  <si>
    <t>S5</t>
  </si>
  <si>
    <t>对话环节的天气变化</t>
  </si>
  <si>
    <t>In Progress</t>
  </si>
  <si>
    <t>Unity，声音系统，固定音量播放</t>
  </si>
  <si>
    <t>Kong Weihang</t>
  </si>
  <si>
    <t>P1_MUST</t>
  </si>
  <si>
    <t>Unity，镜头控制，跟着角色移动</t>
  </si>
  <si>
    <t>P2_MUST</t>
  </si>
  <si>
    <t>Unity，场景切换，从游戏开始界面，切换到游戏场景，游戏关闭</t>
  </si>
  <si>
    <t>Unity，文字控制符，立绘的移动</t>
  </si>
  <si>
    <t>P4_SHOULD</t>
  </si>
  <si>
    <t>Unity，虚拟摇杆，角色在场景中可移动</t>
  </si>
  <si>
    <t>Wen Yangwei</t>
  </si>
  <si>
    <t>Unity，角色可以与场景中的道具相交互，触发一个事件</t>
  </si>
  <si>
    <t>P3_MUST</t>
  </si>
  <si>
    <t>Unity，剧情分支，选项，实现label和jump这两个node的功能</t>
  </si>
  <si>
    <t>Unity，UI框架，提供显示提示框，对话框，选择框和漂浮选择框</t>
  </si>
  <si>
    <t>Zhang Jinze</t>
  </si>
  <si>
    <t>Unity，更新资源管理系统，提供对于UI和场景的接口，整合Addressable</t>
  </si>
  <si>
    <t>Unity，文字控制符，颜色控制，播放对应颜色，字体调整，调整字体大小</t>
  </si>
  <si>
    <t>Unity，文字控制符，对话中停顿</t>
  </si>
  <si>
    <t>Editor，剧情分支，选项编辑，实现label和jump</t>
  </si>
  <si>
    <t>Editor，文字控制符，字体调整，调整字体大小</t>
  </si>
  <si>
    <t>Editor，文字控制符，对话中停顿，可以调整等待的时长</t>
  </si>
  <si>
    <t>Unity，文字控制符，追问功能</t>
  </si>
  <si>
    <t>Unity，文字控制符，Tips功能，当运行到这个字的时候提示加入到Tips中，Tips显示功能，作为设置的一个选项</t>
  </si>
  <si>
    <t>Unity，输入系统，提供虚拟摇杆，手柄，PC输入</t>
  </si>
  <si>
    <t>P5_SHOULD</t>
  </si>
  <si>
    <t>Unity，剧情数据结构，json读取，在UI上显示基础对话，只显示名字和内容</t>
  </si>
  <si>
    <t>Unity，对话框打字机效果</t>
  </si>
  <si>
    <t>Unity，图片资源管理</t>
  </si>
  <si>
    <t>Resolve</t>
  </si>
  <si>
    <t>Editor，文字控制符，立绘的移动，选择移动的方式、和位移</t>
  </si>
  <si>
    <t>Editor，文字控制符，Tips功能</t>
  </si>
  <si>
    <t>Editor，表格编辑功能</t>
  </si>
  <si>
    <t>Editor，输出表格</t>
  </si>
  <si>
    <t>Editor，重构窗口架构，提供一个基类，方便未来窗口类开发</t>
  </si>
  <si>
    <t>Editor，Tips编辑功能</t>
  </si>
  <si>
    <t>Editor，优化显示，对于不同的类型，制作一个可缩略的选项</t>
  </si>
  <si>
    <t>S4</t>
  </si>
  <si>
    <t>Editor，增加对于jump和label的提示，禁止死循环</t>
  </si>
  <si>
    <t>Current time percentage 时间百分比(%)</t>
  </si>
  <si>
    <t>All Task Estimated Time总任务预计时间</t>
  </si>
  <si>
    <t>Estimated Time Rate   预计时间比</t>
  </si>
  <si>
    <t>All time we have总工作时长</t>
  </si>
  <si>
    <t>Current Time Rate  目前时间比</t>
  </si>
  <si>
    <t>Current Finished Task Actually Time当前完成的任务时间</t>
  </si>
  <si>
    <t>Expected total required length according to current time rate</t>
  </si>
  <si>
    <t>Current Finished And Progressing Task Estimated Time当前结束的和进行中的任务所预期的时间</t>
  </si>
  <si>
    <t>Overtime超时</t>
  </si>
  <si>
    <t>Current Spent Time当前消耗时间</t>
  </si>
  <si>
    <t>Artist Task Cecklist</t>
  </si>
  <si>
    <t>游戏设置UI</t>
  </si>
  <si>
    <t>Artist Backlog</t>
  </si>
  <si>
    <t>游戏证物栏UI</t>
  </si>
  <si>
    <t>角色移动动画，只需要主角</t>
  </si>
  <si>
    <t>Designer Task Cecklist</t>
  </si>
  <si>
    <t>游戏场景列表，需要逸凡写出具体的文档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</si>
</sst>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7">
    <font>
      <sz val="10.0"/>
      <color rgb="FF000000"/>
      <name val="Avenir"/>
    </font>
    <font>
      <sz val="12.0"/>
      <color rgb="FF313131"/>
      <name val="Avenir"/>
    </font>
    <font>
      <sz val="10.0"/>
      <color rgb="FF313131"/>
      <name val="Avenir"/>
    </font>
    <font>
      <sz val="11.0"/>
      <color rgb="FF9C0006"/>
      <name val="Avenir"/>
    </font>
    <font>
      <sz val="11.0"/>
      <color rgb="FF000000"/>
      <name val="Avenir"/>
    </font>
    <font>
      <sz val="11.0"/>
      <color theme="1"/>
      <name val="Avenir"/>
    </font>
    <font/>
  </fonts>
  <fills count="10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DAF2F8"/>
        <bgColor rgb="FFDAF2F8"/>
      </patternFill>
    </fill>
    <fill>
      <patternFill patternType="solid">
        <fgColor rgb="FFFFCC99"/>
        <bgColor rgb="FFFFCC99"/>
      </patternFill>
    </fill>
    <fill>
      <patternFill patternType="solid">
        <fgColor rgb="FFFFE3DA"/>
        <bgColor rgb="FFFFE3DA"/>
      </patternFill>
    </fill>
    <fill>
      <patternFill patternType="solid">
        <fgColor rgb="FFC6EFCE"/>
        <bgColor rgb="FFC6EFCE"/>
      </patternFill>
    </fill>
    <fill>
      <patternFill patternType="solid">
        <fgColor rgb="FF4A86E8"/>
        <bgColor rgb="FF4A86E8"/>
      </patternFill>
    </fill>
    <fill>
      <patternFill patternType="solid">
        <fgColor rgb="FFFFF3CA"/>
        <bgColor rgb="FFFFF3CA"/>
      </patternFill>
    </fill>
    <fill>
      <patternFill patternType="solid">
        <fgColor rgb="FFF4F9F7"/>
        <bgColor rgb="FFF4F9F7"/>
      </patternFill>
    </fill>
  </fills>
  <borders count="25">
    <border/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929292"/>
      </bottom>
    </border>
    <border>
      <left style="thin">
        <color rgb="FFE3E3E3"/>
      </left>
      <right style="dotted">
        <color rgb="FFADADAD"/>
      </right>
      <top style="thin">
        <color rgb="FF929292"/>
      </top>
      <bottom style="dotted">
        <color rgb="FFADADAD"/>
      </bottom>
    </border>
    <border>
      <right style="dotted">
        <color rgb="FFADADAD"/>
      </right>
      <top style="thin">
        <color rgb="FF929292"/>
      </top>
      <bottom style="dotted">
        <color rgb="FFADADAD"/>
      </bottom>
    </border>
    <border>
      <left style="dotted">
        <color rgb="FFADADAD"/>
      </left>
      <right style="dotted">
        <color rgb="FFADADAD"/>
      </right>
      <top style="thin">
        <color rgb="FF929292"/>
      </top>
      <bottom style="dotted">
        <color rgb="FFADADAD"/>
      </bottom>
    </border>
    <border>
      <left style="dotted">
        <color rgb="FFADADAD"/>
      </left>
      <right/>
      <top style="thin">
        <color rgb="FF929292"/>
      </top>
      <bottom style="dotted">
        <color rgb="FFADADAD"/>
      </bottom>
    </border>
    <border>
      <left style="dotted">
        <color rgb="FFADADAD"/>
      </left>
      <right style="thin">
        <color rgb="FFE3E3E3"/>
      </right>
      <top style="thin">
        <color rgb="FF929292"/>
      </top>
      <bottom style="dotted">
        <color rgb="FFADADAD"/>
      </bottom>
    </border>
    <border>
      <left style="thin">
        <color rgb="FFE3E3E3"/>
      </left>
      <right style="dotted">
        <color rgb="FFADADAD"/>
      </right>
      <top style="dotted">
        <color rgb="FFADADAD"/>
      </top>
      <bottom style="dotted">
        <color rgb="FFADADAD"/>
      </bottom>
    </border>
    <border>
      <left style="dotted">
        <color rgb="FFADADAD"/>
      </left>
      <right style="dotted">
        <color rgb="FFADADAD"/>
      </right>
      <top style="dotted">
        <color rgb="FFADADAD"/>
      </top>
      <bottom style="dotted">
        <color rgb="FFADADAD"/>
      </bottom>
    </border>
    <border>
      <left style="dotted">
        <color rgb="FFADADAD"/>
      </left>
      <right/>
      <top style="dotted">
        <color rgb="FFADADAD"/>
      </top>
      <bottom style="dotted">
        <color rgb="FFADADAD"/>
      </bottom>
    </border>
    <border>
      <left style="dotted">
        <color rgb="FFADADAD"/>
      </left>
      <right style="thin">
        <color rgb="FFE3E3E3"/>
      </right>
      <top style="dotted">
        <color rgb="FFADADAD"/>
      </top>
      <bottom style="dotted">
        <color rgb="FFADADAD"/>
      </bottom>
    </border>
    <border>
      <left style="thin">
        <color rgb="FFE3E3E3"/>
      </left>
      <right style="dotted">
        <color rgb="FFADADAD"/>
      </right>
      <top style="dotted">
        <color rgb="FFADADAD"/>
      </top>
    </border>
    <border>
      <right style="dotted">
        <color rgb="FFADADAD"/>
      </right>
      <top style="thin">
        <color rgb="FF929292"/>
      </top>
    </border>
    <border>
      <left style="dotted">
        <color rgb="FFADADAD"/>
      </left>
      <right style="dotted">
        <color rgb="FFADADAD"/>
      </right>
      <top style="dotted">
        <color rgb="FFADADAD"/>
      </top>
    </border>
    <border>
      <left style="dotted">
        <color rgb="FFADADAD"/>
      </left>
      <right/>
      <top style="dotted">
        <color rgb="FFADADAD"/>
      </top>
    </border>
    <border>
      <left style="dotted">
        <color rgb="FFADADAD"/>
      </left>
      <right style="thin">
        <color rgb="FFE3E3E3"/>
      </right>
      <top style="dotted">
        <color rgb="FFADADAD"/>
      </top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/>
      <right/>
      <bottom style="dotted">
        <color rgb="FFADADAD"/>
      </bottom>
    </border>
    <border>
      <left/>
      <right/>
      <bottom/>
    </border>
    <border>
      <left/>
      <right/>
      <top/>
      <bottom style="dotted">
        <color rgb="FFADADAD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tted">
        <color rgb="FFADADAD"/>
      </bottom>
    </border>
    <border>
      <right style="dotted">
        <color rgb="FFADADAD"/>
      </right>
      <top style="dotted">
        <color rgb="FFADADAD"/>
      </top>
      <bottom style="dotted">
        <color rgb="FFADADAD"/>
      </bottom>
    </border>
    <border>
      <left style="dotted">
        <color rgb="FFADADAD"/>
      </left>
      <top style="dotted">
        <color rgb="FFADADAD"/>
      </top>
      <bottom style="dotted">
        <color rgb="FFADADAD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horizontal="center" shrinkToFit="0" vertical="center" wrapText="1"/>
    </xf>
    <xf borderId="1" fillId="0" fontId="2" numFmtId="49" xfId="0" applyAlignment="1" applyBorder="1" applyFont="1" applyNumberFormat="1">
      <alignment readingOrder="0" shrinkToFit="0" vertical="center" wrapText="1"/>
    </xf>
    <xf borderId="1" fillId="0" fontId="2" numFmtId="49" xfId="0" applyAlignment="1" applyBorder="1" applyFont="1" applyNumberFormat="1">
      <alignment shrinkToFit="0" vertical="center" wrapText="1"/>
    </xf>
    <xf borderId="2" fillId="2" fontId="3" numFmtId="0" xfId="0" applyAlignment="1" applyBorder="1" applyFill="1" applyFont="1">
      <alignment readingOrder="0" shrinkToFit="0" vertical="center" wrapText="1"/>
    </xf>
    <xf borderId="3" fillId="3" fontId="4" numFmtId="49" xfId="0" applyAlignment="1" applyBorder="1" applyFill="1" applyFont="1" applyNumberFormat="1">
      <alignment readingOrder="0" shrinkToFit="0" vertical="center" wrapText="1"/>
    </xf>
    <xf borderId="4" fillId="3" fontId="4" numFmtId="49" xfId="0" applyAlignment="1" applyBorder="1" applyFont="1" applyNumberFormat="1">
      <alignment readingOrder="0" shrinkToFit="0" vertical="center" wrapText="1"/>
    </xf>
    <xf borderId="4" fillId="3" fontId="5" numFmtId="49" xfId="0" applyAlignment="1" applyBorder="1" applyFont="1" applyNumberFormat="1">
      <alignment shrinkToFit="0" vertical="center" wrapText="1"/>
    </xf>
    <xf borderId="5" fillId="3" fontId="5" numFmtId="49" xfId="0" applyAlignment="1" applyBorder="1" applyFont="1" applyNumberFormat="1">
      <alignment shrinkToFit="0" vertical="center" wrapText="1"/>
    </xf>
    <xf borderId="6" fillId="3" fontId="5" numFmtId="49" xfId="0" applyAlignment="1" applyBorder="1" applyFont="1" applyNumberFormat="1">
      <alignment shrinkToFit="0" vertical="center" wrapText="1"/>
    </xf>
    <xf borderId="7" fillId="2" fontId="3" numFmtId="0" xfId="0" applyAlignment="1" applyBorder="1" applyFont="1">
      <alignment readingOrder="0" shrinkToFit="0" vertical="center" wrapText="1"/>
    </xf>
    <xf borderId="8" fillId="3" fontId="5" numFmtId="49" xfId="0" applyAlignment="1" applyBorder="1" applyFont="1" applyNumberFormat="1">
      <alignment shrinkToFit="0" vertical="center" wrapText="1"/>
    </xf>
    <xf borderId="8" fillId="3" fontId="4" numFmtId="49" xfId="0" applyAlignment="1" applyBorder="1" applyFont="1" applyNumberFormat="1">
      <alignment readingOrder="0" shrinkToFit="0" vertical="center" wrapText="1"/>
    </xf>
    <xf borderId="9" fillId="3" fontId="5" numFmtId="49" xfId="0" applyAlignment="1" applyBorder="1" applyFont="1" applyNumberFormat="1">
      <alignment shrinkToFit="0" vertical="center" wrapText="1"/>
    </xf>
    <xf borderId="10" fillId="3" fontId="5" numFmtId="49" xfId="0" applyAlignment="1" applyBorder="1" applyFont="1" applyNumberFormat="1">
      <alignment shrinkToFit="0" vertical="center" wrapText="1"/>
    </xf>
    <xf borderId="11" fillId="2" fontId="3" numFmtId="0" xfId="0" applyAlignment="1" applyBorder="1" applyFont="1">
      <alignment readingOrder="0" shrinkToFit="0" vertical="center" wrapText="1"/>
    </xf>
    <xf borderId="12" fillId="3" fontId="4" numFmtId="49" xfId="0" applyAlignment="1" applyBorder="1" applyFont="1" applyNumberFormat="1">
      <alignment readingOrder="0" shrinkToFit="0" vertical="center" wrapText="1"/>
    </xf>
    <xf borderId="13" fillId="3" fontId="5" numFmtId="49" xfId="0" applyAlignment="1" applyBorder="1" applyFont="1" applyNumberFormat="1">
      <alignment shrinkToFit="0" vertical="center" wrapText="1"/>
    </xf>
    <xf borderId="14" fillId="3" fontId="5" numFmtId="49" xfId="0" applyAlignment="1" applyBorder="1" applyFont="1" applyNumberFormat="1">
      <alignment shrinkToFit="0" vertical="center" wrapText="1"/>
    </xf>
    <xf borderId="15" fillId="3" fontId="5" numFmtId="49" xfId="0" applyAlignment="1" applyBorder="1" applyFont="1" applyNumberFormat="1">
      <alignment shrinkToFit="0" vertical="center" wrapText="1"/>
    </xf>
    <xf borderId="16" fillId="4" fontId="5" numFmtId="0" xfId="0" applyAlignment="1" applyBorder="1" applyFill="1" applyFont="1">
      <alignment readingOrder="0" shrinkToFit="0" vertical="center" wrapText="1"/>
    </xf>
    <xf borderId="16" fillId="3" fontId="5" numFmtId="49" xfId="0" applyAlignment="1" applyBorder="1" applyFont="1" applyNumberFormat="1">
      <alignment readingOrder="0" shrinkToFit="0" vertical="center" wrapText="1"/>
    </xf>
    <xf borderId="16" fillId="4" fontId="4" numFmtId="0" xfId="0" applyAlignment="1" applyBorder="1" applyFont="1">
      <alignment readingOrder="0" shrinkToFit="0" vertical="center" wrapText="1"/>
    </xf>
    <xf borderId="16" fillId="4" fontId="5" numFmtId="49" xfId="0" applyAlignment="1" applyBorder="1" applyFont="1" applyNumberFormat="1">
      <alignment shrinkToFit="0" vertical="center" wrapText="1"/>
    </xf>
    <xf borderId="16" fillId="4" fontId="5" numFmtId="49" xfId="0" applyAlignment="1" applyBorder="1" applyFont="1" applyNumberFormat="1">
      <alignment readingOrder="0" shrinkToFit="0" vertical="center" wrapText="1"/>
    </xf>
    <xf borderId="16" fillId="4" fontId="5" numFmtId="0" xfId="0" applyAlignment="1" applyBorder="1" applyFont="1">
      <alignment shrinkToFit="0" vertical="center" wrapText="1"/>
    </xf>
    <xf borderId="16" fillId="5" fontId="5" numFmtId="49" xfId="0" applyAlignment="1" applyBorder="1" applyFill="1" applyFont="1" applyNumberFormat="1">
      <alignment shrinkToFit="0" vertical="center" wrapText="1"/>
    </xf>
    <xf borderId="16" fillId="5" fontId="5" numFmtId="49" xfId="0" applyAlignment="1" applyBorder="1" applyFont="1" applyNumberFormat="1">
      <alignment readingOrder="0" shrinkToFit="0" vertical="center" wrapText="1"/>
    </xf>
    <xf borderId="16" fillId="5" fontId="5" numFmtId="0" xfId="0" applyAlignment="1" applyBorder="1" applyFont="1">
      <alignment shrinkToFit="0" vertical="center" wrapText="1"/>
    </xf>
    <xf borderId="16" fillId="5" fontId="4" numFmtId="49" xfId="0" applyAlignment="1" applyBorder="1" applyFont="1" applyNumberFormat="1">
      <alignment readingOrder="0" shrinkToFit="0" vertical="center" wrapText="1"/>
    </xf>
    <xf borderId="16" fillId="6" fontId="5" numFmtId="49" xfId="0" applyAlignment="1" applyBorder="1" applyFill="1" applyFont="1" applyNumberFormat="1">
      <alignment shrinkToFit="0" vertical="center" wrapText="1"/>
    </xf>
    <xf borderId="16" fillId="6" fontId="5" numFmtId="49" xfId="0" applyAlignment="1" applyBorder="1" applyFont="1" applyNumberFormat="1">
      <alignment readingOrder="0" shrinkToFit="0" vertical="center" wrapText="1"/>
    </xf>
    <xf borderId="16" fillId="6" fontId="5" numFmtId="0" xfId="0" applyAlignment="1" applyBorder="1" applyFont="1">
      <alignment shrinkToFit="0" vertical="center" wrapText="1"/>
    </xf>
    <xf borderId="16" fillId="7" fontId="5" numFmtId="49" xfId="0" applyAlignment="1" applyBorder="1" applyFill="1" applyFont="1" applyNumberFormat="1">
      <alignment shrinkToFit="0" vertical="center" wrapText="1"/>
    </xf>
    <xf borderId="16" fillId="7" fontId="5" numFmtId="49" xfId="0" applyAlignment="1" applyBorder="1" applyFont="1" applyNumberFormat="1">
      <alignment readingOrder="0" shrinkToFit="0" vertical="center" wrapText="1"/>
    </xf>
    <xf borderId="16" fillId="4" fontId="5" numFmtId="0" xfId="0" applyAlignment="1" applyBorder="1" applyFont="1">
      <alignment horizontal="left" shrinkToFit="0" vertical="center" wrapText="1"/>
    </xf>
    <xf borderId="16" fillId="4" fontId="5" numFmtId="0" xfId="0" applyAlignment="1" applyBorder="1" applyFont="1">
      <alignment horizontal="center" shrinkToFit="0" vertical="center" wrapText="1"/>
    </xf>
    <xf borderId="16" fillId="2" fontId="5" numFmtId="0" xfId="0" applyAlignment="1" applyBorder="1" applyFont="1">
      <alignment readingOrder="0" shrinkToFit="0" vertical="center" wrapText="1"/>
    </xf>
    <xf borderId="16" fillId="6" fontId="5" numFmtId="0" xfId="0" applyAlignment="1" applyBorder="1" applyFont="1">
      <alignment readingOrder="0" shrinkToFit="0" vertical="center" wrapText="1"/>
    </xf>
    <xf borderId="16" fillId="5" fontId="5" numFmtId="0" xfId="0" applyAlignment="1" applyBorder="1" applyFont="1">
      <alignment horizontal="left" shrinkToFit="0" vertical="center" wrapText="1"/>
    </xf>
    <xf borderId="16" fillId="4" fontId="4" numFmtId="49" xfId="0" applyAlignment="1" applyBorder="1" applyFont="1" applyNumberFormat="1">
      <alignment readingOrder="0" shrinkToFit="0" vertical="center" wrapText="1"/>
    </xf>
    <xf borderId="16" fillId="5" fontId="5" numFmtId="0" xfId="0" applyAlignment="1" applyBorder="1" applyFont="1">
      <alignment horizontal="center" shrinkToFit="0" vertical="center" wrapText="1"/>
    </xf>
    <xf borderId="17" fillId="2" fontId="3" numFmtId="0" xfId="0" applyAlignment="1" applyBorder="1" applyFont="1">
      <alignment shrinkToFit="0" vertical="center" wrapText="1"/>
    </xf>
    <xf borderId="17" fillId="5" fontId="5" numFmtId="49" xfId="0" applyAlignment="1" applyBorder="1" applyFont="1" applyNumberFormat="1">
      <alignment shrinkToFit="0" vertical="center" wrapText="1"/>
    </xf>
    <xf borderId="17" fillId="5" fontId="5" numFmtId="2" xfId="0" applyAlignment="1" applyBorder="1" applyFont="1" applyNumberFormat="1">
      <alignment shrinkToFit="0" vertical="center" wrapText="1"/>
    </xf>
    <xf borderId="18" fillId="5" fontId="5" numFmtId="2" xfId="0" applyAlignment="1" applyBorder="1" applyFont="1" applyNumberFormat="1">
      <alignment horizontal="right" shrinkToFit="0" vertical="center" wrapText="1"/>
    </xf>
    <xf borderId="0" fillId="0" fontId="0" numFmtId="2" xfId="0" applyAlignment="1" applyFont="1" applyNumberFormat="1">
      <alignment horizontal="right" shrinkToFit="0" vertical="center" wrapText="1"/>
    </xf>
    <xf borderId="19" fillId="2" fontId="3" numFmtId="0" xfId="0" applyAlignment="1" applyBorder="1" applyFont="1">
      <alignment shrinkToFit="0" vertical="center" wrapText="1"/>
    </xf>
    <xf borderId="19" fillId="5" fontId="5" numFmtId="49" xfId="0" applyAlignment="1" applyBorder="1" applyFont="1" applyNumberFormat="1">
      <alignment shrinkToFit="0" vertical="center" wrapText="1"/>
    </xf>
    <xf borderId="20" fillId="5" fontId="5" numFmtId="49" xfId="0" applyAlignment="1" applyBorder="1" applyFont="1" applyNumberFormat="1">
      <alignment shrinkToFit="0" vertical="center" wrapText="1"/>
    </xf>
    <xf borderId="21" fillId="8" fontId="5" numFmtId="49" xfId="0" applyAlignment="1" applyBorder="1" applyFill="1" applyFont="1" applyNumberFormat="1">
      <alignment shrinkToFit="0" vertical="center" wrapText="1"/>
    </xf>
    <xf borderId="21" fillId="8" fontId="5" numFmtId="2" xfId="0" applyAlignment="1" applyBorder="1" applyFont="1" applyNumberFormat="1">
      <alignment shrinkToFit="0" vertical="center" wrapText="1"/>
    </xf>
    <xf borderId="21" fillId="8" fontId="5" numFmtId="49" xfId="0" applyAlignment="1" applyBorder="1" applyFont="1" applyNumberFormat="1">
      <alignment horizontal="left" shrinkToFit="0" vertical="center" wrapText="1"/>
    </xf>
    <xf borderId="21" fillId="8" fontId="5" numFmtId="2" xfId="0" applyAlignment="1" applyBorder="1" applyFont="1" applyNumberFormat="1">
      <alignment horizontal="right" shrinkToFit="0" vertical="center" wrapText="1"/>
    </xf>
    <xf borderId="21" fillId="8" fontId="5" numFmtId="2" xfId="0" applyAlignment="1" applyBorder="1" applyFont="1" applyNumberFormat="1">
      <alignment horizontal="left" shrinkToFit="0" vertical="center" wrapText="1"/>
    </xf>
    <xf borderId="21" fillId="8" fontId="5" numFmtId="2" xfId="0" applyAlignment="1" applyBorder="1" applyFont="1" applyNumberFormat="1">
      <alignment horizontal="center" shrinkToFit="0" vertical="center" wrapText="1"/>
    </xf>
    <xf borderId="0" fillId="0" fontId="0" numFmtId="2" xfId="0" applyAlignment="1" applyFont="1" applyNumberFormat="1">
      <alignment horizontal="center" shrinkToFit="0" vertical="center" wrapText="1"/>
    </xf>
    <xf borderId="22" fillId="0" fontId="1" numFmtId="0" xfId="0" applyAlignment="1" applyBorder="1" applyFont="1">
      <alignment shrinkToFit="0" vertical="center" wrapText="0"/>
    </xf>
    <xf borderId="22" fillId="0" fontId="6" numFmtId="0" xfId="0" applyAlignment="1" applyBorder="1" applyFont="1">
      <alignment shrinkToFit="0" vertical="top" wrapText="1"/>
    </xf>
    <xf borderId="7" fillId="0" fontId="0" numFmtId="0" xfId="0" applyAlignment="1" applyBorder="1" applyFont="1">
      <alignment shrinkToFit="0" vertical="center" wrapText="1"/>
    </xf>
    <xf borderId="23" fillId="0" fontId="0" numFmtId="164" xfId="0" applyAlignment="1" applyBorder="1" applyFont="1" applyNumberFormat="1">
      <alignment shrinkToFit="0" vertical="center" wrapText="1"/>
    </xf>
    <xf borderId="8" fillId="0" fontId="0" numFmtId="164" xfId="0" applyAlignment="1" applyBorder="1" applyFont="1" applyNumberFormat="1">
      <alignment shrinkToFit="0" vertical="center" wrapText="1"/>
    </xf>
    <xf borderId="8" fillId="0" fontId="0" numFmtId="49" xfId="0" applyAlignment="1" applyBorder="1" applyFont="1" applyNumberFormat="1">
      <alignment shrinkToFit="0" vertical="center" wrapText="1"/>
    </xf>
    <xf borderId="24" fillId="0" fontId="0" numFmtId="49" xfId="0" applyAlignment="1" applyBorder="1" applyFont="1" applyNumberFormat="1">
      <alignment shrinkToFit="0" vertical="center" wrapText="1"/>
    </xf>
    <xf borderId="10" fillId="0" fontId="0" numFmtId="49" xfId="0" applyAlignment="1" applyBorder="1" applyFont="1" applyNumberFormat="1">
      <alignment shrinkToFit="0" vertical="center" wrapText="1"/>
    </xf>
    <xf borderId="7" fillId="9" fontId="0" numFmtId="0" xfId="0" applyAlignment="1" applyBorder="1" applyFill="1" applyFont="1">
      <alignment shrinkToFit="0" vertical="center" wrapText="1"/>
    </xf>
    <xf borderId="23" fillId="9" fontId="0" numFmtId="164" xfId="0" applyAlignment="1" applyBorder="1" applyFont="1" applyNumberFormat="1">
      <alignment shrinkToFit="0" vertical="center" wrapText="1"/>
    </xf>
    <xf borderId="8" fillId="9" fontId="0" numFmtId="164" xfId="0" applyAlignment="1" applyBorder="1" applyFont="1" applyNumberFormat="1">
      <alignment shrinkToFit="0" vertical="center" wrapText="1"/>
    </xf>
    <xf borderId="8" fillId="9" fontId="0" numFmtId="49" xfId="0" applyAlignment="1" applyBorder="1" applyFont="1" applyNumberFormat="1">
      <alignment shrinkToFit="0" vertical="center" wrapText="1"/>
    </xf>
    <xf borderId="9" fillId="9" fontId="0" numFmtId="49" xfId="0" applyAlignment="1" applyBorder="1" applyFont="1" applyNumberFormat="1">
      <alignment shrinkToFit="0" vertical="center" wrapText="1"/>
    </xf>
    <xf borderId="10" fillId="9" fontId="0" numFmtId="49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E0F7FA"/>
          <bgColor rgb="FFE0F7F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Relationship Id="rId3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342900</xdr:colOff>
      <xdr:row>1</xdr:row>
      <xdr:rowOff>200025</xdr:rowOff>
    </xdr:from>
    <xdr:ext cx="3514725" cy="28384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371475</xdr:colOff>
      <xdr:row>10</xdr:row>
      <xdr:rowOff>228600</xdr:rowOff>
    </xdr:from>
    <xdr:ext cx="3457575" cy="22669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323850</xdr:colOff>
      <xdr:row>19</xdr:row>
      <xdr:rowOff>200025</xdr:rowOff>
    </xdr:from>
    <xdr:ext cx="4381500" cy="2867025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314325</xdr:colOff>
      <xdr:row>31</xdr:row>
      <xdr:rowOff>161925</xdr:rowOff>
    </xdr:from>
    <xdr:ext cx="3514725" cy="2324100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0000FF"/>
      </a:folHlink>
    </a:clrScheme>
    <a:fontScheme name="Sheets">
      <a:majorFont>
        <a:latin typeface="Avenir"/>
        <a:ea typeface="Avenir"/>
        <a:cs typeface="Avenir"/>
      </a:majorFont>
      <a:minorFont>
        <a:latin typeface="Avenir"/>
        <a:ea typeface="Avenir"/>
        <a:cs typeface="Aveni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86"/>
    <col customWidth="1" min="2" max="2" width="13.71"/>
    <col customWidth="1" min="3" max="3" width="16.43"/>
    <col customWidth="1" min="4" max="4" width="64.14"/>
    <col customWidth="1" min="5" max="5" width="31.86"/>
    <col customWidth="1" min="6" max="6" width="24.0"/>
    <col customWidth="1" min="7" max="8" width="19.86"/>
    <col customWidth="1" min="9" max="9" width="21.43"/>
    <col customWidth="1" min="10" max="27" width="8.14"/>
  </cols>
  <sheetData>
    <row r="1" ht="30.0" customHeight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2.5" customHeight="1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22.5" customHeight="1">
      <c r="A3" s="5" t="s">
        <v>10</v>
      </c>
      <c r="B3" s="6" t="s">
        <v>4</v>
      </c>
      <c r="C3" s="7" t="s">
        <v>11</v>
      </c>
      <c r="D3" s="8" t="s">
        <v>12</v>
      </c>
      <c r="E3" s="8" t="s">
        <v>13</v>
      </c>
      <c r="F3" s="9"/>
      <c r="G3" s="10" t="s">
        <v>14</v>
      </c>
      <c r="H3" s="1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22.5" customHeight="1">
      <c r="A4" s="11" t="s">
        <v>10</v>
      </c>
      <c r="B4" s="6" t="s">
        <v>4</v>
      </c>
      <c r="C4" s="7" t="s">
        <v>11</v>
      </c>
      <c r="D4" s="12" t="s">
        <v>15</v>
      </c>
      <c r="E4" s="13" t="s">
        <v>13</v>
      </c>
      <c r="F4" s="14"/>
      <c r="G4" s="15" t="s">
        <v>14</v>
      </c>
      <c r="H4" s="1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22.5" customHeight="1">
      <c r="A5" s="11" t="s">
        <v>10</v>
      </c>
      <c r="B5" s="6" t="s">
        <v>4</v>
      </c>
      <c r="C5" s="7" t="s">
        <v>11</v>
      </c>
      <c r="D5" s="12" t="s">
        <v>16</v>
      </c>
      <c r="E5" s="13" t="s">
        <v>17</v>
      </c>
      <c r="F5" s="14"/>
      <c r="G5" s="15" t="s">
        <v>14</v>
      </c>
      <c r="H5" s="1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36.0" customHeight="1">
      <c r="A6" s="11" t="s">
        <v>10</v>
      </c>
      <c r="B6" s="6" t="s">
        <v>4</v>
      </c>
      <c r="C6" s="7" t="s">
        <v>11</v>
      </c>
      <c r="D6" s="12" t="s">
        <v>18</v>
      </c>
      <c r="E6" s="12" t="s">
        <v>13</v>
      </c>
      <c r="F6" s="14"/>
      <c r="G6" s="15" t="s">
        <v>19</v>
      </c>
      <c r="H6" s="1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22.5" customHeight="1">
      <c r="A7" s="11" t="s">
        <v>10</v>
      </c>
      <c r="B7" s="6" t="s">
        <v>4</v>
      </c>
      <c r="C7" s="7" t="s">
        <v>11</v>
      </c>
      <c r="D7" s="12" t="s">
        <v>20</v>
      </c>
      <c r="E7" s="12" t="s">
        <v>13</v>
      </c>
      <c r="F7" s="14"/>
      <c r="G7" s="15" t="s">
        <v>19</v>
      </c>
      <c r="H7" s="1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75" customHeight="1">
      <c r="A8" s="11" t="s">
        <v>10</v>
      </c>
      <c r="B8" s="6" t="s">
        <v>4</v>
      </c>
      <c r="C8" s="7" t="s">
        <v>11</v>
      </c>
      <c r="D8" s="12" t="s">
        <v>21</v>
      </c>
      <c r="E8" s="12" t="s">
        <v>13</v>
      </c>
      <c r="F8" s="14"/>
      <c r="G8" s="15" t="s">
        <v>22</v>
      </c>
      <c r="H8" s="1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3.75" customHeight="1">
      <c r="A9" s="11" t="s">
        <v>10</v>
      </c>
      <c r="B9" s="6" t="s">
        <v>4</v>
      </c>
      <c r="C9" s="7" t="s">
        <v>11</v>
      </c>
      <c r="D9" s="12" t="s">
        <v>23</v>
      </c>
      <c r="E9" s="12" t="s">
        <v>13</v>
      </c>
      <c r="F9" s="14"/>
      <c r="G9" s="15" t="s">
        <v>22</v>
      </c>
      <c r="H9" s="1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3.75" customHeight="1">
      <c r="A10" s="11" t="s">
        <v>10</v>
      </c>
      <c r="B10" s="6" t="s">
        <v>4</v>
      </c>
      <c r="C10" s="7" t="s">
        <v>11</v>
      </c>
      <c r="D10" s="12" t="s">
        <v>24</v>
      </c>
      <c r="E10" s="12" t="s">
        <v>13</v>
      </c>
      <c r="F10" s="14"/>
      <c r="G10" s="15" t="s">
        <v>19</v>
      </c>
      <c r="H10" s="1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3.75" customHeight="1">
      <c r="A11" s="11" t="s">
        <v>10</v>
      </c>
      <c r="B11" s="6" t="s">
        <v>4</v>
      </c>
      <c r="C11" s="7" t="s">
        <v>11</v>
      </c>
      <c r="D11" s="12" t="s">
        <v>25</v>
      </c>
      <c r="E11" s="13" t="s">
        <v>13</v>
      </c>
      <c r="F11" s="14"/>
      <c r="G11" s="15" t="s">
        <v>19</v>
      </c>
      <c r="H11" s="1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22.5" customHeight="1">
      <c r="A12" s="11" t="s">
        <v>10</v>
      </c>
      <c r="B12" s="6" t="s">
        <v>4</v>
      </c>
      <c r="C12" s="7" t="s">
        <v>11</v>
      </c>
      <c r="D12" s="12" t="s">
        <v>26</v>
      </c>
      <c r="E12" s="12" t="s">
        <v>13</v>
      </c>
      <c r="F12" s="14"/>
      <c r="G12" s="15" t="s">
        <v>19</v>
      </c>
      <c r="H12" s="1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22.5" customHeight="1">
      <c r="A13" s="11" t="s">
        <v>10</v>
      </c>
      <c r="B13" s="6" t="s">
        <v>4</v>
      </c>
      <c r="C13" s="7" t="s">
        <v>11</v>
      </c>
      <c r="D13" s="12" t="s">
        <v>27</v>
      </c>
      <c r="E13" s="12" t="s">
        <v>13</v>
      </c>
      <c r="F13" s="14"/>
      <c r="G13" s="15" t="s">
        <v>19</v>
      </c>
      <c r="H13" s="1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22.5" customHeight="1">
      <c r="A14" s="11" t="s">
        <v>10</v>
      </c>
      <c r="B14" s="6" t="s">
        <v>4</v>
      </c>
      <c r="C14" s="7" t="s">
        <v>11</v>
      </c>
      <c r="D14" s="12" t="s">
        <v>28</v>
      </c>
      <c r="E14" s="12" t="s">
        <v>13</v>
      </c>
      <c r="F14" s="14"/>
      <c r="G14" s="15" t="s">
        <v>22</v>
      </c>
      <c r="H14" s="1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22.5" customHeight="1">
      <c r="A15" s="11" t="s">
        <v>10</v>
      </c>
      <c r="B15" s="6" t="s">
        <v>4</v>
      </c>
      <c r="C15" s="7" t="s">
        <v>11</v>
      </c>
      <c r="D15" s="12" t="s">
        <v>29</v>
      </c>
      <c r="E15" s="12" t="s">
        <v>13</v>
      </c>
      <c r="F15" s="14"/>
      <c r="G15" s="15" t="s">
        <v>30</v>
      </c>
      <c r="H15" s="1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22.5" customHeight="1">
      <c r="A16" s="16" t="s">
        <v>10</v>
      </c>
      <c r="B16" s="17" t="s">
        <v>4</v>
      </c>
      <c r="C16" s="7" t="s">
        <v>11</v>
      </c>
      <c r="D16" s="18" t="s">
        <v>31</v>
      </c>
      <c r="E16" s="18" t="s">
        <v>13</v>
      </c>
      <c r="F16" s="19"/>
      <c r="G16" s="20" t="s">
        <v>30</v>
      </c>
      <c r="H16" s="20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22.5" customHeight="1">
      <c r="A17" s="21" t="s">
        <v>32</v>
      </c>
      <c r="B17" s="22" t="s">
        <v>4</v>
      </c>
      <c r="C17" s="23">
        <v>2019.12</v>
      </c>
      <c r="D17" s="24" t="s">
        <v>33</v>
      </c>
      <c r="E17" s="24" t="s">
        <v>34</v>
      </c>
      <c r="F17" s="25" t="s">
        <v>35</v>
      </c>
      <c r="G17" s="24" t="s">
        <v>14</v>
      </c>
      <c r="H17" s="26">
        <v>0.0</v>
      </c>
      <c r="I17" s="2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22.5" customHeight="1">
      <c r="A18" s="21" t="s">
        <v>32</v>
      </c>
      <c r="B18" s="22" t="s">
        <v>4</v>
      </c>
      <c r="C18" s="23">
        <v>2019.12</v>
      </c>
      <c r="D18" s="27" t="s">
        <v>36</v>
      </c>
      <c r="E18" s="27" t="s">
        <v>13</v>
      </c>
      <c r="F18" s="28" t="s">
        <v>37</v>
      </c>
      <c r="G18" s="27" t="s">
        <v>14</v>
      </c>
      <c r="H18" s="29">
        <v>2.0</v>
      </c>
      <c r="I18" s="2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22.5" customHeight="1">
      <c r="A19" s="21" t="s">
        <v>32</v>
      </c>
      <c r="B19" s="22" t="s">
        <v>4</v>
      </c>
      <c r="C19" s="23">
        <v>2019.12</v>
      </c>
      <c r="D19" s="27" t="s">
        <v>38</v>
      </c>
      <c r="E19" s="27" t="s">
        <v>13</v>
      </c>
      <c r="F19" s="28" t="s">
        <v>37</v>
      </c>
      <c r="G19" s="27" t="s">
        <v>14</v>
      </c>
      <c r="H19" s="29">
        <v>6.0</v>
      </c>
      <c r="I19" s="2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22.5" customHeight="1">
      <c r="A20" s="21" t="s">
        <v>32</v>
      </c>
      <c r="B20" s="22" t="s">
        <v>4</v>
      </c>
      <c r="C20" s="23">
        <v>2019.12</v>
      </c>
      <c r="D20" s="27" t="s">
        <v>39</v>
      </c>
      <c r="E20" s="28" t="s">
        <v>13</v>
      </c>
      <c r="F20" s="30" t="s">
        <v>40</v>
      </c>
      <c r="G20" s="27" t="s">
        <v>14</v>
      </c>
      <c r="H20" s="29">
        <v>4.0</v>
      </c>
      <c r="I20" s="2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22.5" customHeight="1">
      <c r="A21" s="21" t="s">
        <v>32</v>
      </c>
      <c r="B21" s="22" t="s">
        <v>4</v>
      </c>
      <c r="C21" s="23">
        <v>2019.12</v>
      </c>
      <c r="D21" s="31" t="s">
        <v>41</v>
      </c>
      <c r="E21" s="31" t="s">
        <v>42</v>
      </c>
      <c r="F21" s="32" t="s">
        <v>35</v>
      </c>
      <c r="G21" s="31" t="s">
        <v>14</v>
      </c>
      <c r="H21" s="33">
        <v>4.0</v>
      </c>
      <c r="I21" s="33">
        <v>6.0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34.5" customHeight="1">
      <c r="A22" s="21" t="s">
        <v>32</v>
      </c>
      <c r="B22" s="22" t="s">
        <v>4</v>
      </c>
      <c r="C22" s="23">
        <v>2019.12</v>
      </c>
      <c r="D22" s="24" t="s">
        <v>43</v>
      </c>
      <c r="E22" s="25" t="s">
        <v>42</v>
      </c>
      <c r="F22" s="25" t="s">
        <v>44</v>
      </c>
      <c r="G22" s="24" t="s">
        <v>14</v>
      </c>
      <c r="H22" s="26">
        <v>6.0</v>
      </c>
      <c r="I22" s="2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21.75" customHeight="1">
      <c r="A23" s="21" t="s">
        <v>32</v>
      </c>
      <c r="B23" s="22" t="s">
        <v>4</v>
      </c>
      <c r="C23" s="23">
        <v>2019.12</v>
      </c>
      <c r="D23" s="25" t="s">
        <v>45</v>
      </c>
      <c r="E23" s="25" t="s">
        <v>42</v>
      </c>
      <c r="F23" s="25" t="s">
        <v>37</v>
      </c>
      <c r="G23" s="24" t="s">
        <v>14</v>
      </c>
      <c r="H23" s="26">
        <v>6.0</v>
      </c>
      <c r="I23" s="2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24.0" customHeight="1">
      <c r="A24" s="21" t="s">
        <v>32</v>
      </c>
      <c r="B24" s="22" t="s">
        <v>4</v>
      </c>
      <c r="C24" s="23">
        <v>2019.12</v>
      </c>
      <c r="D24" s="24" t="s">
        <v>46</v>
      </c>
      <c r="E24" s="34" t="s">
        <v>47</v>
      </c>
      <c r="F24" s="25" t="s">
        <v>37</v>
      </c>
      <c r="G24" s="24" t="s">
        <v>14</v>
      </c>
      <c r="H24" s="26">
        <v>2.0</v>
      </c>
      <c r="I24" s="2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36.0" customHeight="1">
      <c r="A25" s="21" t="s">
        <v>32</v>
      </c>
      <c r="B25" s="22" t="s">
        <v>4</v>
      </c>
      <c r="C25" s="23">
        <v>2019.12</v>
      </c>
      <c r="D25" s="24" t="s">
        <v>48</v>
      </c>
      <c r="E25" s="34" t="s">
        <v>47</v>
      </c>
      <c r="F25" s="25" t="s">
        <v>35</v>
      </c>
      <c r="G25" s="24" t="s">
        <v>14</v>
      </c>
      <c r="H25" s="26">
        <v>10.0</v>
      </c>
      <c r="I25" s="2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22.5" customHeight="1">
      <c r="A26" s="21" t="s">
        <v>32</v>
      </c>
      <c r="B26" s="22" t="s">
        <v>4</v>
      </c>
      <c r="C26" s="23">
        <v>2019.12</v>
      </c>
      <c r="D26" s="24" t="s">
        <v>49</v>
      </c>
      <c r="E26" s="35" t="s">
        <v>47</v>
      </c>
      <c r="F26" s="25" t="s">
        <v>40</v>
      </c>
      <c r="G26" s="24" t="s">
        <v>14</v>
      </c>
      <c r="H26" s="26">
        <v>4.0</v>
      </c>
      <c r="I26" s="2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22.5" customHeight="1">
      <c r="A27" s="21" t="s">
        <v>32</v>
      </c>
      <c r="B27" s="22" t="s">
        <v>4</v>
      </c>
      <c r="C27" s="23">
        <v>2019.12</v>
      </c>
      <c r="D27" s="36" t="s">
        <v>50</v>
      </c>
      <c r="E27" s="35" t="s">
        <v>47</v>
      </c>
      <c r="F27" s="25" t="s">
        <v>40</v>
      </c>
      <c r="G27" s="24" t="s">
        <v>14</v>
      </c>
      <c r="H27" s="26">
        <v>4.0</v>
      </c>
      <c r="I27" s="2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22.5" customHeight="1">
      <c r="A28" s="21" t="s">
        <v>32</v>
      </c>
      <c r="B28" s="22" t="s">
        <v>4</v>
      </c>
      <c r="C28" s="23">
        <v>2019.12</v>
      </c>
      <c r="D28" s="24"/>
      <c r="E28" s="24"/>
      <c r="F28" s="24"/>
      <c r="G28" s="24"/>
      <c r="H28" s="37"/>
      <c r="I28" s="37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22.5" customHeight="1">
      <c r="A29" s="38" t="s">
        <v>10</v>
      </c>
      <c r="B29" s="22" t="s">
        <v>4</v>
      </c>
      <c r="C29" s="23">
        <v>2019.12</v>
      </c>
      <c r="D29" s="31" t="s">
        <v>51</v>
      </c>
      <c r="E29" s="31" t="s">
        <v>34</v>
      </c>
      <c r="F29" s="32" t="s">
        <v>35</v>
      </c>
      <c r="G29" s="31" t="s">
        <v>14</v>
      </c>
      <c r="H29" s="33">
        <v>4.0</v>
      </c>
      <c r="I29" s="33">
        <v>4.0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36.75" customHeight="1">
      <c r="A30" s="21" t="s">
        <v>10</v>
      </c>
      <c r="B30" s="22" t="s">
        <v>4</v>
      </c>
      <c r="C30" s="23">
        <v>2019.12</v>
      </c>
      <c r="D30" s="31" t="s">
        <v>52</v>
      </c>
      <c r="E30" s="31" t="s">
        <v>34</v>
      </c>
      <c r="F30" s="32" t="s">
        <v>37</v>
      </c>
      <c r="G30" s="31" t="s">
        <v>14</v>
      </c>
      <c r="H30" s="33">
        <v>2.0</v>
      </c>
      <c r="I30" s="39">
        <v>0.5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22.5" customHeight="1">
      <c r="A31" s="38" t="s">
        <v>10</v>
      </c>
      <c r="B31" s="22" t="s">
        <v>4</v>
      </c>
      <c r="C31" s="23">
        <v>2019.12</v>
      </c>
      <c r="D31" s="24" t="s">
        <v>53</v>
      </c>
      <c r="E31" s="24" t="s">
        <v>34</v>
      </c>
      <c r="F31" s="32" t="s">
        <v>37</v>
      </c>
      <c r="G31" s="24" t="s">
        <v>14</v>
      </c>
      <c r="H31" s="26">
        <v>2.0</v>
      </c>
      <c r="I31" s="2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22.5" customHeight="1">
      <c r="A32" s="38" t="s">
        <v>10</v>
      </c>
      <c r="B32" s="22" t="s">
        <v>4</v>
      </c>
      <c r="C32" s="23">
        <v>2019.12</v>
      </c>
      <c r="D32" s="27" t="s">
        <v>54</v>
      </c>
      <c r="E32" s="27" t="s">
        <v>13</v>
      </c>
      <c r="F32" s="30" t="s">
        <v>40</v>
      </c>
      <c r="G32" s="27" t="s">
        <v>14</v>
      </c>
      <c r="H32" s="29">
        <v>4.0</v>
      </c>
      <c r="I32" s="29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22.5" customHeight="1">
      <c r="A33" s="38" t="s">
        <v>10</v>
      </c>
      <c r="B33" s="22" t="s">
        <v>4</v>
      </c>
      <c r="C33" s="23">
        <v>2019.12</v>
      </c>
      <c r="D33" s="40" t="s">
        <v>55</v>
      </c>
      <c r="E33" s="27" t="s">
        <v>13</v>
      </c>
      <c r="F33" s="30" t="s">
        <v>40</v>
      </c>
      <c r="G33" s="27" t="s">
        <v>14</v>
      </c>
      <c r="H33" s="29">
        <v>8.0</v>
      </c>
      <c r="I33" s="2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22.5" customHeight="1">
      <c r="A34" s="38" t="s">
        <v>10</v>
      </c>
      <c r="B34" s="22" t="s">
        <v>4</v>
      </c>
      <c r="C34" s="23">
        <v>2019.12</v>
      </c>
      <c r="D34" s="27" t="s">
        <v>56</v>
      </c>
      <c r="E34" s="27" t="s">
        <v>13</v>
      </c>
      <c r="F34" s="30" t="s">
        <v>57</v>
      </c>
      <c r="G34" s="27"/>
      <c r="H34" s="29">
        <v>10.0</v>
      </c>
      <c r="I34" s="2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22.5" customHeight="1">
      <c r="A35" s="38" t="s">
        <v>10</v>
      </c>
      <c r="B35" s="22" t="s">
        <v>4</v>
      </c>
      <c r="C35" s="23">
        <v>2019.12</v>
      </c>
      <c r="D35" s="36" t="s">
        <v>58</v>
      </c>
      <c r="E35" s="24" t="s">
        <v>42</v>
      </c>
      <c r="F35" s="32" t="s">
        <v>37</v>
      </c>
      <c r="G35" s="24" t="s">
        <v>14</v>
      </c>
      <c r="H35" s="26">
        <v>6.0</v>
      </c>
      <c r="I35" s="2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22.5" customHeight="1">
      <c r="A36" s="38" t="s">
        <v>10</v>
      </c>
      <c r="B36" s="22" t="s">
        <v>4</v>
      </c>
      <c r="C36" s="23">
        <v>2019.12</v>
      </c>
      <c r="D36" s="24" t="s">
        <v>59</v>
      </c>
      <c r="E36" s="35" t="s">
        <v>47</v>
      </c>
      <c r="F36" s="41" t="s">
        <v>44</v>
      </c>
      <c r="G36" s="24" t="s">
        <v>14</v>
      </c>
      <c r="H36" s="26">
        <v>2.0</v>
      </c>
      <c r="I36" s="2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22.5" customHeight="1">
      <c r="A37" s="38" t="s">
        <v>10</v>
      </c>
      <c r="B37" s="22" t="s">
        <v>4</v>
      </c>
      <c r="C37" s="23">
        <v>2019.12</v>
      </c>
      <c r="D37" s="24" t="s">
        <v>60</v>
      </c>
      <c r="E37" s="35" t="s">
        <v>47</v>
      </c>
      <c r="F37" s="32" t="s">
        <v>37</v>
      </c>
      <c r="G37" s="24"/>
      <c r="H37" s="26">
        <v>4.0</v>
      </c>
      <c r="I37" s="2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22.5" customHeight="1">
      <c r="A38" s="38" t="s">
        <v>10</v>
      </c>
      <c r="B38" s="22" t="s">
        <v>4</v>
      </c>
      <c r="C38" s="23">
        <v>2019.12</v>
      </c>
      <c r="D38" s="40"/>
      <c r="E38" s="27"/>
      <c r="F38" s="27"/>
      <c r="G38" s="27"/>
      <c r="H38" s="42"/>
      <c r="I38" s="4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22.5" customHeight="1">
      <c r="A39" s="38" t="s">
        <v>10</v>
      </c>
      <c r="B39" s="22" t="s">
        <v>4</v>
      </c>
      <c r="C39" s="23">
        <v>2019.12</v>
      </c>
      <c r="D39" s="27"/>
      <c r="E39" s="27"/>
      <c r="F39" s="27"/>
      <c r="G39" s="27"/>
      <c r="H39" s="29"/>
      <c r="I39" s="2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22.5" customHeight="1">
      <c r="A40" s="39" t="s">
        <v>61</v>
      </c>
      <c r="B40" s="22" t="s">
        <v>4</v>
      </c>
      <c r="C40" s="23">
        <v>2019.12</v>
      </c>
      <c r="D40" s="24" t="s">
        <v>62</v>
      </c>
      <c r="E40" s="24" t="s">
        <v>34</v>
      </c>
      <c r="F40" s="32" t="s">
        <v>37</v>
      </c>
      <c r="G40" s="24" t="s">
        <v>14</v>
      </c>
      <c r="H40" s="26">
        <v>2.0</v>
      </c>
      <c r="I40" s="2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22.5" customHeight="1">
      <c r="A41" s="39" t="s">
        <v>61</v>
      </c>
      <c r="B41" s="22" t="s">
        <v>4</v>
      </c>
      <c r="C41" s="23">
        <v>2019.12</v>
      </c>
      <c r="D41" s="24" t="s">
        <v>63</v>
      </c>
      <c r="E41" s="24" t="s">
        <v>34</v>
      </c>
      <c r="F41" s="32" t="s">
        <v>37</v>
      </c>
      <c r="G41" s="24" t="s">
        <v>14</v>
      </c>
      <c r="H41" s="26">
        <v>2.0</v>
      </c>
      <c r="I41" s="2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22.5" customHeight="1">
      <c r="A42" s="21" t="s">
        <v>61</v>
      </c>
      <c r="B42" s="22" t="s">
        <v>4</v>
      </c>
      <c r="C42" s="23">
        <v>2019.12</v>
      </c>
      <c r="D42" s="31" t="s">
        <v>64</v>
      </c>
      <c r="E42" s="31" t="s">
        <v>34</v>
      </c>
      <c r="F42" s="32" t="s">
        <v>35</v>
      </c>
      <c r="G42" s="31" t="s">
        <v>14</v>
      </c>
      <c r="H42" s="33">
        <v>10.0</v>
      </c>
      <c r="I42" s="39">
        <v>10.0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22.5" customHeight="1">
      <c r="A43" s="39" t="s">
        <v>61</v>
      </c>
      <c r="B43" s="22" t="s">
        <v>4</v>
      </c>
      <c r="C43" s="23">
        <v>2019.12</v>
      </c>
      <c r="D43" s="31" t="s">
        <v>65</v>
      </c>
      <c r="E43" s="31" t="s">
        <v>34</v>
      </c>
      <c r="F43" s="32" t="s">
        <v>35</v>
      </c>
      <c r="G43" s="31" t="s">
        <v>14</v>
      </c>
      <c r="H43" s="33">
        <v>4.0</v>
      </c>
      <c r="I43" s="39">
        <v>6.0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22.5" customHeight="1">
      <c r="A44" s="38" t="s">
        <v>61</v>
      </c>
      <c r="B44" s="22" t="s">
        <v>4</v>
      </c>
      <c r="C44" s="23">
        <v>2019.12</v>
      </c>
      <c r="D44" s="31" t="s">
        <v>66</v>
      </c>
      <c r="E44" s="31" t="s">
        <v>34</v>
      </c>
      <c r="F44" s="32" t="s">
        <v>37</v>
      </c>
      <c r="G44" s="31" t="s">
        <v>19</v>
      </c>
      <c r="H44" s="33">
        <v>6.0</v>
      </c>
      <c r="I44" s="39">
        <v>16.0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22.5" customHeight="1">
      <c r="A45" s="39" t="s">
        <v>61</v>
      </c>
      <c r="B45" s="22" t="s">
        <v>4</v>
      </c>
      <c r="C45" s="23">
        <v>2019.12</v>
      </c>
      <c r="D45" s="27" t="s">
        <v>67</v>
      </c>
      <c r="E45" s="28" t="s">
        <v>13</v>
      </c>
      <c r="F45" s="32" t="s">
        <v>37</v>
      </c>
      <c r="G45" s="27" t="s">
        <v>14</v>
      </c>
      <c r="H45" s="29">
        <v>4.0</v>
      </c>
      <c r="I45" s="29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22.5" customHeight="1">
      <c r="A46" s="39" t="s">
        <v>61</v>
      </c>
      <c r="B46" s="22" t="s">
        <v>4</v>
      </c>
      <c r="C46" s="23">
        <v>2019.12</v>
      </c>
      <c r="D46" s="27" t="s">
        <v>68</v>
      </c>
      <c r="E46" s="27" t="s">
        <v>13</v>
      </c>
      <c r="F46" s="30" t="s">
        <v>44</v>
      </c>
      <c r="G46" s="27" t="s">
        <v>69</v>
      </c>
      <c r="H46" s="29">
        <v>6.0</v>
      </c>
      <c r="I46" s="2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22.5" customHeight="1">
      <c r="A47" s="39" t="s">
        <v>61</v>
      </c>
      <c r="B47" s="22" t="s">
        <v>4</v>
      </c>
      <c r="C47" s="23">
        <v>2019.12</v>
      </c>
      <c r="D47" s="27" t="s">
        <v>70</v>
      </c>
      <c r="E47" s="27" t="s">
        <v>13</v>
      </c>
      <c r="F47" s="32" t="s">
        <v>37</v>
      </c>
      <c r="G47" s="27" t="s">
        <v>19</v>
      </c>
      <c r="H47" s="29">
        <v>6.0</v>
      </c>
      <c r="I47" s="29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22.5" customHeight="1">
      <c r="A48" s="43"/>
      <c r="B48" s="44"/>
      <c r="C48" s="44"/>
      <c r="D48" s="44" t="s">
        <v>71</v>
      </c>
      <c r="E48" s="45">
        <f>F48/G48*100</f>
        <v>62.5</v>
      </c>
      <c r="F48" s="46">
        <f>50*3</f>
        <v>150</v>
      </c>
      <c r="G48" s="47">
        <v>240.0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34.5" customHeight="1">
      <c r="A49" s="48"/>
      <c r="B49" s="49"/>
      <c r="C49" s="49"/>
      <c r="D49" s="50"/>
      <c r="E49" s="5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44.25" customHeight="1">
      <c r="A50" s="48"/>
      <c r="B50" s="49"/>
      <c r="C50" s="49"/>
      <c r="D50" s="51" t="s">
        <v>72</v>
      </c>
      <c r="E50" s="52">
        <f>SUM(H17:H47)</f>
        <v>130</v>
      </c>
      <c r="F50" s="53" t="s">
        <v>73</v>
      </c>
      <c r="G50" s="54">
        <f>E51/E50</f>
        <v>1.846153846</v>
      </c>
      <c r="H50" s="5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44.25" customHeight="1">
      <c r="A51" s="48"/>
      <c r="B51" s="49"/>
      <c r="C51" s="49"/>
      <c r="D51" s="51" t="s">
        <v>74</v>
      </c>
      <c r="E51" s="52">
        <f>3*4*20</f>
        <v>240</v>
      </c>
      <c r="F51" s="55" t="s">
        <v>75</v>
      </c>
      <c r="G51" s="54">
        <f>E54/E53</f>
        <v>1.829268293</v>
      </c>
      <c r="H51" s="5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43.5" customHeight="1">
      <c r="A52" s="48"/>
      <c r="B52" s="49"/>
      <c r="C52" s="49"/>
      <c r="D52" s="51" t="s">
        <v>76</v>
      </c>
      <c r="E52" s="52">
        <f>SUM(I17:I47)</f>
        <v>42.5</v>
      </c>
      <c r="F52" s="56" t="s">
        <v>77</v>
      </c>
      <c r="G52" s="54">
        <f>G51*(E50-E52)</f>
        <v>160.0609756</v>
      </c>
      <c r="H52" s="5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36.75" customHeight="1">
      <c r="A53" s="48"/>
      <c r="B53" s="49"/>
      <c r="C53" s="49"/>
      <c r="D53" s="51" t="s">
        <v>78</v>
      </c>
      <c r="E53" s="52">
        <f>H47+H44+H43+H41+H40+H39+H38+H37+H34+H33+H32+H27+H25+H24+H23+H22+H18+H17+H19</f>
        <v>82</v>
      </c>
      <c r="F53" s="56" t="s">
        <v>79</v>
      </c>
      <c r="G53" s="54">
        <f>G52-E51</f>
        <v>-79.93902439</v>
      </c>
      <c r="H53" s="5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22.5" customHeight="1">
      <c r="A54" s="48"/>
      <c r="B54" s="49"/>
      <c r="C54" s="49"/>
      <c r="D54" s="51" t="s">
        <v>80</v>
      </c>
      <c r="E54" s="52">
        <f>F48</f>
        <v>150</v>
      </c>
      <c r="F54" s="57"/>
      <c r="G54" s="50"/>
      <c r="H54" s="50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21.75" customHeight="1">
      <c r="A55" s="58" t="s">
        <v>81</v>
      </c>
      <c r="B55" s="59"/>
      <c r="C55" s="59"/>
      <c r="D55" s="59"/>
      <c r="E55" s="59"/>
      <c r="F55" s="59"/>
      <c r="G55" s="59"/>
      <c r="H55" s="5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21.75" customHeight="1">
      <c r="A56" s="60" t="b">
        <v>0</v>
      </c>
      <c r="B56" s="61"/>
      <c r="C56" s="62"/>
      <c r="D56" s="63"/>
      <c r="E56" s="63"/>
      <c r="F56" s="64"/>
      <c r="G56" s="64"/>
      <c r="H56" s="6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21.75" customHeight="1">
      <c r="A57" s="66" t="b">
        <v>0</v>
      </c>
      <c r="B57" s="67"/>
      <c r="C57" s="68"/>
      <c r="D57" s="69" t="s">
        <v>82</v>
      </c>
      <c r="E57" s="69" t="s">
        <v>83</v>
      </c>
      <c r="F57" s="70"/>
      <c r="G57" s="71" t="s">
        <v>19</v>
      </c>
      <c r="H57" s="71" t="s">
        <v>19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21.75" customHeight="1">
      <c r="A58" s="60" t="b">
        <v>0</v>
      </c>
      <c r="B58" s="61"/>
      <c r="C58" s="62"/>
      <c r="D58" s="63" t="s">
        <v>84</v>
      </c>
      <c r="E58" s="63" t="s">
        <v>83</v>
      </c>
      <c r="F58" s="64"/>
      <c r="G58" s="65" t="s">
        <v>22</v>
      </c>
      <c r="H58" s="65" t="s">
        <v>22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21.75" customHeight="1">
      <c r="A59" s="66" t="b">
        <v>0</v>
      </c>
      <c r="B59" s="67"/>
      <c r="C59" s="68"/>
      <c r="D59" s="69" t="s">
        <v>85</v>
      </c>
      <c r="E59" s="69" t="s">
        <v>83</v>
      </c>
      <c r="F59" s="70"/>
      <c r="G59" s="71" t="s">
        <v>14</v>
      </c>
      <c r="H59" s="71" t="s">
        <v>14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21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21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21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21.75" customHeight="1">
      <c r="A63" s="1" t="s">
        <v>86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21.75" customHeight="1">
      <c r="A64" s="60" t="b">
        <v>0</v>
      </c>
      <c r="B64" s="61"/>
      <c r="C64" s="62"/>
      <c r="D64" s="63" t="s">
        <v>87</v>
      </c>
      <c r="E64" s="63" t="s">
        <v>17</v>
      </c>
      <c r="F64" s="64"/>
      <c r="G64" s="65" t="s">
        <v>19</v>
      </c>
      <c r="H64" s="65" t="s">
        <v>19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21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21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21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21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21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21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21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21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21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21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21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21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21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21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21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21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21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21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21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21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21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21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21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21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21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21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21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21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21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21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21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21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21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21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21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21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21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21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21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21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21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21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21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21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21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21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21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21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21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21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21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21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21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21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21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21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21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21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21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21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21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21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21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21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21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21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21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21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21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21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21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21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21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21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21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21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21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21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21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21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21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21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21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21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21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21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21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21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21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21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21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21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21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21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21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21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21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21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21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21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21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21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21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21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21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21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21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21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21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21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21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21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21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21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21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21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21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21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21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21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21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21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21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21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21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21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21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21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21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21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21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21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21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21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21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21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21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21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21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21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21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21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21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21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21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21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21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21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21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21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21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21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21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21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21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21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21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21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21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21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21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21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21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21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21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21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21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21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21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21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21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21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21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21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21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21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21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21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21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21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21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21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21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21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21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21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21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21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21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21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21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21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21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21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21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21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21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21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21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21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21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21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21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21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21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21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21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21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21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21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21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21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21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21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21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21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21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21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21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21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21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21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21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21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21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21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21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21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21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21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21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21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21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21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21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21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21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21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21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21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21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21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21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21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21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21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21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21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21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21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21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21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21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21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21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21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21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21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21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21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21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21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21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21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21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21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21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21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21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21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21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21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21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21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21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21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21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21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21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21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21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21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21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21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21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21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21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21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21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21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21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21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21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21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21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21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21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21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21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21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21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21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21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21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21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21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21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21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21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21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21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21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21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21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21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21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21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21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21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21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21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21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21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21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21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21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21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21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21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21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21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21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21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21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21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21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21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21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21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21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21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21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21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21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21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21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21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21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21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21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21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21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21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21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21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21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21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21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21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21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21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21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21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21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21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21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21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21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21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21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21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21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21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21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21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21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21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21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21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21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21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21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21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21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21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21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21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21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21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21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21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21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21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21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21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21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21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21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21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21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21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21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21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21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21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21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21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21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21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21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21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21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21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21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21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21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21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21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21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21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21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21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21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21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21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21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21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21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21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21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21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21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21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21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21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21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21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21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21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21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21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21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21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21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21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21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21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21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21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21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21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21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21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21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21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21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21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21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21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21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21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21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21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21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21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21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21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21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21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21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21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21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21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21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21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21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21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21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21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21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21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21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21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21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21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21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21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21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21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21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21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21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21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21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21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21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21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21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21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21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21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21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21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21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21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21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21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21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21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21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21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21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21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21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21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21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21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21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21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21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21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21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21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21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21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21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21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21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21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21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21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21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21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21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21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21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21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21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21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21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21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21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21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21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21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21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21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21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21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21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21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21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21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21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21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21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21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21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21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21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21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21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21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21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21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21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21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21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21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21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21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21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21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21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21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21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21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21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21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21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21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21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21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21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21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21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21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21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21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21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21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21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21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21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21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21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21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21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21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21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21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21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21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21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21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21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21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21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21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21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21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21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21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21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21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21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21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21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21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21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21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21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21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21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21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21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21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21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21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21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21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21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21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21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21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21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21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21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21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21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21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21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21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21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21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21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21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21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21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21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21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21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21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21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21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21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21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21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21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21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21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21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21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21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21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21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21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21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21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21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21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21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21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21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21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21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21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21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21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21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21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21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21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21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21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21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21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21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21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21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21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21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21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21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21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21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21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21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21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21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21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21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21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21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21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21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21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21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21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21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21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21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21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21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21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21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21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21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21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21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21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21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21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21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21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21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21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21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21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21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21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21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21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21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21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21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21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21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21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21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21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21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21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21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21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21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21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21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21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21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21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21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21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21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21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21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21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21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21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21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21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21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21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21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21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21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21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21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21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21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21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21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21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21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21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21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21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21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21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21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21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21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21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21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21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21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21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21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21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21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21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21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21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21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21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21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21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21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21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21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21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21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21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21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21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21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21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21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21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21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21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21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21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21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21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21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21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21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21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21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21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21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21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21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21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21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21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21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21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21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21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21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21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21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21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21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21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21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21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21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21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21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21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21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21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21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21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21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21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21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21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21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21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21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21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21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21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21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21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21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21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21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21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21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21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21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21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21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21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21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21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21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21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21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21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21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21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21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21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21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21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21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21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21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21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21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21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21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21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21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21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21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21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21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21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21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21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21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21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21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21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21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21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21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21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21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21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21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21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21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21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21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21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21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21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21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21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21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21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21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21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21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21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21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21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21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21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21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21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21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21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21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21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21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21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21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3">
    <mergeCell ref="A63:H63"/>
    <mergeCell ref="A55:H55"/>
    <mergeCell ref="A1:H1"/>
  </mergeCells>
  <conditionalFormatting sqref="A1:I1000">
    <cfRule type="expression" dxfId="0" priority="1">
      <formula>$A1="Open"</formula>
    </cfRule>
  </conditionalFormatting>
  <conditionalFormatting sqref="A1:I1000">
    <cfRule type="expression" dxfId="1" priority="2">
      <formula>$A1="In Progress"</formula>
    </cfRule>
  </conditionalFormatting>
  <conditionalFormatting sqref="A1:I1000">
    <cfRule type="expression" dxfId="2" priority="3">
      <formula>$A1="Resolve"</formula>
    </cfRule>
  </conditionalFormatting>
  <conditionalFormatting sqref="A1:I1000">
    <cfRule type="expression" dxfId="3" priority="4">
      <formula>$A1=""</formula>
    </cfRule>
  </conditionalFormatting>
  <dataValidations>
    <dataValidation type="list" allowBlank="1" sqref="F3:F47">
      <formula1>"P1_MUST,P2_MUST,P3_MUST,P4_SHOULD,P5_SHOULD,P6_SHOULD,P7_CAN,P8_CAN,P9_CAN"</formula1>
    </dataValidation>
    <dataValidation type="list" allowBlank="1" sqref="E3:E47">
      <formula1>"Programmer Backlog,Designer Backlog,Artist Backlog,Liu Yifang,Zhang Jinze,Wen Yangwei,Kong Weihang"</formula1>
    </dataValidation>
    <dataValidation type="list" allowBlank="1" sqref="G3:G47">
      <formula1>"S1,S2,S3,S4,S5,S6"</formula1>
    </dataValidation>
    <dataValidation type="list" allowBlank="1" sqref="C3:C47">
      <formula1>"2019.12,2020.01,2020.02,2020.3,2020.4"</formula1>
    </dataValidation>
    <dataValidation type="list" allowBlank="1" sqref="A3:A47">
      <formula1>"Open,Resolve,In Progress,Waiting For"</formula1>
    </dataValidation>
    <dataValidation type="list" allowBlank="1" sqref="B3:B47">
      <formula1>"Bug,Task"</formula1>
    </dataValidation>
  </dataValidations>
  <printOptions/>
  <pageMargins bottom="0.25" footer="0.0" header="0.0" left="0.24" right="0.24" top="0.25"/>
  <pageSetup paperSize="9" orientation="portrait"/>
  <headerFooter>
    <oddFooter>&amp;C000000&amp;P</oddFooter>
  </headerFooter>
  <drawing r:id="rId1"/>
</worksheet>
</file>