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- Task Checklist（S1，S" sheetId="1" r:id="rId4"/>
  </sheets>
  <definedNames/>
  <calcPr/>
</workbook>
</file>

<file path=xl/sharedStrings.xml><?xml version="1.0" encoding="utf-8"?>
<sst xmlns="http://schemas.openxmlformats.org/spreadsheetml/2006/main" count="732" uniqueCount="167">
  <si>
    <t xml:space="preserve"> </t>
  </si>
  <si>
    <t>Status</t>
  </si>
  <si>
    <t>Type</t>
  </si>
  <si>
    <t>Date</t>
  </si>
  <si>
    <t>Task</t>
  </si>
  <si>
    <t>Assign to</t>
  </si>
  <si>
    <t>Priority</t>
  </si>
  <si>
    <t>Severity</t>
  </si>
  <si>
    <t>Estimated Time(/h)</t>
  </si>
  <si>
    <t>Spent Time(/h)</t>
  </si>
  <si>
    <t>Waiting For</t>
  </si>
  <si>
    <t>2020.01</t>
  </si>
  <si>
    <t>角色在场景中上下左右移动，摄像机左右跟随，从固定角度往下看</t>
  </si>
  <si>
    <t>Programmer Backlog</t>
  </si>
  <si>
    <t>S1</t>
  </si>
  <si>
    <t>3D场景的Camera动画，能够绘制曲线，具有一个镜头控制器并且指定播放</t>
  </si>
  <si>
    <t>游戏UI逻辑，从游戏开始到结束，对话，调查，指正，Option之间的跳转逻辑</t>
  </si>
  <si>
    <t>Designer Backlog</t>
  </si>
  <si>
    <t>玩家在搜查阶段的时候可以有一个助手，玩家可以询问助手获得提示，助手不会在搜查阶段全程存在</t>
  </si>
  <si>
    <t>S2</t>
  </si>
  <si>
    <t>当收集了所有的道具之后，助手会提示玩家已经没有可探索的物品</t>
  </si>
  <si>
    <t>当还有可以探索的道具时，助手会提示玩家还有可探索的物品，并且有对于可探索的物品的多次提示，提示的内容会越来越详细</t>
  </si>
  <si>
    <t>S3</t>
  </si>
  <si>
    <t>玩家可以可以收集证据，需要有一个证据栏，当选中某个道具的时候可以显示介绍</t>
  </si>
  <si>
    <t>玩家在与角色对峙的时候，可以对他出示证据</t>
  </si>
  <si>
    <t>玩家可以针对某一个道具进行进一步的指示</t>
  </si>
  <si>
    <t>争锋相对功能</t>
  </si>
  <si>
    <t>剧情回放功能</t>
  </si>
  <si>
    <t>当回到一个没有可探索的区域时，助手会提示玩家已经没有可探索的物品</t>
  </si>
  <si>
    <t>场景的天气变化</t>
  </si>
  <si>
    <t>S5</t>
  </si>
  <si>
    <t>对话环节的天气变化</t>
  </si>
  <si>
    <t>Close</t>
  </si>
  <si>
    <t>Unity，文字控制符，追问功能</t>
  </si>
  <si>
    <t>Zhang Jinze</t>
  </si>
  <si>
    <t>P4_SHOULD</t>
  </si>
  <si>
    <t>Unity，从content中分析出标签</t>
  </si>
  <si>
    <t>Kong Weihang</t>
  </si>
  <si>
    <t>P1_MUST</t>
  </si>
  <si>
    <t>对话框对话</t>
  </si>
  <si>
    <t>Resolve</t>
  </si>
  <si>
    <t>2020.01.S5</t>
  </si>
  <si>
    <t>Unity，加入指证功能，指证功能的显示，显示/关闭证物列表，点击查看详细信息</t>
  </si>
  <si>
    <t>Wen Yangwei</t>
  </si>
  <si>
    <t>Unity，加入指证功能，收集证物，加入物品到证物表（数据处理已完成）</t>
  </si>
  <si>
    <t>In Progress</t>
  </si>
  <si>
    <t>2020.03(Pre-Alpha).S2</t>
  </si>
  <si>
    <t>Unity，点击后可以获得证物</t>
  </si>
  <si>
    <t>Unity，对话中出现出现出示证物的选项。在UI部分点击某个证物以后，证物系统提供一个接口用于接受该证物，并返回处理结果</t>
  </si>
  <si>
    <t>Unity，查看历史记录</t>
  </si>
  <si>
    <t>Unity，快进已读文本(快进按键)</t>
  </si>
  <si>
    <t>2020.03(Pre-Alpha).S1</t>
  </si>
  <si>
    <t>Unity，画面下半部分到达人物立绘腰部（视情况而定）</t>
  </si>
  <si>
    <t>Unity，狱警立绘从画面中去掉</t>
  </si>
  <si>
    <t>Unity，摄像机调整位置，按照较低的位置放置</t>
  </si>
  <si>
    <t>Unity，画面色调，偏蓝</t>
  </si>
  <si>
    <t>Unity，场景重新搭一下，底下不要留空隙</t>
  </si>
  <si>
    <t>Unity，把船，狱警放在场景中</t>
  </si>
  <si>
    <t>Unity，把主角变成一个2D块</t>
  </si>
  <si>
    <t>Unity，Skip或者是High Speed模式</t>
  </si>
  <si>
    <t>Open</t>
  </si>
  <si>
    <t>Editor，添加DeleteNode的选项</t>
  </si>
  <si>
    <t>Editor，改善上下移动的操作，当上下移动的时候，选中的元素应该跟随上下移动</t>
  </si>
  <si>
    <t>Editor，定时备份当前正在编辑的剧情</t>
  </si>
  <si>
    <t>Editor，增加操作成功的提示</t>
  </si>
  <si>
    <t>Ediotr，角色立绘表，</t>
  </si>
  <si>
    <t>Unity，加入闪光，画面动画</t>
  </si>
  <si>
    <t>Unity，可以选择不同的打字机音效</t>
  </si>
  <si>
    <t>Unity，选择N个选项后才能继续播放剧情</t>
  </si>
  <si>
    <t>Editor，提供不同的打字机音效Table，和控制符插入</t>
  </si>
  <si>
    <t>Editor，加入场景标签，写入json</t>
  </si>
  <si>
    <t>Unity，画面效果，体积雾，Volume Fog</t>
  </si>
  <si>
    <t>P2_MUST</t>
  </si>
  <si>
    <t>Unity，加入色调变化</t>
  </si>
  <si>
    <t>Unity，小地图功能</t>
  </si>
  <si>
    <t>Unity，当在场景中触发一个事件时，应该生成唯一ID，并且StoryReader能够分析，并且得到对应的文本，或者是返回失败</t>
  </si>
  <si>
    <t>2020.01.S4</t>
  </si>
  <si>
    <t>Unity，初期场景搭建</t>
  </si>
  <si>
    <t>Unity，增加场景类型，一种为可活动摄像机，另一种是固定式的摄像机</t>
  </si>
  <si>
    <t>Unity，定点触发事件</t>
  </si>
  <si>
    <t>Unity，StoryReader读取证物读取的数据，并且调用UI显示证物画面</t>
  </si>
  <si>
    <t>Unity,Edit/ToolBox，设计一个用于场景编辑的窗口。可以快速生成可交互物品，空气墙，剧情触发器等Gameobject</t>
  </si>
  <si>
    <t>Unity，场景物品交互设置，角色设置可交互范围，调用UI，取消UI，触发事件</t>
  </si>
  <si>
    <t>Editor，添加Effect和Bgm表</t>
  </si>
  <si>
    <t>Unity，加入指证功能，证据系统搭建，出示证据，数据处理</t>
  </si>
  <si>
    <t>Unity，保存，读取系统架构</t>
  </si>
  <si>
    <t>Unity，剧情自动进行(auto按钮)</t>
  </si>
  <si>
    <t>Unity，人物名艺术字</t>
  </si>
  <si>
    <t>Unity，加入bgm，effect变化</t>
  </si>
  <si>
    <t>Unity，Input输入系统，整合Unity new input system，操作方式包括鼠标，键盘，手柄，屏幕，可以为不同的设备配置一个通用的操作</t>
  </si>
  <si>
    <t>2020.01.S3</t>
  </si>
  <si>
    <t>Unity，文字控制符，分词器，parsing，针对读取到的文本进行分词处理，可以参考HeavenGateCompiler</t>
  </si>
  <si>
    <t>Unity，消息管理系统</t>
  </si>
  <si>
    <t>Unity，摄像机移动动画，DOTWEEN缓动动画</t>
  </si>
  <si>
    <t>Editor，加入证物表</t>
  </si>
  <si>
    <t>Unity，UIPanel自动化</t>
  </si>
  <si>
    <t>2020.01.S2</t>
  </si>
  <si>
    <t>Editor，文字控制符，对话中停顿，可以调整等待的时长</t>
  </si>
  <si>
    <t>2020.01.S1</t>
  </si>
  <si>
    <t>Editor，优化显示，对于不同的类型，制作一个可缩略的选项</t>
  </si>
  <si>
    <t>P3_MUST</t>
  </si>
  <si>
    <t>S4</t>
  </si>
  <si>
    <t>Editor，增加对于jump和label的提示，禁止死循环</t>
  </si>
  <si>
    <t>Editor，预览文字功能（预览字体颜色，大小）</t>
  </si>
  <si>
    <t>Editor，设计唯一ID，Jumo 和Label加入下拉框选择</t>
  </si>
  <si>
    <t>Ediotr, 加入章节表，场景表，角色表，停顿时间表</t>
  </si>
  <si>
    <t>Editor，Color选择窗口，添加颜色选择器</t>
  </si>
  <si>
    <t>Unity，文字控制符，立绘的移动</t>
  </si>
  <si>
    <t>Unity，加入立绘表情</t>
  </si>
  <si>
    <t>Unity，场景切换，从游戏开始界面，切换到游戏场景，游戏关闭</t>
  </si>
  <si>
    <t>Editor，文字控制符，立绘的移动，选择移动的方式、和位移</t>
  </si>
  <si>
    <t>Unity，UI框架，提供显示提示框，对话框，选择框</t>
  </si>
  <si>
    <t>Editor，jump增加一个content字段</t>
  </si>
  <si>
    <t>Editor，把文字控制符加入到Content里</t>
  </si>
  <si>
    <t>Editor，文字控制符，Tips功能</t>
  </si>
  <si>
    <t>Editor，Tips编辑功能</t>
  </si>
  <si>
    <t>Unity，声音系统，固定音量播放，钉宫理惠语音包</t>
  </si>
  <si>
    <t>Unity，镜头控制，跟着角色移动</t>
  </si>
  <si>
    <t>Unity，角色可以与场景中的道具相交互，触发一个事件</t>
  </si>
  <si>
    <t>Unity，剧情分支，选项，实现label和jump这两个node的功能</t>
  </si>
  <si>
    <t>Unity，剧情数据结构，json读取，在UI上显示基础对话，只显示名字和内容</t>
  </si>
  <si>
    <t>Unity，文字控制符，颜色控制，播放对应颜色，字体调整，调整字体大小</t>
  </si>
  <si>
    <t>Unity，文字控制符，对话中停顿</t>
  </si>
  <si>
    <t>Unity，对话框打字机效果</t>
  </si>
  <si>
    <t>Editor，剧情分支，选项编辑，实现label和jump</t>
  </si>
  <si>
    <t>Editor，文字控制符，字体调整，调整字体大小</t>
  </si>
  <si>
    <t>Unity，图片资源管理</t>
  </si>
  <si>
    <t>Unity，虚拟摇杆，角色在场景中可移动</t>
  </si>
  <si>
    <t>Unity，更新资源管理系统，提供对于UI和场景的接口，整合Addressable</t>
  </si>
  <si>
    <t>Editor，表格编辑功能</t>
  </si>
  <si>
    <t>Editor，输出表格</t>
  </si>
  <si>
    <t>Editor，重构窗口架构，提供一个基类，方便未来窗口类开发</t>
  </si>
  <si>
    <t>Close(Do Not Do)</t>
  </si>
  <si>
    <t>2020.02(Alpha)</t>
  </si>
  <si>
    <t>对话框颜色随角色变化</t>
  </si>
  <si>
    <t>Unity，加入时间系统</t>
  </si>
  <si>
    <t>Editor，加入时间系统</t>
  </si>
  <si>
    <t>Unity，取出Jump和label，显示选项，负责具体跳转</t>
  </si>
  <si>
    <t>Editor，重构TipTable，为Tip Content提供更多的内存空间</t>
  </si>
  <si>
    <t>Unity，文字控制符，Tips功能，当运行到这个字的时候提示加入到Tips中，Tips显示功能，作为设置的一个选项</t>
  </si>
  <si>
    <t>Unity，加入tip列表</t>
  </si>
  <si>
    <t>Unity，对话UI，提供出示证物的接口，接受正确的证物作为参数</t>
  </si>
  <si>
    <t>Current time percentage 时间百分比(%)</t>
  </si>
  <si>
    <t>2019.12 All Task estimated Time</t>
  </si>
  <si>
    <t>2019.1 All Task Estimated Time</t>
  </si>
  <si>
    <t>Already Done</t>
  </si>
  <si>
    <t>All Task Estimated Time总任务预计时间</t>
  </si>
  <si>
    <t>Estimated Time Rate   预计时间比</t>
  </si>
  <si>
    <t>All time we have总工作时长</t>
  </si>
  <si>
    <t>Current Time Rate  目前时间比</t>
  </si>
  <si>
    <t>Current Finished Task Actually Time当前完成的任务时间</t>
  </si>
  <si>
    <t>Expected total required length according to current time rate</t>
  </si>
  <si>
    <t>Current Finished And Progressing Task Estimated Time当前结束的和进行中的任务所预期的时间</t>
  </si>
  <si>
    <t>Overtime超时</t>
  </si>
  <si>
    <t>Current Spent Time当前消耗时间</t>
  </si>
  <si>
    <t>Artist Task Check List</t>
  </si>
  <si>
    <t>概念设计，角色在场景中的概念图</t>
  </si>
  <si>
    <t>Artist Backlog</t>
  </si>
  <si>
    <t>场景素材</t>
  </si>
  <si>
    <t>UI，按钮九宫图</t>
  </si>
  <si>
    <t>UI，按钮</t>
  </si>
  <si>
    <t>UI, 女主立绘</t>
  </si>
  <si>
    <t>UI,男主立绘</t>
  </si>
  <si>
    <t>场景，女主行走图</t>
  </si>
  <si>
    <t>场景，可交互物品</t>
  </si>
  <si>
    <t>Designer Task Cecklist</t>
  </si>
  <si>
    <t>游戏场景列表，需要逸凡写出具体的文档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</si>
</sst>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7">
    <font>
      <sz val="10.0"/>
      <color rgb="FF000000"/>
      <name val="Avenir"/>
    </font>
    <font>
      <sz val="12.0"/>
      <color rgb="FF313131"/>
      <name val="Avenir"/>
    </font>
    <font>
      <sz val="10.0"/>
      <color rgb="FF313131"/>
      <name val="Avenir"/>
    </font>
    <font>
      <sz val="11.0"/>
      <color rgb="FF000000"/>
      <name val="Avenir"/>
    </font>
    <font>
      <sz val="11.0"/>
      <color theme="1"/>
      <name val="Avenir"/>
    </font>
    <font>
      <sz val="11.0"/>
      <color rgb="FF9C0006"/>
      <name val="Avenir"/>
    </font>
    <font/>
  </fonts>
  <fills count="9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DAF2F8"/>
        <bgColor rgb="FFDAF2F8"/>
      </patternFill>
    </fill>
    <fill>
      <patternFill patternType="solid">
        <fgColor rgb="FFFFCC99"/>
        <bgColor rgb="FFFFCC99"/>
      </patternFill>
    </fill>
    <fill>
      <patternFill patternType="solid">
        <fgColor rgb="FFFFE3DA"/>
        <bgColor rgb="FFFFE3DA"/>
      </patternFill>
    </fill>
    <fill>
      <patternFill patternType="solid">
        <fgColor rgb="FFC6EFCE"/>
        <bgColor rgb="FFC6EFCE"/>
      </patternFill>
    </fill>
    <fill>
      <patternFill patternType="solid">
        <fgColor rgb="FF4A86E8"/>
        <bgColor rgb="FF4A86E8"/>
      </patternFill>
    </fill>
    <fill>
      <patternFill patternType="solid">
        <fgColor rgb="FFFFF3CA"/>
        <bgColor rgb="FFFFF3CA"/>
      </patternFill>
    </fill>
  </fills>
  <borders count="24">
    <border/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929292"/>
      </bottom>
    </border>
    <border>
      <left style="thin">
        <color rgb="FFE3E3E3"/>
      </left>
      <right style="dotted">
        <color rgb="FFADADAD"/>
      </right>
      <top style="dotted">
        <color rgb="FFADADAD"/>
      </top>
    </border>
    <border>
      <right style="dotted">
        <color rgb="FFADADAD"/>
      </right>
      <top style="thin">
        <color rgb="FF929292"/>
      </top>
      <bottom style="dotted">
        <color rgb="FFADADAD"/>
      </bottom>
    </border>
    <border>
      <left style="dotted">
        <color rgb="FFADADAD"/>
      </left>
      <right style="dotted">
        <color rgb="FFADADAD"/>
      </right>
      <top style="thin">
        <color rgb="FF929292"/>
      </top>
      <bottom style="dotted">
        <color rgb="FFADADAD"/>
      </bottom>
    </border>
    <border>
      <left style="dotted">
        <color rgb="FFADADAD"/>
      </left>
      <right/>
      <top style="thin">
        <color rgb="FF929292"/>
      </top>
      <bottom style="dotted">
        <color rgb="FFADADAD"/>
      </bottom>
    </border>
    <border>
      <left style="dotted">
        <color rgb="FFADADAD"/>
      </left>
      <right style="thin">
        <color rgb="FFE3E3E3"/>
      </right>
      <top style="thin">
        <color rgb="FF929292"/>
      </top>
      <bottom style="dotted">
        <color rgb="FFADADAD"/>
      </bottom>
    </border>
    <border>
      <left style="dotted">
        <color rgb="FFADADAD"/>
      </left>
      <right style="dotted">
        <color rgb="FFADADAD"/>
      </right>
      <top style="dotted">
        <color rgb="FFADADAD"/>
      </top>
      <bottom style="dotted">
        <color rgb="FFADADAD"/>
      </bottom>
    </border>
    <border>
      <left style="dotted">
        <color rgb="FFADADAD"/>
      </left>
      <right/>
      <top style="dotted">
        <color rgb="FFADADAD"/>
      </top>
      <bottom style="dotted">
        <color rgb="FFADADAD"/>
      </bottom>
    </border>
    <border>
      <left style="dotted">
        <color rgb="FFADADAD"/>
      </left>
      <right style="thin">
        <color rgb="FFE3E3E3"/>
      </right>
      <top style="dotted">
        <color rgb="FFADADAD"/>
      </top>
      <bottom style="dotted">
        <color rgb="FFADADAD"/>
      </bottom>
    </border>
    <border>
      <right style="dotted">
        <color rgb="FFADADAD"/>
      </right>
      <top style="thin">
        <color rgb="FF929292"/>
      </top>
    </border>
    <border>
      <left style="dotted">
        <color rgb="FFADADAD"/>
      </left>
      <right style="dotted">
        <color rgb="FFADADAD"/>
      </right>
      <top style="dotted">
        <color rgb="FFADADAD"/>
      </top>
    </border>
    <border>
      <left style="dotted">
        <color rgb="FFADADAD"/>
      </left>
      <right/>
      <top style="dotted">
        <color rgb="FFADADAD"/>
      </top>
    </border>
    <border>
      <left style="dotted">
        <color rgb="FFADADAD"/>
      </left>
      <right style="thin">
        <color rgb="FFE3E3E3"/>
      </right>
      <top style="dotted">
        <color rgb="FFADADAD"/>
      </top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/>
      <right/>
      <bottom style="dotted">
        <color rgb="FFADADAD"/>
      </bottom>
    </border>
    <border>
      <left/>
      <right/>
      <bottom/>
    </border>
    <border>
      <left/>
      <right/>
      <top/>
      <bottom style="dotted">
        <color rgb="FFADADAD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tted">
        <color rgb="FFADADAD"/>
      </bottom>
    </border>
    <border>
      <left style="thin">
        <color rgb="FFE3E3E3"/>
      </left>
      <right style="dotted">
        <color rgb="FFADADAD"/>
      </right>
      <top style="dotted">
        <color rgb="FFADADAD"/>
      </top>
      <bottom style="dotted">
        <color rgb="FFADADAD"/>
      </bottom>
    </border>
    <border>
      <right style="dotted">
        <color rgb="FFADADAD"/>
      </right>
      <top style="dotted">
        <color rgb="FFADADAD"/>
      </top>
      <bottom style="dotted">
        <color rgb="FFADADAD"/>
      </bottom>
    </border>
    <border>
      <left style="dotted">
        <color rgb="FFADADAD"/>
      </left>
      <top style="dotted">
        <color rgb="FFADADAD"/>
      </top>
      <bottom style="dotted">
        <color rgb="FFADADAD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center" wrapText="0"/>
    </xf>
    <xf borderId="0" fillId="0" fontId="0" numFmtId="0" xfId="0" applyAlignment="1" applyFont="1">
      <alignment horizontal="center" shrinkToFit="0" vertical="center" wrapText="1"/>
    </xf>
    <xf borderId="1" fillId="0" fontId="2" numFmtId="49" xfId="0" applyAlignment="1" applyBorder="1" applyFont="1" applyNumberFormat="1">
      <alignment readingOrder="0" shrinkToFit="0" vertical="center" wrapText="1"/>
    </xf>
    <xf borderId="1" fillId="0" fontId="2" numFmtId="49" xfId="0" applyAlignment="1" applyBorder="1" applyFont="1" applyNumberFormat="1">
      <alignment shrinkToFit="0" vertical="center" wrapText="1"/>
    </xf>
    <xf borderId="2" fillId="2" fontId="3" numFmtId="0" xfId="0" applyAlignment="1" applyBorder="1" applyFill="1" applyFont="1">
      <alignment readingOrder="0" shrinkToFit="0" vertical="center" wrapText="1"/>
    </xf>
    <xf borderId="3" fillId="3" fontId="3" numFmtId="49" xfId="0" applyAlignment="1" applyBorder="1" applyFill="1" applyFont="1" applyNumberFormat="1">
      <alignment readingOrder="0" shrinkToFit="0" vertical="center" wrapText="1"/>
    </xf>
    <xf borderId="4" fillId="3" fontId="3" numFmtId="49" xfId="0" applyAlignment="1" applyBorder="1" applyFont="1" applyNumberFormat="1">
      <alignment readingOrder="0" shrinkToFit="0" vertical="center" wrapText="1"/>
    </xf>
    <xf borderId="4" fillId="3" fontId="4" numFmtId="49" xfId="0" applyAlignment="1" applyBorder="1" applyFont="1" applyNumberFormat="1">
      <alignment shrinkToFit="0" vertical="center" wrapText="1"/>
    </xf>
    <xf borderId="5" fillId="3" fontId="4" numFmtId="49" xfId="0" applyAlignment="1" applyBorder="1" applyFont="1" applyNumberFormat="1">
      <alignment shrinkToFit="0" vertical="center" wrapText="1"/>
    </xf>
    <xf borderId="6" fillId="3" fontId="4" numFmtId="49" xfId="0" applyAlignment="1" applyBorder="1" applyFont="1" applyNumberFormat="1">
      <alignment shrinkToFit="0" vertical="center" wrapText="1"/>
    </xf>
    <xf borderId="6" fillId="3" fontId="3" numFmtId="0" xfId="0" applyAlignment="1" applyBorder="1" applyFont="1">
      <alignment readingOrder="0" shrinkToFit="0" vertical="center" wrapText="1"/>
    </xf>
    <xf borderId="7" fillId="3" fontId="4" numFmtId="49" xfId="0" applyAlignment="1" applyBorder="1" applyFont="1" applyNumberFormat="1">
      <alignment shrinkToFit="0" vertical="center" wrapText="1"/>
    </xf>
    <xf borderId="7" fillId="3" fontId="3" numFmtId="49" xfId="0" applyAlignment="1" applyBorder="1" applyFont="1" applyNumberFormat="1">
      <alignment readingOrder="0" shrinkToFit="0" vertical="center" wrapText="1"/>
    </xf>
    <xf borderId="8" fillId="3" fontId="4" numFmtId="49" xfId="0" applyAlignment="1" applyBorder="1" applyFont="1" applyNumberFormat="1">
      <alignment shrinkToFit="0" vertical="center" wrapText="1"/>
    </xf>
    <xf borderId="9" fillId="3" fontId="4" numFmtId="49" xfId="0" applyAlignment="1" applyBorder="1" applyFont="1" applyNumberFormat="1">
      <alignment shrinkToFit="0" vertical="center" wrapText="1"/>
    </xf>
    <xf borderId="10" fillId="3" fontId="3" numFmtId="49" xfId="0" applyAlignment="1" applyBorder="1" applyFont="1" applyNumberFormat="1">
      <alignment readingOrder="0" shrinkToFit="0" vertical="center" wrapText="1"/>
    </xf>
    <xf borderId="11" fillId="3" fontId="4" numFmtId="49" xfId="0" applyAlignment="1" applyBorder="1" applyFont="1" applyNumberFormat="1">
      <alignment shrinkToFit="0" vertical="center" wrapText="1"/>
    </xf>
    <xf borderId="11" fillId="3" fontId="3" numFmtId="49" xfId="0" applyAlignment="1" applyBorder="1" applyFont="1" applyNumberFormat="1">
      <alignment readingOrder="0" shrinkToFit="0" vertical="center" wrapText="1"/>
    </xf>
    <xf borderId="12" fillId="3" fontId="4" numFmtId="49" xfId="0" applyAlignment="1" applyBorder="1" applyFont="1" applyNumberFormat="1">
      <alignment shrinkToFit="0" vertical="center" wrapText="1"/>
    </xf>
    <xf borderId="13" fillId="3" fontId="4" numFmtId="49" xfId="0" applyAlignment="1" applyBorder="1" applyFont="1" applyNumberForma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3" fontId="4" numFmtId="49" xfId="0" applyAlignment="1" applyFont="1" applyNumberFormat="1">
      <alignment readingOrder="0" shrinkToFit="0" vertical="center" wrapText="1"/>
    </xf>
    <xf borderId="0" fillId="4" fontId="3" numFmtId="0" xfId="0" applyAlignment="1" applyFill="1" applyFont="1">
      <alignment readingOrder="0" shrinkToFit="0" vertical="center" wrapText="1"/>
    </xf>
    <xf borderId="0" fillId="5" fontId="4" numFmtId="49" xfId="0" applyAlignment="1" applyFill="1" applyFont="1" applyNumberFormat="1">
      <alignment shrinkToFit="0" vertical="center" wrapText="1"/>
    </xf>
    <xf borderId="0" fillId="5" fontId="3" numFmtId="49" xfId="0" applyAlignment="1" applyFont="1" applyNumberFormat="1">
      <alignment readingOrder="0" shrinkToFit="0" vertical="center" wrapText="1"/>
    </xf>
    <xf borderId="0" fillId="5" fontId="4" numFmtId="0" xfId="0" applyAlignment="1" applyFont="1">
      <alignment shrinkToFit="0" vertical="center" wrapText="1"/>
    </xf>
    <xf borderId="0" fillId="4" fontId="3" numFmtId="49" xfId="0" applyAlignment="1" applyFont="1" applyNumberFormat="1">
      <alignment readingOrder="0" shrinkToFit="0" vertical="center" wrapText="1"/>
    </xf>
    <xf borderId="0" fillId="5" fontId="3" numFmtId="0" xfId="0" applyAlignment="1" applyFont="1">
      <alignment readingOrder="0" shrinkToFit="0" vertical="center" wrapText="1"/>
    </xf>
    <xf borderId="14" fillId="2" fontId="3" numFmtId="0" xfId="0" applyAlignment="1" applyBorder="1" applyFont="1">
      <alignment readingOrder="0" shrinkToFit="0" vertical="center" wrapText="1"/>
    </xf>
    <xf borderId="14" fillId="3" fontId="3" numFmtId="49" xfId="0" applyAlignment="1" applyBorder="1" applyFont="1" applyNumberFormat="1">
      <alignment readingOrder="0" shrinkToFit="0" vertical="center" wrapText="1"/>
    </xf>
    <xf borderId="14" fillId="5" fontId="3" numFmtId="49" xfId="0" applyAlignment="1" applyBorder="1" applyFont="1" applyNumberFormat="1">
      <alignment readingOrder="0" shrinkToFit="0" vertical="center" wrapText="1"/>
    </xf>
    <xf borderId="14" fillId="5" fontId="4" numFmtId="49" xfId="0" applyAlignment="1" applyBorder="1" applyFont="1" applyNumberFormat="1">
      <alignment shrinkToFit="0" vertical="center" wrapText="1"/>
    </xf>
    <xf borderId="14" fillId="5" fontId="4" numFmtId="0" xfId="0" applyAlignment="1" applyBorder="1" applyFont="1">
      <alignment shrinkToFit="0" vertical="center" wrapText="1"/>
    </xf>
    <xf borderId="14" fillId="6" fontId="3" numFmtId="0" xfId="0" applyAlignment="1" applyBorder="1" applyFill="1" applyFont="1">
      <alignment readingOrder="0" shrinkToFit="0" vertical="center" wrapText="1"/>
    </xf>
    <xf borderId="14" fillId="4" fontId="3" numFmtId="49" xfId="0" applyAlignment="1" applyBorder="1" applyFont="1" applyNumberFormat="1">
      <alignment readingOrder="0" shrinkToFit="0" vertical="center" wrapText="1"/>
    </xf>
    <xf borderId="14" fillId="5" fontId="3" numFmtId="0" xfId="0" applyAlignment="1" applyBorder="1" applyFont="1">
      <alignment readingOrder="0" shrinkToFit="0" vertical="center" wrapText="1"/>
    </xf>
    <xf borderId="14" fillId="4" fontId="4" numFmtId="0" xfId="0" applyAlignment="1" applyBorder="1" applyFont="1">
      <alignment shrinkToFit="0" vertical="center" wrapText="1"/>
    </xf>
    <xf borderId="14" fillId="3" fontId="4" numFmtId="49" xfId="0" applyAlignment="1" applyBorder="1" applyFont="1" applyNumberFormat="1">
      <alignment readingOrder="0" shrinkToFit="0" vertical="center" wrapText="1"/>
    </xf>
    <xf borderId="0" fillId="5" fontId="4" numFmtId="49" xfId="0" applyAlignment="1" applyFont="1" applyNumberFormat="1">
      <alignment readingOrder="0" shrinkToFit="0" vertical="center" wrapText="1"/>
    </xf>
    <xf borderId="14" fillId="4" fontId="3" numFmtId="0" xfId="0" applyAlignment="1" applyBorder="1" applyFont="1">
      <alignment readingOrder="0" shrinkToFit="0" vertical="center" wrapText="1"/>
    </xf>
    <xf borderId="14" fillId="6" fontId="3" numFmtId="49" xfId="0" applyAlignment="1" applyBorder="1" applyFont="1" applyNumberFormat="1">
      <alignment readingOrder="0" shrinkToFit="0" vertical="center" wrapText="1"/>
    </xf>
    <xf borderId="14" fillId="6" fontId="4" numFmtId="0" xfId="0" applyAlignment="1" applyBorder="1" applyFont="1">
      <alignment shrinkToFit="0" vertical="center" wrapText="1"/>
    </xf>
    <xf borderId="14" fillId="6" fontId="4" numFmtId="0" xfId="0" applyAlignment="1" applyBorder="1" applyFont="1">
      <alignment readingOrder="0" shrinkToFit="0" vertical="center" wrapText="1"/>
    </xf>
    <xf borderId="0" fillId="3" fontId="3" numFmtId="49" xfId="0" applyAlignment="1" applyFont="1" applyNumberFormat="1">
      <alignment readingOrder="0" shrinkToFit="0" vertical="center" wrapText="1"/>
    </xf>
    <xf borderId="0" fillId="6" fontId="3" numFmtId="49" xfId="0" applyAlignment="1" applyFont="1" applyNumberFormat="1">
      <alignment readingOrder="0" shrinkToFit="0" vertical="center" wrapText="1"/>
    </xf>
    <xf borderId="0" fillId="4" fontId="4" numFmtId="0" xfId="0" applyAlignment="1" applyFont="1">
      <alignment shrinkToFit="0" vertical="center" wrapText="1"/>
    </xf>
    <xf borderId="0" fillId="6" fontId="3" numFmtId="0" xfId="0" applyAlignment="1" applyFont="1">
      <alignment readingOrder="0" shrinkToFit="0" vertical="center" wrapText="1"/>
    </xf>
    <xf borderId="14" fillId="6" fontId="4" numFmtId="49" xfId="0" applyAlignment="1" applyBorder="1" applyFont="1" applyNumberFormat="1">
      <alignment readingOrder="0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0" fillId="4" fontId="4" numFmtId="49" xfId="0" applyAlignment="1" applyFont="1" applyNumberFormat="1">
      <alignment shrinkToFit="0" vertical="center" wrapText="1"/>
    </xf>
    <xf borderId="14" fillId="5" fontId="4" numFmtId="49" xfId="0" applyAlignment="1" applyBorder="1" applyFont="1" applyNumberFormat="1">
      <alignment readingOrder="0" shrinkToFit="0" vertical="center" wrapText="1"/>
    </xf>
    <xf borderId="0" fillId="5" fontId="4" numFmtId="0" xfId="0" applyAlignment="1" applyFont="1">
      <alignment readingOrder="0" shrinkToFit="0" vertical="center" wrapText="1"/>
    </xf>
    <xf borderId="14" fillId="4" fontId="4" numFmtId="49" xfId="0" applyAlignment="1" applyBorder="1" applyFont="1" applyNumberFormat="1">
      <alignment shrinkToFit="0" vertical="center" wrapText="1"/>
    </xf>
    <xf borderId="14" fillId="7" fontId="4" numFmtId="49" xfId="0" applyAlignment="1" applyBorder="1" applyFill="1" applyFont="1" applyNumberFormat="1">
      <alignment shrinkToFit="0" vertical="center" wrapText="1"/>
    </xf>
    <xf borderId="14" fillId="4" fontId="4" numFmtId="49" xfId="0" applyAlignment="1" applyBorder="1" applyFont="1" applyNumberFormat="1">
      <alignment readingOrder="0" shrinkToFit="0" vertical="center" wrapText="1"/>
    </xf>
    <xf borderId="14" fillId="4" fontId="3" numFmtId="0" xfId="0" applyAlignment="1" applyBorder="1" applyFont="1">
      <alignment horizontal="left" readingOrder="0" shrinkToFit="0" vertical="center" wrapText="1"/>
    </xf>
    <xf borderId="14" fillId="7" fontId="4" numFmtId="49" xfId="0" applyAlignment="1" applyBorder="1" applyFont="1" applyNumberFormat="1">
      <alignment readingOrder="0" shrinkToFit="0" vertical="center" wrapText="1"/>
    </xf>
    <xf borderId="14" fillId="4" fontId="4" numFmtId="0" xfId="0" applyAlignment="1" applyBorder="1" applyFont="1">
      <alignment horizontal="left" shrinkToFit="0" vertical="center" wrapText="1"/>
    </xf>
    <xf borderId="14" fillId="6" fontId="4" numFmtId="49" xfId="0" applyAlignment="1" applyBorder="1" applyFont="1" applyNumberFormat="1">
      <alignment shrinkToFit="0" vertical="center" wrapText="1"/>
    </xf>
    <xf borderId="14" fillId="2" fontId="4" numFmtId="0" xfId="0" applyAlignment="1" applyBorder="1" applyFont="1">
      <alignment readingOrder="0" shrinkToFit="0" vertical="center" wrapText="1"/>
    </xf>
    <xf borderId="14" fillId="5" fontId="3" numFmtId="0" xfId="0" applyAlignment="1" applyBorder="1" applyFont="1">
      <alignment horizontal="left" readingOrder="0" shrinkToFit="0" vertical="center" wrapText="1"/>
    </xf>
    <xf borderId="0" fillId="2" fontId="4" numFmtId="0" xfId="0" applyAlignment="1" applyFont="1">
      <alignment readingOrder="0" shrinkToFit="0" vertical="center" wrapText="1"/>
    </xf>
    <xf borderId="0" fillId="6" fontId="4" numFmtId="49" xfId="0" applyAlignment="1" applyFont="1" applyNumberFormat="1">
      <alignment shrinkToFit="0" vertical="center" wrapText="1"/>
    </xf>
    <xf borderId="0" fillId="6" fontId="4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shrinkToFit="0" vertical="center" wrapText="1"/>
    </xf>
    <xf borderId="0" fillId="6" fontId="4" numFmtId="0" xfId="0" applyAlignment="1" applyFont="1">
      <alignment readingOrder="0" shrinkToFit="0" vertical="center" wrapText="1"/>
    </xf>
    <xf borderId="15" fillId="2" fontId="5" numFmtId="0" xfId="0" applyAlignment="1" applyBorder="1" applyFont="1">
      <alignment shrinkToFit="0" vertical="center" wrapText="1"/>
    </xf>
    <xf borderId="15" fillId="5" fontId="4" numFmtId="49" xfId="0" applyAlignment="1" applyBorder="1" applyFont="1" applyNumberFormat="1">
      <alignment shrinkToFit="0" vertical="center" wrapText="1"/>
    </xf>
    <xf borderId="15" fillId="5" fontId="4" numFmtId="2" xfId="0" applyAlignment="1" applyBorder="1" applyFont="1" applyNumberFormat="1">
      <alignment shrinkToFit="0" vertical="center" wrapText="1"/>
    </xf>
    <xf borderId="16" fillId="5" fontId="4" numFmtId="2" xfId="0" applyAlignment="1" applyBorder="1" applyFont="1" applyNumberFormat="1">
      <alignment horizontal="right" shrinkToFit="0" vertical="center" wrapText="1"/>
    </xf>
    <xf borderId="0" fillId="0" fontId="0" numFmtId="2" xfId="0" applyAlignment="1" applyFont="1" applyNumberFormat="1">
      <alignment horizontal="right" readingOrder="0" shrinkToFit="0" vertical="center" wrapText="1"/>
    </xf>
    <xf borderId="17" fillId="2" fontId="5" numFmtId="0" xfId="0" applyAlignment="1" applyBorder="1" applyFont="1">
      <alignment shrinkToFit="0" vertical="center" wrapText="1"/>
    </xf>
    <xf borderId="17" fillId="5" fontId="4" numFmtId="49" xfId="0" applyAlignment="1" applyBorder="1" applyFont="1" applyNumberFormat="1">
      <alignment shrinkToFit="0" vertical="center" wrapText="1"/>
    </xf>
    <xf borderId="18" fillId="5" fontId="4" numFmtId="49" xfId="0" applyAlignment="1" applyBorder="1" applyFont="1" applyNumberFormat="1">
      <alignment readingOrder="0" shrinkToFit="0" vertical="center" wrapText="1"/>
    </xf>
    <xf borderId="18" fillId="5" fontId="4" numFmtId="49" xfId="0" applyAlignment="1" applyBorder="1" applyFont="1" applyNumberFormat="1">
      <alignment shrinkToFit="0" vertical="center" wrapText="1"/>
    </xf>
    <xf borderId="0" fillId="8" fontId="4" numFmtId="49" xfId="0" applyAlignment="1" applyFill="1" applyFont="1" applyNumberFormat="1">
      <alignment readingOrder="0" shrinkToFit="0" vertical="center" wrapText="1"/>
    </xf>
    <xf borderId="0" fillId="8" fontId="4" numFmtId="49" xfId="0" applyAlignment="1" applyFont="1" applyNumberFormat="1">
      <alignment horizontal="left" readingOrder="0" shrinkToFit="0" vertical="center" wrapText="1"/>
    </xf>
    <xf borderId="0" fillId="8" fontId="4" numFmtId="2" xfId="0" applyAlignment="1" applyFont="1" applyNumberFormat="1">
      <alignment horizontal="right" shrinkToFit="0" vertical="center" wrapText="1"/>
    </xf>
    <xf borderId="0" fillId="8" fontId="4" numFmtId="49" xfId="0" applyAlignment="1" applyFont="1" applyNumberFormat="1">
      <alignment shrinkToFit="0" vertical="center" wrapText="1"/>
    </xf>
    <xf borderId="19" fillId="8" fontId="4" numFmtId="49" xfId="0" applyAlignment="1" applyBorder="1" applyFont="1" applyNumberFormat="1">
      <alignment shrinkToFit="0" vertical="center" wrapText="1"/>
    </xf>
    <xf borderId="19" fillId="8" fontId="4" numFmtId="2" xfId="0" applyAlignment="1" applyBorder="1" applyFont="1" applyNumberFormat="1">
      <alignment shrinkToFit="0" vertical="center" wrapText="1"/>
    </xf>
    <xf borderId="19" fillId="8" fontId="4" numFmtId="49" xfId="0" applyAlignment="1" applyBorder="1" applyFont="1" applyNumberFormat="1">
      <alignment horizontal="left" shrinkToFit="0" vertical="center" wrapText="1"/>
    </xf>
    <xf borderId="19" fillId="8" fontId="4" numFmtId="2" xfId="0" applyAlignment="1" applyBorder="1" applyFont="1" applyNumberFormat="1">
      <alignment horizontal="right" shrinkToFit="0" vertical="center" wrapText="1"/>
    </xf>
    <xf borderId="19" fillId="8" fontId="4" numFmtId="2" xfId="0" applyAlignment="1" applyBorder="1" applyFont="1" applyNumberFormat="1">
      <alignment horizontal="left" shrinkToFit="0" vertical="center" wrapText="1"/>
    </xf>
    <xf borderId="19" fillId="8" fontId="4" numFmtId="2" xfId="0" applyAlignment="1" applyBorder="1" applyFont="1" applyNumberFormat="1">
      <alignment horizontal="center" shrinkToFit="0" vertical="center" wrapText="1"/>
    </xf>
    <xf borderId="0" fillId="0" fontId="0" numFmtId="2" xfId="0" applyAlignment="1" applyFont="1" applyNumberFormat="1">
      <alignment horizontal="center" shrinkToFit="0" vertical="center" wrapText="1"/>
    </xf>
    <xf borderId="20" fillId="0" fontId="1" numFmtId="0" xfId="0" applyAlignment="1" applyBorder="1" applyFont="1">
      <alignment readingOrder="0" shrinkToFit="0" vertical="center" wrapText="0"/>
    </xf>
    <xf borderId="20" fillId="0" fontId="6" numFmtId="0" xfId="0" applyAlignment="1" applyBorder="1" applyFont="1">
      <alignment shrinkToFit="0" vertical="top" wrapText="1"/>
    </xf>
    <xf borderId="21" fillId="0" fontId="0" numFmtId="0" xfId="0" applyAlignment="1" applyBorder="1" applyFont="1">
      <alignment shrinkToFit="0" vertical="center" wrapText="1"/>
    </xf>
    <xf borderId="22" fillId="0" fontId="0" numFmtId="164" xfId="0" applyAlignment="1" applyBorder="1" applyFont="1" applyNumberFormat="1">
      <alignment shrinkToFit="0" vertical="center" wrapText="1"/>
    </xf>
    <xf borderId="7" fillId="0" fontId="0" numFmtId="164" xfId="0" applyAlignment="1" applyBorder="1" applyFont="1" applyNumberFormat="1">
      <alignment shrinkToFit="0" vertical="center" wrapText="1"/>
    </xf>
    <xf borderId="7" fillId="0" fontId="0" numFmtId="49" xfId="0" applyAlignment="1" applyBorder="1" applyFont="1" applyNumberFormat="1">
      <alignment shrinkToFit="0" vertical="center" wrapText="1"/>
    </xf>
    <xf borderId="23" fillId="0" fontId="0" numFmtId="49" xfId="0" applyAlignment="1" applyBorder="1" applyFont="1" applyNumberFormat="1">
      <alignment shrinkToFit="0" vertical="center" wrapText="1"/>
    </xf>
    <xf borderId="9" fillId="0" fontId="0" numFmtId="49" xfId="0" applyAlignment="1" applyBorder="1" applyFont="1" applyNumberFormat="1">
      <alignment shrinkToFit="0" vertical="center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Relationship Id="rId3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342900</xdr:colOff>
      <xdr:row>1</xdr:row>
      <xdr:rowOff>200025</xdr:rowOff>
    </xdr:from>
    <xdr:ext cx="3514725" cy="28384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371475</xdr:colOff>
      <xdr:row>10</xdr:row>
      <xdr:rowOff>228600</xdr:rowOff>
    </xdr:from>
    <xdr:ext cx="3457575" cy="22669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323850</xdr:colOff>
      <xdr:row>35</xdr:row>
      <xdr:rowOff>200025</xdr:rowOff>
    </xdr:from>
    <xdr:ext cx="4381500" cy="2867025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314325</xdr:colOff>
      <xdr:row>89</xdr:row>
      <xdr:rowOff>161925</xdr:rowOff>
    </xdr:from>
    <xdr:ext cx="3514725" cy="2324100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0000FF"/>
      </a:folHlink>
    </a:clrScheme>
    <a:fontScheme name="Sheets">
      <a:majorFont>
        <a:latin typeface="Avenir"/>
        <a:ea typeface="Avenir"/>
        <a:cs typeface="Avenir"/>
      </a:majorFont>
      <a:minorFont>
        <a:latin typeface="Avenir"/>
        <a:ea typeface="Avenir"/>
        <a:cs typeface="Aveni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86"/>
    <col customWidth="1" min="2" max="2" width="13.71"/>
    <col customWidth="1" min="3" max="3" width="16.43"/>
    <col customWidth="1" min="4" max="4" width="63.29"/>
    <col customWidth="1" min="5" max="5" width="23.29"/>
    <col customWidth="1" min="6" max="6" width="24.0"/>
    <col customWidth="1" min="7" max="8" width="19.86"/>
    <col customWidth="1" min="9" max="9" width="21.43"/>
    <col customWidth="1" min="10" max="27" width="8.14"/>
  </cols>
  <sheetData>
    <row r="1" ht="30.0" customHeight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2.5" customHeight="1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22.5" customHeight="1">
      <c r="A3" s="5" t="s">
        <v>10</v>
      </c>
      <c r="B3" s="6" t="s">
        <v>4</v>
      </c>
      <c r="C3" s="7" t="s">
        <v>11</v>
      </c>
      <c r="D3" s="8" t="s">
        <v>12</v>
      </c>
      <c r="E3" s="8" t="s">
        <v>13</v>
      </c>
      <c r="F3" s="9"/>
      <c r="G3" s="10" t="s">
        <v>14</v>
      </c>
      <c r="H3" s="11">
        <v>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22.5" customHeight="1">
      <c r="A4" s="5" t="s">
        <v>10</v>
      </c>
      <c r="B4" s="6" t="s">
        <v>4</v>
      </c>
      <c r="C4" s="7" t="s">
        <v>11</v>
      </c>
      <c r="D4" s="12" t="s">
        <v>15</v>
      </c>
      <c r="E4" s="13" t="s">
        <v>13</v>
      </c>
      <c r="F4" s="14"/>
      <c r="G4" s="15" t="s">
        <v>14</v>
      </c>
      <c r="H4" s="11">
        <v>0.0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22.5" customHeight="1">
      <c r="A5" s="5" t="s">
        <v>10</v>
      </c>
      <c r="B5" s="6" t="s">
        <v>4</v>
      </c>
      <c r="C5" s="7" t="s">
        <v>11</v>
      </c>
      <c r="D5" s="12" t="s">
        <v>16</v>
      </c>
      <c r="E5" s="13" t="s">
        <v>17</v>
      </c>
      <c r="F5" s="14"/>
      <c r="G5" s="15" t="s">
        <v>14</v>
      </c>
      <c r="H5" s="11">
        <v>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36.0" customHeight="1">
      <c r="A6" s="5" t="s">
        <v>10</v>
      </c>
      <c r="B6" s="6" t="s">
        <v>4</v>
      </c>
      <c r="C6" s="7" t="s">
        <v>11</v>
      </c>
      <c r="D6" s="12" t="s">
        <v>18</v>
      </c>
      <c r="E6" s="12" t="s">
        <v>13</v>
      </c>
      <c r="F6" s="14"/>
      <c r="G6" s="15" t="s">
        <v>19</v>
      </c>
      <c r="H6" s="11">
        <v>0.0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22.5" customHeight="1">
      <c r="A7" s="5" t="s">
        <v>10</v>
      </c>
      <c r="B7" s="6" t="s">
        <v>4</v>
      </c>
      <c r="C7" s="7" t="s">
        <v>11</v>
      </c>
      <c r="D7" s="12" t="s">
        <v>20</v>
      </c>
      <c r="E7" s="12" t="s">
        <v>13</v>
      </c>
      <c r="F7" s="14"/>
      <c r="G7" s="15" t="s">
        <v>19</v>
      </c>
      <c r="H7" s="11">
        <v>0.0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75" customHeight="1">
      <c r="A8" s="5" t="s">
        <v>10</v>
      </c>
      <c r="B8" s="6" t="s">
        <v>4</v>
      </c>
      <c r="C8" s="7" t="s">
        <v>11</v>
      </c>
      <c r="D8" s="12" t="s">
        <v>21</v>
      </c>
      <c r="E8" s="12" t="s">
        <v>13</v>
      </c>
      <c r="F8" s="14"/>
      <c r="G8" s="15" t="s">
        <v>22</v>
      </c>
      <c r="H8" s="11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3.75" customHeight="1">
      <c r="A9" s="5" t="s">
        <v>10</v>
      </c>
      <c r="B9" s="6" t="s">
        <v>4</v>
      </c>
      <c r="C9" s="7" t="s">
        <v>11</v>
      </c>
      <c r="D9" s="12" t="s">
        <v>23</v>
      </c>
      <c r="E9" s="12" t="s">
        <v>13</v>
      </c>
      <c r="F9" s="14"/>
      <c r="G9" s="15" t="s">
        <v>22</v>
      </c>
      <c r="H9" s="11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3.75" customHeight="1">
      <c r="A10" s="5" t="s">
        <v>10</v>
      </c>
      <c r="B10" s="6" t="s">
        <v>4</v>
      </c>
      <c r="C10" s="7" t="s">
        <v>11</v>
      </c>
      <c r="D10" s="12" t="s">
        <v>24</v>
      </c>
      <c r="E10" s="12" t="s">
        <v>13</v>
      </c>
      <c r="F10" s="14"/>
      <c r="G10" s="15" t="s">
        <v>19</v>
      </c>
      <c r="H10" s="11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3.75" customHeight="1">
      <c r="A11" s="5" t="s">
        <v>10</v>
      </c>
      <c r="B11" s="6" t="s">
        <v>4</v>
      </c>
      <c r="C11" s="7" t="s">
        <v>11</v>
      </c>
      <c r="D11" s="12" t="s">
        <v>25</v>
      </c>
      <c r="E11" s="13" t="s">
        <v>13</v>
      </c>
      <c r="F11" s="14"/>
      <c r="G11" s="15" t="s">
        <v>19</v>
      </c>
      <c r="H11" s="11">
        <v>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22.5" customHeight="1">
      <c r="A12" s="5" t="s">
        <v>10</v>
      </c>
      <c r="B12" s="6" t="s">
        <v>4</v>
      </c>
      <c r="C12" s="7" t="s">
        <v>11</v>
      </c>
      <c r="D12" s="12" t="s">
        <v>26</v>
      </c>
      <c r="E12" s="12" t="s">
        <v>13</v>
      </c>
      <c r="F12" s="14"/>
      <c r="G12" s="15" t="s">
        <v>19</v>
      </c>
      <c r="H12" s="11">
        <v>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22.5" customHeight="1">
      <c r="A13" s="5" t="s">
        <v>10</v>
      </c>
      <c r="B13" s="6" t="s">
        <v>4</v>
      </c>
      <c r="C13" s="7" t="s">
        <v>11</v>
      </c>
      <c r="D13" s="13" t="s">
        <v>27</v>
      </c>
      <c r="E13" s="12" t="s">
        <v>13</v>
      </c>
      <c r="F13" s="14"/>
      <c r="G13" s="15" t="s">
        <v>19</v>
      </c>
      <c r="H13" s="11">
        <v>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22.5" customHeight="1">
      <c r="A14" s="5" t="s">
        <v>10</v>
      </c>
      <c r="B14" s="6" t="s">
        <v>4</v>
      </c>
      <c r="C14" s="7" t="s">
        <v>11</v>
      </c>
      <c r="D14" s="12" t="s">
        <v>28</v>
      </c>
      <c r="E14" s="12" t="s">
        <v>13</v>
      </c>
      <c r="F14" s="14"/>
      <c r="G14" s="15" t="s">
        <v>22</v>
      </c>
      <c r="H14" s="11">
        <v>0.0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22.5" customHeight="1">
      <c r="A15" s="5" t="s">
        <v>10</v>
      </c>
      <c r="B15" s="6" t="s">
        <v>4</v>
      </c>
      <c r="C15" s="7" t="s">
        <v>11</v>
      </c>
      <c r="D15" s="12" t="s">
        <v>29</v>
      </c>
      <c r="E15" s="12" t="s">
        <v>13</v>
      </c>
      <c r="F15" s="14"/>
      <c r="G15" s="15" t="s">
        <v>30</v>
      </c>
      <c r="H15" s="11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22.5" customHeight="1">
      <c r="A16" s="5" t="s">
        <v>10</v>
      </c>
      <c r="B16" s="16" t="s">
        <v>4</v>
      </c>
      <c r="C16" s="7" t="s">
        <v>11</v>
      </c>
      <c r="D16" s="17" t="s">
        <v>31</v>
      </c>
      <c r="E16" s="18" t="s">
        <v>13</v>
      </c>
      <c r="F16" s="19"/>
      <c r="G16" s="20" t="s">
        <v>30</v>
      </c>
      <c r="H16" s="11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22.5" customHeight="1">
      <c r="A17" s="21" t="s">
        <v>32</v>
      </c>
      <c r="B17" s="22" t="s">
        <v>4</v>
      </c>
      <c r="C17" s="23">
        <v>2019.12</v>
      </c>
      <c r="D17" s="24" t="s">
        <v>33</v>
      </c>
      <c r="E17" s="25" t="s">
        <v>34</v>
      </c>
      <c r="F17" s="25" t="s">
        <v>35</v>
      </c>
      <c r="G17" s="24" t="s">
        <v>14</v>
      </c>
      <c r="H17" s="26">
        <v>4.0</v>
      </c>
      <c r="I17" s="2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22.5" customHeight="1">
      <c r="A18" s="21" t="s">
        <v>32</v>
      </c>
      <c r="B18" s="22" t="s">
        <v>4</v>
      </c>
      <c r="C18" s="23">
        <v>2020.01</v>
      </c>
      <c r="D18" s="25" t="s">
        <v>36</v>
      </c>
      <c r="E18" s="25" t="s">
        <v>37</v>
      </c>
      <c r="F18" s="27" t="s">
        <v>38</v>
      </c>
      <c r="G18" s="24" t="s">
        <v>14</v>
      </c>
      <c r="H18" s="28">
        <v>10.0</v>
      </c>
      <c r="I18" s="2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33.0" customHeight="1">
      <c r="A19" s="29" t="s">
        <v>32</v>
      </c>
      <c r="B19" s="30" t="s">
        <v>4</v>
      </c>
      <c r="C19" s="23">
        <v>2020.4</v>
      </c>
      <c r="D19" s="31" t="s">
        <v>39</v>
      </c>
      <c r="E19" s="31"/>
      <c r="F19" s="31"/>
      <c r="G19" s="32"/>
      <c r="H19" s="33"/>
      <c r="I19" s="3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35.25" customHeight="1">
      <c r="A20" s="34" t="s">
        <v>40</v>
      </c>
      <c r="B20" s="30" t="s">
        <v>4</v>
      </c>
      <c r="C20" s="23" t="s">
        <v>41</v>
      </c>
      <c r="D20" s="25" t="s">
        <v>42</v>
      </c>
      <c r="E20" s="31" t="s">
        <v>43</v>
      </c>
      <c r="F20" s="35" t="s">
        <v>38</v>
      </c>
      <c r="G20" s="31" t="s">
        <v>19</v>
      </c>
      <c r="H20" s="36">
        <v>6.0</v>
      </c>
      <c r="I20" s="3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35.25" customHeight="1">
      <c r="A21" s="34" t="s">
        <v>40</v>
      </c>
      <c r="B21" s="38" t="s">
        <v>4</v>
      </c>
      <c r="C21" s="23" t="s">
        <v>41</v>
      </c>
      <c r="D21" s="25" t="s">
        <v>44</v>
      </c>
      <c r="E21" s="31" t="s">
        <v>43</v>
      </c>
      <c r="F21" s="35" t="s">
        <v>38</v>
      </c>
      <c r="G21" s="31" t="s">
        <v>19</v>
      </c>
      <c r="H21" s="36">
        <v>6.0</v>
      </c>
      <c r="I21" s="3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35.25" customHeight="1">
      <c r="A22" s="34" t="s">
        <v>45</v>
      </c>
      <c r="B22" s="30" t="s">
        <v>4</v>
      </c>
      <c r="C22" s="23" t="s">
        <v>46</v>
      </c>
      <c r="D22" s="27" t="s">
        <v>47</v>
      </c>
      <c r="E22" s="31" t="s">
        <v>43</v>
      </c>
      <c r="F22" s="35" t="s">
        <v>38</v>
      </c>
      <c r="G22" s="32" t="s">
        <v>14</v>
      </c>
      <c r="H22" s="36">
        <v>4.0</v>
      </c>
      <c r="I22" s="3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35.25" customHeight="1">
      <c r="A23" s="34" t="s">
        <v>45</v>
      </c>
      <c r="B23" s="30" t="s">
        <v>4</v>
      </c>
      <c r="C23" s="23" t="s">
        <v>46</v>
      </c>
      <c r="D23" s="27" t="s">
        <v>48</v>
      </c>
      <c r="E23" s="31" t="s">
        <v>43</v>
      </c>
      <c r="F23" s="35" t="s">
        <v>38</v>
      </c>
      <c r="G23" s="32" t="s">
        <v>14</v>
      </c>
      <c r="H23" s="36">
        <v>4.0</v>
      </c>
      <c r="I23" s="3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35.25" customHeight="1">
      <c r="A24" s="34" t="s">
        <v>45</v>
      </c>
      <c r="B24" s="30" t="s">
        <v>4</v>
      </c>
      <c r="C24" s="23" t="s">
        <v>46</v>
      </c>
      <c r="D24" s="39" t="s">
        <v>49</v>
      </c>
      <c r="E24" s="31" t="s">
        <v>34</v>
      </c>
      <c r="F24" s="35" t="s">
        <v>38</v>
      </c>
      <c r="G24" s="32" t="s">
        <v>14</v>
      </c>
      <c r="H24" s="36">
        <v>6.0</v>
      </c>
      <c r="I24" s="3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35.25" customHeight="1">
      <c r="A25" s="34" t="s">
        <v>45</v>
      </c>
      <c r="B25" s="38" t="s">
        <v>4</v>
      </c>
      <c r="C25" s="23" t="s">
        <v>46</v>
      </c>
      <c r="D25" s="25" t="s">
        <v>50</v>
      </c>
      <c r="E25" s="31" t="s">
        <v>34</v>
      </c>
      <c r="F25" s="35" t="s">
        <v>38</v>
      </c>
      <c r="G25" s="32" t="s">
        <v>14</v>
      </c>
      <c r="H25" s="36">
        <v>4.0</v>
      </c>
      <c r="I25" s="3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39.75" customHeight="1">
      <c r="A26" s="34" t="s">
        <v>45</v>
      </c>
      <c r="B26" s="38" t="s">
        <v>4</v>
      </c>
      <c r="C26" s="23" t="s">
        <v>51</v>
      </c>
      <c r="D26" s="27" t="s">
        <v>52</v>
      </c>
      <c r="E26" s="31" t="s">
        <v>34</v>
      </c>
      <c r="F26" s="35" t="s">
        <v>38</v>
      </c>
      <c r="G26" s="32" t="s">
        <v>14</v>
      </c>
      <c r="H26" s="36">
        <v>4.0</v>
      </c>
      <c r="I26" s="3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39.75" customHeight="1">
      <c r="A27" s="34" t="s">
        <v>45</v>
      </c>
      <c r="B27" s="38" t="s">
        <v>4</v>
      </c>
      <c r="C27" s="23" t="s">
        <v>51</v>
      </c>
      <c r="D27" s="27" t="s">
        <v>53</v>
      </c>
      <c r="E27" s="31" t="s">
        <v>34</v>
      </c>
      <c r="F27" s="35" t="s">
        <v>38</v>
      </c>
      <c r="G27" s="32" t="s">
        <v>14</v>
      </c>
      <c r="H27" s="40">
        <v>2.0</v>
      </c>
      <c r="I27" s="3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39.75" customHeight="1">
      <c r="A28" s="34" t="s">
        <v>45</v>
      </c>
      <c r="B28" s="38" t="s">
        <v>4</v>
      </c>
      <c r="C28" s="23" t="s">
        <v>51</v>
      </c>
      <c r="D28" s="27" t="s">
        <v>54</v>
      </c>
      <c r="E28" s="25" t="s">
        <v>37</v>
      </c>
      <c r="F28" s="35" t="s">
        <v>38</v>
      </c>
      <c r="G28" s="32" t="s">
        <v>14</v>
      </c>
      <c r="H28" s="40">
        <v>2.0</v>
      </c>
      <c r="I28" s="3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39.75" customHeight="1">
      <c r="A29" s="34" t="s">
        <v>45</v>
      </c>
      <c r="B29" s="38" t="s">
        <v>4</v>
      </c>
      <c r="C29" s="23" t="s">
        <v>51</v>
      </c>
      <c r="D29" s="27" t="s">
        <v>55</v>
      </c>
      <c r="E29" s="25" t="s">
        <v>37</v>
      </c>
      <c r="F29" s="35" t="s">
        <v>38</v>
      </c>
      <c r="G29" s="32" t="s">
        <v>14</v>
      </c>
      <c r="H29" s="40">
        <v>2.0</v>
      </c>
      <c r="I29" s="3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39.75" customHeight="1">
      <c r="A30" s="34" t="s">
        <v>45</v>
      </c>
      <c r="B30" s="38" t="s">
        <v>4</v>
      </c>
      <c r="C30" s="23" t="s">
        <v>51</v>
      </c>
      <c r="D30" s="27" t="s">
        <v>56</v>
      </c>
      <c r="E30" s="31" t="s">
        <v>43</v>
      </c>
      <c r="F30" s="35" t="s">
        <v>38</v>
      </c>
      <c r="G30" s="32" t="s">
        <v>14</v>
      </c>
      <c r="H30" s="40">
        <v>2.0</v>
      </c>
      <c r="I30" s="3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39.75" customHeight="1">
      <c r="A31" s="34" t="s">
        <v>45</v>
      </c>
      <c r="B31" s="38" t="s">
        <v>4</v>
      </c>
      <c r="C31" s="23" t="s">
        <v>51</v>
      </c>
      <c r="D31" s="27" t="s">
        <v>57</v>
      </c>
      <c r="E31" s="31" t="s">
        <v>43</v>
      </c>
      <c r="F31" s="35" t="s">
        <v>38</v>
      </c>
      <c r="G31" s="32" t="s">
        <v>14</v>
      </c>
      <c r="H31" s="40">
        <v>2.0</v>
      </c>
      <c r="I31" s="3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39.75" customHeight="1">
      <c r="A32" s="34" t="s">
        <v>45</v>
      </c>
      <c r="B32" s="38" t="s">
        <v>4</v>
      </c>
      <c r="C32" s="23" t="s">
        <v>51</v>
      </c>
      <c r="D32" s="27" t="s">
        <v>58</v>
      </c>
      <c r="E32" s="31" t="s">
        <v>43</v>
      </c>
      <c r="F32" s="35" t="s">
        <v>38</v>
      </c>
      <c r="G32" s="32" t="s">
        <v>14</v>
      </c>
      <c r="H32" s="40">
        <v>2.0</v>
      </c>
      <c r="I32" s="3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39.75" customHeight="1">
      <c r="A33" s="34" t="s">
        <v>45</v>
      </c>
      <c r="B33" s="38" t="s">
        <v>4</v>
      </c>
      <c r="C33" s="23" t="s">
        <v>51</v>
      </c>
      <c r="D33" s="27" t="s">
        <v>59</v>
      </c>
      <c r="E33" s="31" t="s">
        <v>34</v>
      </c>
      <c r="F33" s="35" t="s">
        <v>38</v>
      </c>
      <c r="G33" s="32" t="s">
        <v>14</v>
      </c>
      <c r="H33" s="40">
        <v>2.0</v>
      </c>
      <c r="I33" s="3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39.75" customHeight="1">
      <c r="A34" s="34"/>
      <c r="B34" s="30"/>
      <c r="C34" s="23"/>
      <c r="D34" s="27"/>
      <c r="E34" s="31"/>
      <c r="F34" s="35"/>
      <c r="G34" s="32"/>
      <c r="H34" s="40"/>
      <c r="I34" s="3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39.75" customHeight="1">
      <c r="A35" s="34" t="s">
        <v>60</v>
      </c>
      <c r="B35" s="30"/>
      <c r="C35" s="23" t="s">
        <v>46</v>
      </c>
      <c r="D35" s="35" t="s">
        <v>61</v>
      </c>
      <c r="E35" s="31"/>
      <c r="F35" s="35"/>
      <c r="G35" s="32"/>
      <c r="H35" s="40"/>
      <c r="I35" s="3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34.5" customHeight="1">
      <c r="A36" s="34" t="s">
        <v>60</v>
      </c>
      <c r="B36" s="30"/>
      <c r="C36" s="23" t="s">
        <v>46</v>
      </c>
      <c r="D36" s="35" t="s">
        <v>62</v>
      </c>
      <c r="E36" s="31"/>
      <c r="F36" s="35"/>
      <c r="G36" s="32"/>
      <c r="H36" s="40"/>
      <c r="I36" s="3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27.0" customHeight="1">
      <c r="A37" s="34" t="s">
        <v>60</v>
      </c>
      <c r="B37" s="30"/>
      <c r="C37" s="23" t="s">
        <v>46</v>
      </c>
      <c r="D37" s="35" t="s">
        <v>63</v>
      </c>
      <c r="E37" s="31"/>
      <c r="F37" s="35"/>
      <c r="G37" s="32"/>
      <c r="H37" s="40"/>
      <c r="I37" s="3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20.25" customHeight="1">
      <c r="A38" s="34" t="s">
        <v>60</v>
      </c>
      <c r="B38" s="30"/>
      <c r="C38" s="23" t="s">
        <v>46</v>
      </c>
      <c r="D38" s="35" t="s">
        <v>64</v>
      </c>
      <c r="E38" s="31"/>
      <c r="F38" s="35"/>
      <c r="G38" s="32"/>
      <c r="H38" s="40"/>
      <c r="I38" s="3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23.25" customHeight="1">
      <c r="A39" s="34" t="s">
        <v>60</v>
      </c>
      <c r="B39" s="30"/>
      <c r="C39" s="23" t="s">
        <v>46</v>
      </c>
      <c r="D39" s="35" t="s">
        <v>65</v>
      </c>
      <c r="E39" s="31"/>
      <c r="F39" s="35"/>
      <c r="G39" s="32"/>
      <c r="H39" s="40"/>
      <c r="I39" s="3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9.5" customHeight="1">
      <c r="A40" s="34" t="s">
        <v>60</v>
      </c>
      <c r="B40" s="38" t="s">
        <v>4</v>
      </c>
      <c r="C40" s="23" t="s">
        <v>46</v>
      </c>
      <c r="D40" s="31" t="s">
        <v>66</v>
      </c>
      <c r="E40" s="31" t="s">
        <v>13</v>
      </c>
      <c r="F40" s="35" t="s">
        <v>38</v>
      </c>
      <c r="G40" s="32" t="s">
        <v>14</v>
      </c>
      <c r="H40" s="36">
        <v>3.0</v>
      </c>
      <c r="I40" s="3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33.75" customHeight="1">
      <c r="A41" s="34" t="s">
        <v>60</v>
      </c>
      <c r="B41" s="30" t="s">
        <v>4</v>
      </c>
      <c r="C41" s="23" t="s">
        <v>46</v>
      </c>
      <c r="D41" s="31" t="s">
        <v>67</v>
      </c>
      <c r="E41" s="31" t="s">
        <v>13</v>
      </c>
      <c r="F41" s="35" t="s">
        <v>38</v>
      </c>
      <c r="G41" s="32" t="s">
        <v>14</v>
      </c>
      <c r="H41" s="36">
        <v>2.0</v>
      </c>
      <c r="I41" s="3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33.75" customHeight="1">
      <c r="A42" s="34" t="s">
        <v>60</v>
      </c>
      <c r="B42" s="30" t="s">
        <v>4</v>
      </c>
      <c r="C42" s="23" t="s">
        <v>46</v>
      </c>
      <c r="D42" s="31" t="s">
        <v>68</v>
      </c>
      <c r="E42" s="31" t="s">
        <v>13</v>
      </c>
      <c r="F42" s="35" t="s">
        <v>38</v>
      </c>
      <c r="G42" s="32" t="s">
        <v>14</v>
      </c>
      <c r="H42" s="36">
        <v>4.0</v>
      </c>
      <c r="I42" s="3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35.25" customHeight="1">
      <c r="A43" s="34" t="s">
        <v>60</v>
      </c>
      <c r="B43" s="30" t="s">
        <v>4</v>
      </c>
      <c r="C43" s="23" t="s">
        <v>46</v>
      </c>
      <c r="D43" s="31" t="s">
        <v>69</v>
      </c>
      <c r="E43" s="31" t="s">
        <v>13</v>
      </c>
      <c r="F43" s="35" t="s">
        <v>38</v>
      </c>
      <c r="G43" s="32" t="s">
        <v>14</v>
      </c>
      <c r="H43" s="36">
        <v>6.0</v>
      </c>
      <c r="I43" s="3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27.0" customHeight="1">
      <c r="A44" s="34" t="s">
        <v>60</v>
      </c>
      <c r="B44" s="38" t="s">
        <v>4</v>
      </c>
      <c r="C44" s="23" t="s">
        <v>46</v>
      </c>
      <c r="D44" s="31" t="s">
        <v>70</v>
      </c>
      <c r="E44" s="31" t="s">
        <v>13</v>
      </c>
      <c r="F44" s="35" t="s">
        <v>38</v>
      </c>
      <c r="G44" s="32" t="s">
        <v>14</v>
      </c>
      <c r="H44" s="36">
        <v>4.0</v>
      </c>
      <c r="I44" s="3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27.0" customHeight="1">
      <c r="A45" s="34" t="s">
        <v>60</v>
      </c>
      <c r="B45" s="30" t="s">
        <v>4</v>
      </c>
      <c r="C45" s="23" t="s">
        <v>46</v>
      </c>
      <c r="D45" s="41" t="s">
        <v>71</v>
      </c>
      <c r="E45" s="41" t="s">
        <v>13</v>
      </c>
      <c r="F45" s="41" t="s">
        <v>72</v>
      </c>
      <c r="G45" s="41" t="s">
        <v>19</v>
      </c>
      <c r="H45" s="42"/>
      <c r="I45" s="4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32.25" customHeight="1">
      <c r="A46" s="34" t="s">
        <v>60</v>
      </c>
      <c r="B46" s="38" t="s">
        <v>4</v>
      </c>
      <c r="C46" s="23" t="s">
        <v>46</v>
      </c>
      <c r="D46" s="31" t="s">
        <v>73</v>
      </c>
      <c r="E46" s="31" t="s">
        <v>13</v>
      </c>
      <c r="F46" s="35" t="s">
        <v>38</v>
      </c>
      <c r="G46" s="32" t="s">
        <v>14</v>
      </c>
      <c r="H46" s="36">
        <v>0.0</v>
      </c>
      <c r="I46" s="3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22.5" customHeight="1">
      <c r="A47" s="34" t="s">
        <v>60</v>
      </c>
      <c r="B47" s="30" t="s">
        <v>4</v>
      </c>
      <c r="C47" s="23" t="s">
        <v>46</v>
      </c>
      <c r="D47" s="25" t="s">
        <v>74</v>
      </c>
      <c r="E47" s="31" t="s">
        <v>13</v>
      </c>
      <c r="F47" s="27" t="s">
        <v>38</v>
      </c>
      <c r="G47" s="24" t="s">
        <v>14</v>
      </c>
      <c r="H47" s="28">
        <v>0.0</v>
      </c>
      <c r="I47" s="2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22.5" customHeight="1">
      <c r="A48" s="34" t="s">
        <v>40</v>
      </c>
      <c r="B48" s="30" t="s">
        <v>4</v>
      </c>
      <c r="C48" s="40" t="s">
        <v>41</v>
      </c>
      <c r="D48" s="27" t="s">
        <v>75</v>
      </c>
      <c r="E48" s="31" t="s">
        <v>37</v>
      </c>
      <c r="F48" s="27" t="s">
        <v>38</v>
      </c>
      <c r="G48" s="24" t="s">
        <v>14</v>
      </c>
      <c r="H48" s="23">
        <v>6.0</v>
      </c>
      <c r="I48" s="2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22.5" customHeight="1">
      <c r="A49" s="34" t="s">
        <v>40</v>
      </c>
      <c r="B49" s="44" t="s">
        <v>4</v>
      </c>
      <c r="C49" s="23" t="s">
        <v>76</v>
      </c>
      <c r="D49" s="25" t="s">
        <v>77</v>
      </c>
      <c r="E49" s="31" t="s">
        <v>37</v>
      </c>
      <c r="F49" s="45" t="s">
        <v>72</v>
      </c>
      <c r="G49" s="25" t="s">
        <v>19</v>
      </c>
      <c r="H49" s="28">
        <v>2.0</v>
      </c>
      <c r="I49" s="4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31.5" customHeight="1">
      <c r="A50" s="34" t="s">
        <v>40</v>
      </c>
      <c r="B50" s="30" t="s">
        <v>4</v>
      </c>
      <c r="C50" s="40" t="s">
        <v>76</v>
      </c>
      <c r="D50" s="25" t="s">
        <v>78</v>
      </c>
      <c r="E50" s="31" t="s">
        <v>37</v>
      </c>
      <c r="F50" s="35" t="s">
        <v>38</v>
      </c>
      <c r="G50" s="32" t="s">
        <v>14</v>
      </c>
      <c r="H50" s="28">
        <v>4.0</v>
      </c>
      <c r="I50" s="2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22.5" customHeight="1">
      <c r="A51" s="34" t="s">
        <v>40</v>
      </c>
      <c r="B51" s="30" t="s">
        <v>4</v>
      </c>
      <c r="C51" s="40" t="s">
        <v>41</v>
      </c>
      <c r="D51" s="27" t="s">
        <v>79</v>
      </c>
      <c r="E51" s="31" t="s">
        <v>37</v>
      </c>
      <c r="F51" s="35" t="s">
        <v>38</v>
      </c>
      <c r="G51" s="31" t="s">
        <v>14</v>
      </c>
      <c r="H51" s="23">
        <v>4.0</v>
      </c>
      <c r="I51" s="2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22.5" customHeight="1">
      <c r="A52" s="34" t="s">
        <v>40</v>
      </c>
      <c r="B52" s="30" t="s">
        <v>4</v>
      </c>
      <c r="C52" s="40" t="s">
        <v>41</v>
      </c>
      <c r="D52" s="25" t="s">
        <v>80</v>
      </c>
      <c r="E52" s="31" t="s">
        <v>43</v>
      </c>
      <c r="F52" s="35" t="s">
        <v>38</v>
      </c>
      <c r="G52" s="32" t="s">
        <v>14</v>
      </c>
      <c r="H52" s="28">
        <v>4.0</v>
      </c>
      <c r="I52" s="2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22.5" customHeight="1">
      <c r="A53" s="47" t="s">
        <v>40</v>
      </c>
      <c r="B53" s="30" t="s">
        <v>4</v>
      </c>
      <c r="C53" s="40" t="s">
        <v>41</v>
      </c>
      <c r="D53" s="25" t="s">
        <v>81</v>
      </c>
      <c r="E53" s="31" t="s">
        <v>37</v>
      </c>
      <c r="F53" s="35" t="s">
        <v>38</v>
      </c>
      <c r="G53" s="31" t="s">
        <v>22</v>
      </c>
      <c r="H53" s="28">
        <v>4.0</v>
      </c>
      <c r="I53" s="2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22.5" customHeight="1">
      <c r="A54" s="47" t="s">
        <v>40</v>
      </c>
      <c r="B54" s="30" t="s">
        <v>4</v>
      </c>
      <c r="C54" s="40" t="s">
        <v>41</v>
      </c>
      <c r="D54" s="25" t="s">
        <v>82</v>
      </c>
      <c r="E54" s="31" t="s">
        <v>37</v>
      </c>
      <c r="F54" s="35" t="s">
        <v>38</v>
      </c>
      <c r="G54" s="32" t="s">
        <v>14</v>
      </c>
      <c r="H54" s="28">
        <v>6.0</v>
      </c>
      <c r="I54" s="2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22.5" customHeight="1">
      <c r="A55" s="34" t="s">
        <v>40</v>
      </c>
      <c r="B55" s="38" t="s">
        <v>4</v>
      </c>
      <c r="C55" s="40" t="s">
        <v>41</v>
      </c>
      <c r="D55" s="25" t="s">
        <v>83</v>
      </c>
      <c r="E55" s="31" t="s">
        <v>43</v>
      </c>
      <c r="F55" s="35" t="s">
        <v>38</v>
      </c>
      <c r="G55" s="32" t="s">
        <v>14</v>
      </c>
      <c r="H55" s="28">
        <v>2.0</v>
      </c>
      <c r="I55" s="2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22.5" customHeight="1">
      <c r="A56" s="34" t="s">
        <v>40</v>
      </c>
      <c r="B56" s="30" t="s">
        <v>4</v>
      </c>
      <c r="C56" s="40" t="s">
        <v>76</v>
      </c>
      <c r="D56" s="25" t="s">
        <v>84</v>
      </c>
      <c r="E56" s="31" t="s">
        <v>43</v>
      </c>
      <c r="F56" s="35" t="s">
        <v>38</v>
      </c>
      <c r="G56" s="32" t="s">
        <v>14</v>
      </c>
      <c r="H56" s="28">
        <v>6.0</v>
      </c>
      <c r="I56" s="2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31.5" customHeight="1">
      <c r="A57" s="47" t="s">
        <v>40</v>
      </c>
      <c r="B57" s="30" t="s">
        <v>4</v>
      </c>
      <c r="C57" s="40" t="s">
        <v>76</v>
      </c>
      <c r="D57" s="25" t="s">
        <v>85</v>
      </c>
      <c r="E57" s="31" t="s">
        <v>34</v>
      </c>
      <c r="F57" s="35" t="s">
        <v>38</v>
      </c>
      <c r="G57" s="32" t="s">
        <v>14</v>
      </c>
      <c r="H57" s="28">
        <v>6.0</v>
      </c>
      <c r="I57" s="2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22.5" customHeight="1">
      <c r="A58" s="34" t="s">
        <v>40</v>
      </c>
      <c r="B58" s="30" t="s">
        <v>4</v>
      </c>
      <c r="C58" s="40" t="s">
        <v>76</v>
      </c>
      <c r="D58" s="25" t="s">
        <v>86</v>
      </c>
      <c r="E58" s="25" t="s">
        <v>34</v>
      </c>
      <c r="F58" s="35" t="s">
        <v>38</v>
      </c>
      <c r="G58" s="32" t="s">
        <v>14</v>
      </c>
      <c r="H58" s="28">
        <v>2.0</v>
      </c>
      <c r="I58" s="2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29.25" customHeight="1">
      <c r="A59" s="47" t="s">
        <v>40</v>
      </c>
      <c r="B59" s="30" t="s">
        <v>4</v>
      </c>
      <c r="C59" s="40" t="s">
        <v>76</v>
      </c>
      <c r="D59" s="27" t="s">
        <v>87</v>
      </c>
      <c r="E59" s="25" t="s">
        <v>34</v>
      </c>
      <c r="F59" s="35" t="s">
        <v>38</v>
      </c>
      <c r="G59" s="32" t="s">
        <v>14</v>
      </c>
      <c r="H59" s="28">
        <v>4.0</v>
      </c>
      <c r="I59" s="2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22.5" customHeight="1">
      <c r="A60" s="34" t="s">
        <v>40</v>
      </c>
      <c r="B60" s="30" t="s">
        <v>4</v>
      </c>
      <c r="C60" s="40" t="s">
        <v>76</v>
      </c>
      <c r="D60" s="25" t="s">
        <v>88</v>
      </c>
      <c r="E60" s="25" t="s">
        <v>34</v>
      </c>
      <c r="F60" s="35" t="s">
        <v>38</v>
      </c>
      <c r="G60" s="32" t="s">
        <v>14</v>
      </c>
      <c r="H60" s="28">
        <v>2.0</v>
      </c>
      <c r="I60" s="2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34.5" customHeight="1">
      <c r="A61" s="29" t="s">
        <v>40</v>
      </c>
      <c r="B61" s="38" t="s">
        <v>4</v>
      </c>
      <c r="C61" s="40" t="s">
        <v>76</v>
      </c>
      <c r="D61" s="25" t="s">
        <v>89</v>
      </c>
      <c r="E61" s="25" t="s">
        <v>37</v>
      </c>
      <c r="F61" s="48" t="s">
        <v>72</v>
      </c>
      <c r="G61" s="31" t="s">
        <v>14</v>
      </c>
      <c r="H61" s="26">
        <v>10.0</v>
      </c>
      <c r="I61" s="2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22.5" customHeight="1">
      <c r="A62" s="29" t="s">
        <v>40</v>
      </c>
      <c r="B62" s="30" t="s">
        <v>4</v>
      </c>
      <c r="C62" s="40" t="s">
        <v>90</v>
      </c>
      <c r="D62" s="49" t="s">
        <v>91</v>
      </c>
      <c r="E62" s="25" t="s">
        <v>37</v>
      </c>
      <c r="F62" s="31" t="s">
        <v>38</v>
      </c>
      <c r="G62" s="31" t="s">
        <v>14</v>
      </c>
      <c r="H62" s="28">
        <v>10.0</v>
      </c>
      <c r="I62" s="2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36.75" customHeight="1">
      <c r="A63" s="21" t="s">
        <v>40</v>
      </c>
      <c r="B63" s="30" t="s">
        <v>4</v>
      </c>
      <c r="C63" s="40" t="s">
        <v>90</v>
      </c>
      <c r="D63" s="49" t="s">
        <v>92</v>
      </c>
      <c r="E63" s="25" t="s">
        <v>37</v>
      </c>
      <c r="F63" s="31" t="s">
        <v>38</v>
      </c>
      <c r="G63" s="31" t="s">
        <v>14</v>
      </c>
      <c r="H63" s="26">
        <v>8.0</v>
      </c>
      <c r="I63" s="50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22.5" customHeight="1">
      <c r="A64" s="34" t="s">
        <v>40</v>
      </c>
      <c r="B64" s="30" t="s">
        <v>4</v>
      </c>
      <c r="C64" s="40" t="s">
        <v>90</v>
      </c>
      <c r="D64" s="25" t="s">
        <v>93</v>
      </c>
      <c r="E64" s="25" t="s">
        <v>43</v>
      </c>
      <c r="F64" s="35" t="s">
        <v>38</v>
      </c>
      <c r="G64" s="32" t="s">
        <v>14</v>
      </c>
      <c r="H64" s="28">
        <v>2.0</v>
      </c>
      <c r="I64" s="2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30.0" customHeight="1">
      <c r="A65" s="34" t="s">
        <v>40</v>
      </c>
      <c r="B65" s="30" t="s">
        <v>4</v>
      </c>
      <c r="C65" s="40" t="s">
        <v>90</v>
      </c>
      <c r="D65" s="25" t="s">
        <v>94</v>
      </c>
      <c r="E65" s="25" t="s">
        <v>43</v>
      </c>
      <c r="F65" s="35" t="s">
        <v>38</v>
      </c>
      <c r="G65" s="32" t="s">
        <v>14</v>
      </c>
      <c r="H65" s="28">
        <v>2.0</v>
      </c>
      <c r="I65" s="4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22.5" customHeight="1">
      <c r="A66" s="29" t="s">
        <v>40</v>
      </c>
      <c r="B66" s="38" t="s">
        <v>4</v>
      </c>
      <c r="C66" s="40" t="s">
        <v>90</v>
      </c>
      <c r="D66" s="27" t="s">
        <v>95</v>
      </c>
      <c r="E66" s="27" t="s">
        <v>37</v>
      </c>
      <c r="F66" s="35" t="s">
        <v>38</v>
      </c>
      <c r="G66" s="35" t="s">
        <v>14</v>
      </c>
      <c r="H66" s="28">
        <v>6.0</v>
      </c>
      <c r="I66" s="5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31.5" customHeight="1">
      <c r="A67" s="29" t="s">
        <v>40</v>
      </c>
      <c r="B67" s="38" t="s">
        <v>4</v>
      </c>
      <c r="C67" s="40" t="s">
        <v>96</v>
      </c>
      <c r="D67" s="52" t="s">
        <v>97</v>
      </c>
      <c r="E67" s="27" t="s">
        <v>37</v>
      </c>
      <c r="F67" s="48" t="s">
        <v>72</v>
      </c>
      <c r="G67" s="35" t="s">
        <v>14</v>
      </c>
      <c r="H67" s="46">
        <v>2.0</v>
      </c>
      <c r="I67" s="4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32.25" customHeight="1">
      <c r="A68" s="29" t="s">
        <v>40</v>
      </c>
      <c r="B68" s="30" t="s">
        <v>4</v>
      </c>
      <c r="C68" s="40" t="s">
        <v>98</v>
      </c>
      <c r="D68" s="24" t="s">
        <v>99</v>
      </c>
      <c r="E68" s="25" t="s">
        <v>37</v>
      </c>
      <c r="F68" s="31" t="s">
        <v>100</v>
      </c>
      <c r="G68" s="31" t="s">
        <v>101</v>
      </c>
      <c r="H68" s="26">
        <v>6.0</v>
      </c>
      <c r="I68" s="2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22.5" customHeight="1">
      <c r="A69" s="29" t="s">
        <v>40</v>
      </c>
      <c r="B69" s="38" t="s">
        <v>4</v>
      </c>
      <c r="C69" s="40" t="s">
        <v>96</v>
      </c>
      <c r="D69" s="25" t="s">
        <v>102</v>
      </c>
      <c r="E69" s="25" t="s">
        <v>37</v>
      </c>
      <c r="F69" s="48" t="s">
        <v>72</v>
      </c>
      <c r="G69" s="32" t="s">
        <v>19</v>
      </c>
      <c r="H69" s="26">
        <v>6.0</v>
      </c>
      <c r="I69" s="2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22.5" customHeight="1">
      <c r="A70" s="29" t="s">
        <v>40</v>
      </c>
      <c r="B70" s="38" t="s">
        <v>4</v>
      </c>
      <c r="C70" s="40" t="s">
        <v>98</v>
      </c>
      <c r="D70" s="25" t="s">
        <v>103</v>
      </c>
      <c r="E70" s="39" t="s">
        <v>37</v>
      </c>
      <c r="F70" s="48" t="s">
        <v>72</v>
      </c>
      <c r="G70" s="53" t="s">
        <v>19</v>
      </c>
      <c r="H70" s="54">
        <v>10.0</v>
      </c>
      <c r="I70" s="4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36.0" customHeight="1">
      <c r="A71" s="29" t="s">
        <v>40</v>
      </c>
      <c r="B71" s="30" t="s">
        <v>4</v>
      </c>
      <c r="C71" s="40" t="s">
        <v>96</v>
      </c>
      <c r="D71" s="49" t="s">
        <v>104</v>
      </c>
      <c r="E71" s="25" t="s">
        <v>37</v>
      </c>
      <c r="F71" s="35" t="s">
        <v>38</v>
      </c>
      <c r="G71" s="55" t="s">
        <v>14</v>
      </c>
      <c r="H71" s="28">
        <v>6.0</v>
      </c>
      <c r="I71" s="2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36.0" customHeight="1">
      <c r="A72" s="29" t="s">
        <v>40</v>
      </c>
      <c r="B72" s="30" t="s">
        <v>4</v>
      </c>
      <c r="C72" s="40" t="s">
        <v>98</v>
      </c>
      <c r="D72" s="49" t="s">
        <v>105</v>
      </c>
      <c r="E72" s="25" t="s">
        <v>43</v>
      </c>
      <c r="F72" s="35" t="s">
        <v>38</v>
      </c>
      <c r="G72" s="55" t="s">
        <v>14</v>
      </c>
      <c r="H72" s="28">
        <v>4.0</v>
      </c>
      <c r="I72" s="2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36.0" customHeight="1">
      <c r="A73" s="34" t="s">
        <v>40</v>
      </c>
      <c r="B73" s="38" t="s">
        <v>4</v>
      </c>
      <c r="C73" s="40" t="s">
        <v>98</v>
      </c>
      <c r="D73" s="25" t="s">
        <v>106</v>
      </c>
      <c r="E73" s="25" t="s">
        <v>43</v>
      </c>
      <c r="F73" s="48" t="s">
        <v>72</v>
      </c>
      <c r="G73" s="32" t="s">
        <v>14</v>
      </c>
      <c r="H73" s="46">
        <v>2.0</v>
      </c>
      <c r="I73" s="2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36.0" customHeight="1">
      <c r="A74" s="40" t="s">
        <v>40</v>
      </c>
      <c r="B74" s="38" t="s">
        <v>4</v>
      </c>
      <c r="C74" s="40" t="s">
        <v>96</v>
      </c>
      <c r="D74" s="25" t="s">
        <v>107</v>
      </c>
      <c r="E74" s="25" t="s">
        <v>34</v>
      </c>
      <c r="F74" s="31" t="s">
        <v>35</v>
      </c>
      <c r="G74" s="32" t="s">
        <v>14</v>
      </c>
      <c r="H74" s="26">
        <v>4.0</v>
      </c>
      <c r="I74" s="2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36.0" customHeight="1">
      <c r="A75" s="34" t="s">
        <v>40</v>
      </c>
      <c r="B75" s="38" t="s">
        <v>4</v>
      </c>
      <c r="C75" s="40" t="s">
        <v>96</v>
      </c>
      <c r="D75" s="25" t="s">
        <v>108</v>
      </c>
      <c r="E75" s="25" t="s">
        <v>34</v>
      </c>
      <c r="F75" s="35" t="s">
        <v>38</v>
      </c>
      <c r="G75" s="32" t="s">
        <v>14</v>
      </c>
      <c r="H75" s="28">
        <v>6.0</v>
      </c>
      <c r="I75" s="2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36.0" customHeight="1">
      <c r="A76" s="40" t="s">
        <v>40</v>
      </c>
      <c r="B76" s="38" t="s">
        <v>4</v>
      </c>
      <c r="C76" s="40">
        <v>2019.12</v>
      </c>
      <c r="D76" s="32" t="s">
        <v>109</v>
      </c>
      <c r="E76" s="31" t="s">
        <v>34</v>
      </c>
      <c r="F76" s="53" t="s">
        <v>72</v>
      </c>
      <c r="G76" s="32" t="s">
        <v>14</v>
      </c>
      <c r="H76" s="33">
        <v>6.0</v>
      </c>
      <c r="I76" s="3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22.5" customHeight="1">
      <c r="A77" s="34" t="s">
        <v>40</v>
      </c>
      <c r="B77" s="38" t="s">
        <v>4</v>
      </c>
      <c r="C77" s="40">
        <v>2020.01</v>
      </c>
      <c r="D77" s="35" t="s">
        <v>110</v>
      </c>
      <c r="E77" s="35" t="s">
        <v>43</v>
      </c>
      <c r="F77" s="48" t="s">
        <v>72</v>
      </c>
      <c r="G77" s="55" t="s">
        <v>14</v>
      </c>
      <c r="H77" s="37">
        <v>2.0</v>
      </c>
      <c r="I77" s="3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22.5" customHeight="1">
      <c r="A78" s="40" t="s">
        <v>40</v>
      </c>
      <c r="B78" s="38" t="s">
        <v>4</v>
      </c>
      <c r="C78" s="40">
        <v>2019.12</v>
      </c>
      <c r="D78" s="35" t="s">
        <v>111</v>
      </c>
      <c r="E78" s="56" t="s">
        <v>34</v>
      </c>
      <c r="F78" s="57" t="s">
        <v>72</v>
      </c>
      <c r="G78" s="55" t="s">
        <v>14</v>
      </c>
      <c r="H78" s="37">
        <v>2.0</v>
      </c>
      <c r="I78" s="3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22.5" customHeight="1">
      <c r="A79" s="29" t="s">
        <v>40</v>
      </c>
      <c r="B79" s="30" t="s">
        <v>4</v>
      </c>
      <c r="C79" s="40">
        <v>2019.12</v>
      </c>
      <c r="D79" s="31" t="s">
        <v>112</v>
      </c>
      <c r="E79" s="31" t="s">
        <v>37</v>
      </c>
      <c r="F79" s="31" t="s">
        <v>38</v>
      </c>
      <c r="G79" s="31" t="s">
        <v>14</v>
      </c>
      <c r="H79" s="36">
        <v>1.0</v>
      </c>
      <c r="I79" s="3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22.5" customHeight="1">
      <c r="A80" s="29" t="s">
        <v>40</v>
      </c>
      <c r="B80" s="38" t="s">
        <v>4</v>
      </c>
      <c r="C80" s="40">
        <v>2019.12</v>
      </c>
      <c r="D80" s="25" t="s">
        <v>113</v>
      </c>
      <c r="E80" s="25" t="s">
        <v>37</v>
      </c>
      <c r="F80" s="31" t="s">
        <v>38</v>
      </c>
      <c r="G80" s="31" t="s">
        <v>14</v>
      </c>
      <c r="H80" s="28">
        <v>4.0</v>
      </c>
      <c r="I80" s="2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22.5" customHeight="1">
      <c r="A81" s="34" t="s">
        <v>40</v>
      </c>
      <c r="B81" s="38" t="s">
        <v>4</v>
      </c>
      <c r="C81" s="40">
        <v>2019.12</v>
      </c>
      <c r="D81" s="52" t="s">
        <v>114</v>
      </c>
      <c r="E81" s="27" t="s">
        <v>43</v>
      </c>
      <c r="F81" s="48" t="s">
        <v>72</v>
      </c>
      <c r="G81" s="55" t="s">
        <v>14</v>
      </c>
      <c r="H81" s="46">
        <v>2.0</v>
      </c>
      <c r="I81" s="4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22.5" customHeight="1">
      <c r="A82" s="34" t="s">
        <v>40</v>
      </c>
      <c r="B82" s="38" t="s">
        <v>4</v>
      </c>
      <c r="C82" s="40">
        <v>2019.12</v>
      </c>
      <c r="D82" s="24" t="s">
        <v>115</v>
      </c>
      <c r="E82" s="25" t="s">
        <v>43</v>
      </c>
      <c r="F82" s="48" t="s">
        <v>72</v>
      </c>
      <c r="G82" s="32" t="s">
        <v>14</v>
      </c>
      <c r="H82" s="26">
        <v>4.0</v>
      </c>
      <c r="I82" s="2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22.5" customHeight="1">
      <c r="A83" s="40" t="s">
        <v>40</v>
      </c>
      <c r="B83" s="38" t="s">
        <v>4</v>
      </c>
      <c r="C83" s="40">
        <v>2019.12</v>
      </c>
      <c r="D83" s="27" t="s">
        <v>116</v>
      </c>
      <c r="E83" s="52" t="s">
        <v>37</v>
      </c>
      <c r="F83" s="57" t="s">
        <v>38</v>
      </c>
      <c r="G83" s="55" t="s">
        <v>14</v>
      </c>
      <c r="H83" s="23">
        <v>2.0</v>
      </c>
      <c r="I83" s="4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22.5" customHeight="1">
      <c r="A84" s="23" t="s">
        <v>40</v>
      </c>
      <c r="B84" s="22" t="s">
        <v>4</v>
      </c>
      <c r="C84" s="23">
        <v>2019.12</v>
      </c>
      <c r="D84" s="24" t="s">
        <v>117</v>
      </c>
      <c r="E84" s="25" t="s">
        <v>37</v>
      </c>
      <c r="F84" s="39" t="s">
        <v>72</v>
      </c>
      <c r="G84" s="24" t="s">
        <v>14</v>
      </c>
      <c r="H84" s="26">
        <v>2.0</v>
      </c>
      <c r="I84" s="2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36.75" customHeight="1">
      <c r="A85" s="40" t="s">
        <v>40</v>
      </c>
      <c r="B85" s="38" t="s">
        <v>4</v>
      </c>
      <c r="C85" s="40">
        <v>2019.12</v>
      </c>
      <c r="D85" s="55" t="s">
        <v>118</v>
      </c>
      <c r="E85" s="35" t="s">
        <v>37</v>
      </c>
      <c r="F85" s="57" t="s">
        <v>100</v>
      </c>
      <c r="G85" s="55" t="s">
        <v>14</v>
      </c>
      <c r="H85" s="37">
        <v>6.0</v>
      </c>
      <c r="I85" s="3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29.25" customHeight="1">
      <c r="A86" s="40" t="s">
        <v>40</v>
      </c>
      <c r="B86" s="38" t="s">
        <v>4</v>
      </c>
      <c r="C86" s="40">
        <v>2019.12</v>
      </c>
      <c r="D86" s="57" t="s">
        <v>119</v>
      </c>
      <c r="E86" s="35" t="s">
        <v>37</v>
      </c>
      <c r="F86" s="57" t="s">
        <v>72</v>
      </c>
      <c r="G86" s="55" t="s">
        <v>14</v>
      </c>
      <c r="H86" s="37">
        <v>6.0</v>
      </c>
      <c r="I86" s="37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21.75" customHeight="1">
      <c r="A87" s="29" t="s">
        <v>40</v>
      </c>
      <c r="B87" s="38" t="s">
        <v>4</v>
      </c>
      <c r="C87" s="40">
        <v>2019.12</v>
      </c>
      <c r="D87" s="58" t="s">
        <v>120</v>
      </c>
      <c r="E87" s="35" t="s">
        <v>37</v>
      </c>
      <c r="F87" s="48" t="s">
        <v>72</v>
      </c>
      <c r="G87" s="55" t="s">
        <v>14</v>
      </c>
      <c r="H87" s="37">
        <v>6.0</v>
      </c>
      <c r="I87" s="37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21.75" customHeight="1">
      <c r="A88" s="40" t="s">
        <v>40</v>
      </c>
      <c r="B88" s="38" t="s">
        <v>4</v>
      </c>
      <c r="C88" s="40">
        <v>2019.12</v>
      </c>
      <c r="D88" s="35" t="s">
        <v>121</v>
      </c>
      <c r="E88" s="59" t="s">
        <v>34</v>
      </c>
      <c r="F88" s="57" t="s">
        <v>35</v>
      </c>
      <c r="G88" s="55" t="s">
        <v>14</v>
      </c>
      <c r="H88" s="37">
        <v>4.0</v>
      </c>
      <c r="I88" s="37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21.75" customHeight="1">
      <c r="A89" s="40" t="s">
        <v>40</v>
      </c>
      <c r="B89" s="38" t="s">
        <v>4</v>
      </c>
      <c r="C89" s="40">
        <v>2019.12</v>
      </c>
      <c r="D89" s="60" t="s">
        <v>122</v>
      </c>
      <c r="E89" s="59" t="s">
        <v>34</v>
      </c>
      <c r="F89" s="57" t="s">
        <v>35</v>
      </c>
      <c r="G89" s="55" t="s">
        <v>14</v>
      </c>
      <c r="H89" s="37">
        <v>4.0</v>
      </c>
      <c r="I89" s="37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21.75" customHeight="1">
      <c r="A90" s="29" t="s">
        <v>40</v>
      </c>
      <c r="B90" s="38" t="s">
        <v>4</v>
      </c>
      <c r="C90" s="40">
        <v>2019.12</v>
      </c>
      <c r="D90" s="55" t="s">
        <v>123</v>
      </c>
      <c r="E90" s="59" t="s">
        <v>34</v>
      </c>
      <c r="F90" s="35" t="s">
        <v>100</v>
      </c>
      <c r="G90" s="55" t="s">
        <v>14</v>
      </c>
      <c r="H90" s="37">
        <v>2.0</v>
      </c>
      <c r="I90" s="37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21.75" customHeight="1">
      <c r="A91" s="29" t="s">
        <v>40</v>
      </c>
      <c r="B91" s="38" t="s">
        <v>4</v>
      </c>
      <c r="C91" s="40">
        <v>2019.12</v>
      </c>
      <c r="D91" s="61" t="s">
        <v>124</v>
      </c>
      <c r="E91" s="41" t="s">
        <v>37</v>
      </c>
      <c r="F91" s="48" t="s">
        <v>38</v>
      </c>
      <c r="G91" s="61" t="s">
        <v>14</v>
      </c>
      <c r="H91" s="42">
        <v>4.0</v>
      </c>
      <c r="I91" s="42">
        <v>4.0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23.25" customHeight="1">
      <c r="A92" s="40" t="s">
        <v>40</v>
      </c>
      <c r="B92" s="38" t="s">
        <v>4</v>
      </c>
      <c r="C92" s="40">
        <v>2019.12</v>
      </c>
      <c r="D92" s="61" t="s">
        <v>125</v>
      </c>
      <c r="E92" s="61" t="s">
        <v>37</v>
      </c>
      <c r="F92" s="48" t="s">
        <v>72</v>
      </c>
      <c r="G92" s="61" t="s">
        <v>14</v>
      </c>
      <c r="H92" s="42">
        <v>2.0</v>
      </c>
      <c r="I92" s="43">
        <v>0.5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22.5" customHeight="1">
      <c r="A93" s="29" t="s">
        <v>40</v>
      </c>
      <c r="B93" s="38" t="s">
        <v>4</v>
      </c>
      <c r="C93" s="40">
        <v>2019.12</v>
      </c>
      <c r="D93" s="55" t="s">
        <v>126</v>
      </c>
      <c r="E93" s="59" t="s">
        <v>34</v>
      </c>
      <c r="F93" s="48" t="s">
        <v>72</v>
      </c>
      <c r="G93" s="55"/>
      <c r="H93" s="37">
        <v>4.0</v>
      </c>
      <c r="I93" s="37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22.5" customHeight="1">
      <c r="A94" s="40" t="s">
        <v>40</v>
      </c>
      <c r="B94" s="38" t="s">
        <v>4</v>
      </c>
      <c r="C94" s="40">
        <v>2019.12</v>
      </c>
      <c r="D94" s="61" t="s">
        <v>127</v>
      </c>
      <c r="E94" s="61" t="s">
        <v>43</v>
      </c>
      <c r="F94" s="48" t="s">
        <v>38</v>
      </c>
      <c r="G94" s="61" t="s">
        <v>14</v>
      </c>
      <c r="H94" s="42">
        <v>4.0</v>
      </c>
      <c r="I94" s="42">
        <v>6.0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22.5" customHeight="1">
      <c r="A95" s="40" t="s">
        <v>40</v>
      </c>
      <c r="B95" s="38" t="s">
        <v>4</v>
      </c>
      <c r="C95" s="40">
        <v>2019.12</v>
      </c>
      <c r="D95" s="55" t="s">
        <v>128</v>
      </c>
      <c r="E95" s="56" t="s">
        <v>34</v>
      </c>
      <c r="F95" s="57" t="s">
        <v>38</v>
      </c>
      <c r="G95" s="55" t="s">
        <v>14</v>
      </c>
      <c r="H95" s="37">
        <v>10.0</v>
      </c>
      <c r="I95" s="37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22.5" customHeight="1">
      <c r="A96" s="40" t="s">
        <v>40</v>
      </c>
      <c r="B96" s="38" t="s">
        <v>4</v>
      </c>
      <c r="C96" s="40">
        <v>2019.12</v>
      </c>
      <c r="D96" s="61" t="s">
        <v>129</v>
      </c>
      <c r="E96" s="61" t="s">
        <v>37</v>
      </c>
      <c r="F96" s="48" t="s">
        <v>38</v>
      </c>
      <c r="G96" s="61" t="s">
        <v>14</v>
      </c>
      <c r="H96" s="42">
        <v>10.0</v>
      </c>
      <c r="I96" s="43">
        <v>10.0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23.25" customHeight="1">
      <c r="A97" s="43" t="s">
        <v>40</v>
      </c>
      <c r="B97" s="38" t="s">
        <v>4</v>
      </c>
      <c r="C97" s="40">
        <v>2019.12</v>
      </c>
      <c r="D97" s="61" t="s">
        <v>130</v>
      </c>
      <c r="E97" s="61" t="s">
        <v>37</v>
      </c>
      <c r="F97" s="48" t="s">
        <v>38</v>
      </c>
      <c r="G97" s="61" t="s">
        <v>14</v>
      </c>
      <c r="H97" s="42">
        <v>4.0</v>
      </c>
      <c r="I97" s="43">
        <v>6.0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22.5" customHeight="1">
      <c r="A98" s="62" t="s">
        <v>40</v>
      </c>
      <c r="B98" s="38" t="s">
        <v>4</v>
      </c>
      <c r="C98" s="40">
        <v>2019.12</v>
      </c>
      <c r="D98" s="61" t="s">
        <v>131</v>
      </c>
      <c r="E98" s="61" t="s">
        <v>37</v>
      </c>
      <c r="F98" s="48" t="s">
        <v>72</v>
      </c>
      <c r="G98" s="61" t="s">
        <v>19</v>
      </c>
      <c r="H98" s="42">
        <v>6.0</v>
      </c>
      <c r="I98" s="43">
        <v>16.0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22.5" customHeight="1">
      <c r="A99" s="34" t="s">
        <v>132</v>
      </c>
      <c r="B99" s="38" t="s">
        <v>4</v>
      </c>
      <c r="C99" s="40" t="s">
        <v>133</v>
      </c>
      <c r="D99" s="31" t="s">
        <v>134</v>
      </c>
      <c r="E99" s="31" t="s">
        <v>13</v>
      </c>
      <c r="F99" s="31"/>
      <c r="G99" s="32"/>
      <c r="H99" s="33"/>
      <c r="I99" s="3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22.5" customHeight="1">
      <c r="A100" s="34" t="s">
        <v>132</v>
      </c>
      <c r="B100" s="38" t="s">
        <v>4</v>
      </c>
      <c r="C100" s="40" t="s">
        <v>133</v>
      </c>
      <c r="D100" s="31" t="s">
        <v>135</v>
      </c>
      <c r="E100" s="31" t="s">
        <v>13</v>
      </c>
      <c r="F100" s="35" t="s">
        <v>38</v>
      </c>
      <c r="G100" s="32" t="s">
        <v>14</v>
      </c>
      <c r="H100" s="36">
        <v>0.0</v>
      </c>
      <c r="I100" s="3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22.5" customHeight="1">
      <c r="A101" s="34" t="s">
        <v>132</v>
      </c>
      <c r="B101" s="38" t="s">
        <v>4</v>
      </c>
      <c r="C101" s="40" t="s">
        <v>133</v>
      </c>
      <c r="D101" s="31" t="s">
        <v>136</v>
      </c>
      <c r="E101" s="31" t="s">
        <v>13</v>
      </c>
      <c r="F101" s="35" t="s">
        <v>38</v>
      </c>
      <c r="G101" s="32" t="s">
        <v>14</v>
      </c>
      <c r="H101" s="36">
        <v>0.0</v>
      </c>
      <c r="I101" s="3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32.25" customHeight="1">
      <c r="A102" s="34" t="s">
        <v>10</v>
      </c>
      <c r="B102" s="38" t="s">
        <v>4</v>
      </c>
      <c r="C102" s="40" t="s">
        <v>41</v>
      </c>
      <c r="D102" s="31" t="s">
        <v>137</v>
      </c>
      <c r="E102" s="31" t="s">
        <v>37</v>
      </c>
      <c r="F102" s="35" t="s">
        <v>38</v>
      </c>
      <c r="G102" s="32" t="s">
        <v>14</v>
      </c>
      <c r="H102" s="36">
        <v>4.0</v>
      </c>
      <c r="I102" s="3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22.5" customHeight="1">
      <c r="A103" s="34" t="s">
        <v>10</v>
      </c>
      <c r="B103" s="30" t="s">
        <v>4</v>
      </c>
      <c r="C103" s="40" t="s">
        <v>41</v>
      </c>
      <c r="D103" s="63" t="s">
        <v>138</v>
      </c>
      <c r="E103" s="31" t="s">
        <v>37</v>
      </c>
      <c r="F103" s="31" t="s">
        <v>38</v>
      </c>
      <c r="G103" s="31" t="s">
        <v>22</v>
      </c>
      <c r="H103" s="36">
        <v>6.0</v>
      </c>
      <c r="I103" s="3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22.5" customHeight="1">
      <c r="A104" s="34" t="s">
        <v>10</v>
      </c>
      <c r="B104" s="38" t="s">
        <v>4</v>
      </c>
      <c r="C104" s="40" t="s">
        <v>76</v>
      </c>
      <c r="D104" s="63" t="s">
        <v>139</v>
      </c>
      <c r="E104" s="31" t="s">
        <v>37</v>
      </c>
      <c r="F104" s="31" t="s">
        <v>35</v>
      </c>
      <c r="G104" s="32" t="s">
        <v>14</v>
      </c>
      <c r="H104" s="33">
        <v>8.0</v>
      </c>
      <c r="I104" s="3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22.5" customHeight="1">
      <c r="A105" s="34" t="s">
        <v>10</v>
      </c>
      <c r="B105" s="30" t="s">
        <v>4</v>
      </c>
      <c r="C105" s="40" t="s">
        <v>41</v>
      </c>
      <c r="D105" s="31" t="s">
        <v>140</v>
      </c>
      <c r="E105" s="31" t="s">
        <v>43</v>
      </c>
      <c r="F105" s="35" t="s">
        <v>38</v>
      </c>
      <c r="G105" s="32" t="s">
        <v>14</v>
      </c>
      <c r="H105" s="36">
        <v>6.0</v>
      </c>
      <c r="I105" s="3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22.5" customHeight="1">
      <c r="A106" s="47" t="s">
        <v>10</v>
      </c>
      <c r="B106" s="44" t="s">
        <v>4</v>
      </c>
      <c r="C106" s="40" t="s">
        <v>76</v>
      </c>
      <c r="D106" s="25" t="s">
        <v>141</v>
      </c>
      <c r="E106" s="25" t="s">
        <v>34</v>
      </c>
      <c r="F106" s="27" t="s">
        <v>38</v>
      </c>
      <c r="G106" s="24" t="s">
        <v>14</v>
      </c>
      <c r="H106" s="36">
        <v>2.0</v>
      </c>
      <c r="I106" s="2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22.5" customHeight="1">
      <c r="A107" s="64"/>
      <c r="B107" s="22"/>
      <c r="C107" s="23"/>
      <c r="D107" s="65"/>
      <c r="E107" s="65"/>
      <c r="F107" s="66"/>
      <c r="G107" s="65"/>
      <c r="H107" s="67"/>
      <c r="I107" s="6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22.5" customHeight="1">
      <c r="A108" s="69"/>
      <c r="B108" s="70"/>
      <c r="C108" s="70"/>
      <c r="D108" s="70" t="s">
        <v>142</v>
      </c>
      <c r="E108" s="71">
        <f>F108/G108*100</f>
        <v>71.05263158</v>
      </c>
      <c r="F108" s="72">
        <f>54*3</f>
        <v>162</v>
      </c>
      <c r="G108" s="73">
        <f>76*3</f>
        <v>228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34.5" customHeight="1">
      <c r="A109" s="74"/>
      <c r="B109" s="75"/>
      <c r="C109" s="75"/>
      <c r="D109" s="76" t="s">
        <v>143</v>
      </c>
      <c r="E109" s="77">
        <f>SUMIFS(H:H,A:A,"Resolve",C:C,"2019.12")</f>
        <v>95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44.25" customHeight="1">
      <c r="A110" s="74"/>
      <c r="B110" s="75"/>
      <c r="C110" s="75"/>
      <c r="D110" s="78" t="s">
        <v>144</v>
      </c>
      <c r="E110" s="77">
        <f t="array" ref="E110">SUMIFS(H:H,A:A, {"Open","Wsiting For"},C:C,"2020.01")+SUMIFS(H:H,A:A, "Resolve",C:C,"2020.01.S1")+SUMIFS(H:H,A:A, "In Progress",C:C,"2020.01.S2")</f>
        <v>22</v>
      </c>
      <c r="F110" s="79" t="s">
        <v>145</v>
      </c>
      <c r="G110" s="80">
        <f t="array" ref="G110">SUM(SUMIFS(H:H,A:A, "Resolve",C:C,{"=2020.01.S1","=2020.01.S2","=2020.01.S3","=2020.01.S4"}))</f>
        <v>22</v>
      </c>
      <c r="H110" s="81">
        <f>G110/E110*100</f>
        <v>100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44.25" customHeight="1">
      <c r="A111" s="74"/>
      <c r="B111" s="75"/>
      <c r="C111" s="75"/>
      <c r="D111" s="82" t="s">
        <v>146</v>
      </c>
      <c r="E111" s="83">
        <f>SUM(H19:H105)</f>
        <v>324</v>
      </c>
      <c r="F111" s="84" t="s">
        <v>147</v>
      </c>
      <c r="G111" s="85">
        <f>E112/E111</f>
        <v>0.7037037037</v>
      </c>
      <c r="H111" s="8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44.25" customHeight="1">
      <c r="A112" s="74"/>
      <c r="B112" s="75"/>
      <c r="C112" s="75"/>
      <c r="D112" s="82" t="s">
        <v>148</v>
      </c>
      <c r="E112" s="83">
        <f>G108</f>
        <v>228</v>
      </c>
      <c r="F112" s="86" t="s">
        <v>149</v>
      </c>
      <c r="G112" s="85">
        <f>E115/E114</f>
        <v>1.62</v>
      </c>
      <c r="H112" s="8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43.5" customHeight="1">
      <c r="A113" s="74"/>
      <c r="B113" s="75"/>
      <c r="C113" s="75"/>
      <c r="D113" s="82" t="s">
        <v>150</v>
      </c>
      <c r="E113" s="83">
        <f>SUM(I19:I105)</f>
        <v>42.5</v>
      </c>
      <c r="F113" s="87" t="s">
        <v>151</v>
      </c>
      <c r="G113" s="85">
        <f>G112*(E111-E114)</f>
        <v>362.88</v>
      </c>
      <c r="H113" s="8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36.75" customHeight="1">
      <c r="A114" s="74"/>
      <c r="B114" s="75"/>
      <c r="C114" s="75"/>
      <c r="D114" s="82" t="s">
        <v>152</v>
      </c>
      <c r="E114" s="83">
        <f>SUM(H90:H105)+SUM(H19:H25)</f>
        <v>100</v>
      </c>
      <c r="F114" s="87" t="s">
        <v>153</v>
      </c>
      <c r="G114" s="85">
        <f>E112-G113-E115</f>
        <v>-296.88</v>
      </c>
      <c r="H114" s="8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22.5" customHeight="1">
      <c r="A115" s="74"/>
      <c r="B115" s="75"/>
      <c r="C115" s="75"/>
      <c r="D115" s="82" t="s">
        <v>154</v>
      </c>
      <c r="E115" s="83">
        <f>F108</f>
        <v>162</v>
      </c>
      <c r="F115" s="88"/>
      <c r="G115" s="77"/>
      <c r="H115" s="7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21.75" customHeight="1">
      <c r="A116" s="89" t="s">
        <v>155</v>
      </c>
      <c r="B116" s="90"/>
      <c r="C116" s="90"/>
      <c r="D116" s="90"/>
      <c r="E116" s="90"/>
      <c r="F116" s="90"/>
      <c r="G116" s="90"/>
      <c r="H116" s="9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21.75" customHeight="1">
      <c r="A117" s="91" t="b">
        <v>0</v>
      </c>
      <c r="B117" s="92"/>
      <c r="C117" s="93"/>
      <c r="D117" s="94"/>
      <c r="E117" s="94"/>
      <c r="F117" s="95"/>
      <c r="G117" s="95"/>
      <c r="H117" s="9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21.75" customHeight="1">
      <c r="A118" s="40" t="s">
        <v>60</v>
      </c>
      <c r="B118" s="38" t="s">
        <v>4</v>
      </c>
      <c r="C118" s="40">
        <v>2020.01</v>
      </c>
      <c r="D118" s="41" t="s">
        <v>156</v>
      </c>
      <c r="E118" s="41" t="s">
        <v>157</v>
      </c>
      <c r="F118" s="48" t="s">
        <v>38</v>
      </c>
      <c r="G118" s="61" t="s">
        <v>14</v>
      </c>
      <c r="H118" s="42"/>
      <c r="I118" s="4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21.75" customHeight="1">
      <c r="A119" s="40" t="s">
        <v>60</v>
      </c>
      <c r="B119" s="30" t="s">
        <v>4</v>
      </c>
      <c r="C119" s="40">
        <v>2020.01</v>
      </c>
      <c r="D119" s="41" t="s">
        <v>158</v>
      </c>
      <c r="E119" s="41" t="s">
        <v>157</v>
      </c>
      <c r="F119" s="41" t="s">
        <v>72</v>
      </c>
      <c r="G119" s="41" t="s">
        <v>19</v>
      </c>
      <c r="H119" s="42"/>
      <c r="I119" s="4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21.75" customHeight="1">
      <c r="A120" s="40" t="s">
        <v>60</v>
      </c>
      <c r="B120" s="38" t="s">
        <v>4</v>
      </c>
      <c r="C120" s="40">
        <v>2020.01</v>
      </c>
      <c r="D120" s="41" t="s">
        <v>159</v>
      </c>
      <c r="E120" s="41" t="s">
        <v>157</v>
      </c>
      <c r="F120" s="48" t="s">
        <v>38</v>
      </c>
      <c r="G120" s="41" t="s">
        <v>19</v>
      </c>
      <c r="H120" s="42"/>
      <c r="I120" s="4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21.75" customHeight="1">
      <c r="A121" s="40" t="s">
        <v>60</v>
      </c>
      <c r="B121" s="38" t="s">
        <v>4</v>
      </c>
      <c r="C121" s="40">
        <v>2020.01</v>
      </c>
      <c r="D121" s="41" t="s">
        <v>160</v>
      </c>
      <c r="E121" s="41" t="s">
        <v>157</v>
      </c>
      <c r="F121" s="48" t="s">
        <v>38</v>
      </c>
      <c r="G121" s="41" t="s">
        <v>19</v>
      </c>
      <c r="H121" s="42"/>
      <c r="I121" s="4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21.75" customHeight="1">
      <c r="A122" s="40" t="s">
        <v>60</v>
      </c>
      <c r="B122" s="30" t="s">
        <v>4</v>
      </c>
      <c r="C122" s="40">
        <v>2020.01</v>
      </c>
      <c r="D122" s="41" t="s">
        <v>161</v>
      </c>
      <c r="E122" s="41" t="s">
        <v>157</v>
      </c>
      <c r="F122" s="41" t="s">
        <v>38</v>
      </c>
      <c r="G122" s="41" t="s">
        <v>22</v>
      </c>
      <c r="H122" s="42"/>
      <c r="I122" s="4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21.75" customHeight="1">
      <c r="A123" s="40" t="s">
        <v>60</v>
      </c>
      <c r="B123" s="30" t="s">
        <v>4</v>
      </c>
      <c r="C123" s="40">
        <v>2020.01</v>
      </c>
      <c r="D123" s="41" t="s">
        <v>162</v>
      </c>
      <c r="E123" s="41" t="s">
        <v>157</v>
      </c>
      <c r="F123" s="41" t="s">
        <v>38</v>
      </c>
      <c r="G123" s="41" t="s">
        <v>101</v>
      </c>
      <c r="H123" s="42"/>
      <c r="I123" s="4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21.75" customHeight="1">
      <c r="A124" s="40" t="s">
        <v>60</v>
      </c>
      <c r="B124" s="30" t="s">
        <v>4</v>
      </c>
      <c r="C124" s="40">
        <v>2020.01</v>
      </c>
      <c r="D124" s="41" t="s">
        <v>163</v>
      </c>
      <c r="E124" s="41" t="s">
        <v>157</v>
      </c>
      <c r="F124" s="41" t="s">
        <v>38</v>
      </c>
      <c r="G124" s="41" t="s">
        <v>19</v>
      </c>
      <c r="H124" s="42"/>
      <c r="I124" s="4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21.75" customHeight="1">
      <c r="A125" s="40" t="s">
        <v>60</v>
      </c>
      <c r="B125" s="30" t="s">
        <v>4</v>
      </c>
      <c r="C125" s="40">
        <v>2020.01</v>
      </c>
      <c r="D125" s="41" t="s">
        <v>164</v>
      </c>
      <c r="E125" s="41" t="s">
        <v>157</v>
      </c>
      <c r="F125" s="41" t="s">
        <v>38</v>
      </c>
      <c r="G125" s="41" t="s">
        <v>19</v>
      </c>
      <c r="H125" s="42"/>
      <c r="I125" s="4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21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21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21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21.75" customHeight="1">
      <c r="A129" s="97" t="s">
        <v>165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21.75" customHeight="1">
      <c r="A130" s="91" t="b">
        <v>0</v>
      </c>
      <c r="B130" s="92"/>
      <c r="C130" s="93"/>
      <c r="D130" s="94" t="s">
        <v>166</v>
      </c>
      <c r="E130" s="94" t="s">
        <v>17</v>
      </c>
      <c r="F130" s="95"/>
      <c r="G130" s="96" t="s">
        <v>19</v>
      </c>
      <c r="H130" s="96" t="s">
        <v>19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21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21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21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21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21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21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21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21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21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21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21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21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21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21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21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21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21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21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21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21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21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21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21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21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21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21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21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21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21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21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21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21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21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21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21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21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21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21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21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21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21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21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21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21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21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21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21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21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21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21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21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21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21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21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21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21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21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21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21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21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21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21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21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21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21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21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21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21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21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21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21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21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21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21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21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21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21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21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21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21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21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21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21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21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21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21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21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21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21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21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21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21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21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21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21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21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21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21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21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21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21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21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21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21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21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21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21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21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21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21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21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21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21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21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21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21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21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21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21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21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21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21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21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21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21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21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21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21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21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21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21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21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21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21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21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21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21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21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21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21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21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21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21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21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21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21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21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21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21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21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21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21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21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21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21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21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21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21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21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21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21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21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21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21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21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21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21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21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21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21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21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21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21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21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21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21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21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21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21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21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21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21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21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21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21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21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21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21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21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21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21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21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21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21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21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21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21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21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21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21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21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21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21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21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21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21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21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21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21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21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21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21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21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21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21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21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21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21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21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21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21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21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21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21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21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21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21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21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21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21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21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21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21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21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21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21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21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21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21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21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21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21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21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21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21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21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21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21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21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21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21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21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21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21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21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21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21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21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21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21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21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21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21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21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21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21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21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21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21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21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21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21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21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21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21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21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21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21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21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21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21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21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21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21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21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21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21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21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21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21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21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21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21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21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21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21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21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21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21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21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21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21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21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21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21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21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21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21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21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21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21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21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21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21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21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21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21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21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21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21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21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21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21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21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21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21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21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21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21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21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21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21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21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21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21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21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21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21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21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21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21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21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21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21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21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21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21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21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21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21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21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21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21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21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21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21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21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21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21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21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21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21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21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21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21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21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21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21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21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21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21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21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21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21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21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21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21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21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21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21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21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21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21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21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21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21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21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21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21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21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21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21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21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21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21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21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21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21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21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21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21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21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21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21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21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21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21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21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21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21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21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21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21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21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21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21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21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21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21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21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21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21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21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21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21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21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21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21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21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21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21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21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21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21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21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21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21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21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21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21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21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21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21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21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21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21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21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21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21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21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21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21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21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21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21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21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21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21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21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21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21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21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21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21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21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21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21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21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21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21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21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21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21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21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21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21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21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21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21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21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21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21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21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21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21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21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21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21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21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21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21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21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21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21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21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21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21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21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21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21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21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21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21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21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21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21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21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21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21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21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21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21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21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21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21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21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21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21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21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21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21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21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21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21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21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21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21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21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21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21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21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21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21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21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21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21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21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21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21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21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21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21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21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21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21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21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21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21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21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21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21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21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21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21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21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21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21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21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21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21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21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21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21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21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21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21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21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21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21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21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21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21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21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21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21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21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21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21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21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21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21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21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21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21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21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21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21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21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21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21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21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21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21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21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21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21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21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21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21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21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21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21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21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21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21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21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21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21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21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21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21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21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21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21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21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21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21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21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21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21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21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21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21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21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21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21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21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21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21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21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21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21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21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21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21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21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21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21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21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21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21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21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21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21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21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21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21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21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21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21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21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21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21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21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21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21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21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21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21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21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21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21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21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21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21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21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21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21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21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21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21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21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21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21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21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21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21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21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21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21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21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21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21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21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21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21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21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21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21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21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21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21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21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21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21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21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21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21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21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21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21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21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21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21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21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21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21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21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21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21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21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21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21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21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21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21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21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21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21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21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21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21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21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21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21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21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21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21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21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21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21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21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21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21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21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21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21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21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21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21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21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21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21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21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21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21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21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21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21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21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21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21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21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21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21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21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21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21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21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21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21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21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21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21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21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21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21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21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21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21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21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21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21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21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21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21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21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21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21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21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21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21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21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21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21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21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21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21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21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21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21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21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21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21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21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21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21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21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21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21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21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21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21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21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21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21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21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21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21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21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21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21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21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21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21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21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21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21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21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21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21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21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21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21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21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21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21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21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21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21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21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21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21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21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21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21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21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21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21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21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21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21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21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21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21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21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21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21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21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21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21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21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21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21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21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21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21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21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21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21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21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21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21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21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21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21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21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21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21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21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21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ht="21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ht="21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ht="21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ht="21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ht="21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ht="21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ht="21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ht="21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ht="21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ht="21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ht="21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ht="21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ht="21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ht="21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ht="21.7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ht="21.7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ht="21.7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ht="21.7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ht="21.7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ht="21.7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ht="21.7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ht="21.7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ht="21.7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ht="21.7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ht="21.7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ht="21.7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ht="21.7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ht="21.7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ht="21.7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ht="21.7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ht="21.7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ht="21.7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ht="21.7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ht="21.7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ht="21.7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ht="21.7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ht="21.7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ht="21.7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ht="21.7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ht="21.7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ht="21.7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ht="21.75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ht="21.75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ht="21.75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ht="21.75" customHeigh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ht="21.75" customHeigh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ht="21.75" customHeigh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ht="21.75" customHeigh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ht="21.75" customHeigh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ht="21.75" customHeigh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ht="21.75" customHeigh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ht="21.75" customHeigh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ht="21.75" customHeigh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ht="21.75" customHeigh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ht="21.75" customHeigh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ht="21.75" customHeigh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ht="21.75" customHeigh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ht="21.75" customHeigh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ht="21.75" customHeigh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ht="21.75" customHeigh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ht="21.75" customHeigh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ht="21.75" customHeigh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ht="21.75" customHeigh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ht="21.75" customHeigh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ht="21.75" customHeigh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</sheetData>
  <mergeCells count="3">
    <mergeCell ref="A1:H1"/>
    <mergeCell ref="A116:H116"/>
    <mergeCell ref="A129:H129"/>
  </mergeCells>
  <conditionalFormatting sqref="A1:I1066">
    <cfRule type="expression" dxfId="0" priority="1">
      <formula>$A1="Open"</formula>
    </cfRule>
  </conditionalFormatting>
  <conditionalFormatting sqref="A1:I1066">
    <cfRule type="expression" dxfId="1" priority="2">
      <formula>$A1="In Progress"</formula>
    </cfRule>
  </conditionalFormatting>
  <conditionalFormatting sqref="A1:I1066">
    <cfRule type="expression" dxfId="2" priority="3">
      <formula>$A1="Resolve"</formula>
    </cfRule>
  </conditionalFormatting>
  <conditionalFormatting sqref="A1:I1066">
    <cfRule type="expression" dxfId="3" priority="4">
      <formula>$A1=""</formula>
    </cfRule>
  </conditionalFormatting>
  <conditionalFormatting sqref="A1:I1066">
    <cfRule type="expression" dxfId="4" priority="5">
      <formula>$A1="Waiting For"</formula>
    </cfRule>
  </conditionalFormatting>
  <conditionalFormatting sqref="A1:I1066">
    <cfRule type="expression" dxfId="5" priority="6">
      <formula>$A1="Close"</formula>
    </cfRule>
  </conditionalFormatting>
  <conditionalFormatting sqref="A1:I1066">
    <cfRule type="expression" dxfId="5" priority="7">
      <formula>$A1="Close(Do Not Do)"</formula>
    </cfRule>
  </conditionalFormatting>
  <dataValidations>
    <dataValidation type="list" allowBlank="1" sqref="E121">
      <formula1>"Programmer Backlog,Designer Backlog,Artist Backlog,Liu Yifang,Zhang Jinze,Wen Yangwei,Kong Weihang,Cha Yu"</formula1>
    </dataValidation>
    <dataValidation type="list" allowBlank="1" sqref="F3:F107 F118:F125">
      <formula1>"P1_MUST,P2_MUST,P3_MUST,P4_SHOULD,P5_SHOULD,P6_SHOULD,P7_CAN,P8_CAN,P9_CAN"</formula1>
    </dataValidation>
    <dataValidation type="list" allowBlank="1" sqref="E3:E107 E118:E120 E122:E125">
      <formula1>"Programmer Backlog,Designer Backlog,Artist Backlog,Liu Yifang,Zhang Jinze,Wen Yangwei,Kong Weihang"</formula1>
    </dataValidation>
    <dataValidation type="list" allowBlank="1" sqref="G3:G107 G118:G125">
      <formula1>"S1,S2,S3,S4,S5,S6"</formula1>
    </dataValidation>
    <dataValidation type="list" allowBlank="1" sqref="C118:C125">
      <formula1>"2019.12,2020.01,2020.02,2020.3,2020.4"</formula1>
    </dataValidation>
    <dataValidation type="list" allowBlank="1" sqref="A118:A125">
      <formula1>"Open,Resolve,In Progress,Waiting For"</formula1>
    </dataValidation>
    <dataValidation type="list" allowBlank="1" sqref="C3:C107">
      <formula1>"2019.12,2020.01.S1,2020.01.S2,2020.01.S3,2020.01.S4,2020.01.S5,2020.03(Pre-Alpha).S1,2020.03(Pre-Alpha).S2,2020.4(Beta)"</formula1>
    </dataValidation>
    <dataValidation type="list" allowBlank="1" sqref="A3:A107">
      <formula1>"Open,Resolve,In Progress,Waiting For,Close(Do Not Do),Close(Design Change),Close(Unproduced)"</formula1>
    </dataValidation>
    <dataValidation type="list" allowBlank="1" sqref="B3:B107 B118:B125">
      <formula1>"Bug,Task"</formula1>
    </dataValidation>
  </dataValidations>
  <printOptions/>
  <pageMargins bottom="0.25" footer="0.0" header="0.0" left="0.24" right="0.24" top="0.25"/>
  <pageSetup paperSize="9" orientation="portrait"/>
  <headerFooter>
    <oddFooter>&amp;C000000&amp;P</oddFooter>
  </headerFooter>
  <drawing r:id="rId1"/>
</worksheet>
</file>