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s\Hippocampus\Documents\Project Manage\"/>
    </mc:Choice>
  </mc:AlternateContent>
  <xr:revisionPtr revIDLastSave="0" documentId="13_ncr:1_{EB2F7098-ECEC-42B7-BB8F-03305BAED9AF}" xr6:coauthVersionLast="41" xr6:coauthVersionMax="43" xr10:uidLastSave="{00000000-0000-0000-0000-000000000000}"/>
  <bookViews>
    <workbookView xWindow="-120" yWindow="-120" windowWidth="29040" windowHeight="17640" activeTab="11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B14" i="8" s="1" a="1"/>
  <c r="B14" i="8" l="1"/>
  <c r="F14" i="8"/>
  <c r="C14" i="8"/>
  <c r="G14" i="8"/>
  <c r="E14" i="8"/>
  <c r="D14" i="8"/>
  <c r="H14" i="8"/>
  <c r="B1" i="9"/>
  <c r="B1" i="11"/>
  <c r="B1" i="10"/>
  <c r="B1" i="7"/>
  <c r="B1" i="8"/>
  <c r="B14" i="12" a="1"/>
  <c r="B14" i="12" s="1"/>
  <c r="B8" i="12" a="1"/>
  <c r="B8" i="12" s="1"/>
  <c r="G14" i="12" l="1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2" i="8" a="1"/>
  <c r="B12" i="8" s="1"/>
  <c r="B10" i="8" a="1"/>
  <c r="B10" i="8" s="1"/>
  <c r="B8" i="8" a="1"/>
  <c r="B8" i="8" s="1"/>
  <c r="B6" i="8" a="1"/>
  <c r="B6" i="8" s="1"/>
  <c r="B4" i="8" a="1"/>
  <c r="B4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2" i="8"/>
  <c r="H12" i="8"/>
  <c r="F12" i="8"/>
  <c r="E12" i="8"/>
  <c r="D12" i="8"/>
  <c r="C12" i="8"/>
  <c r="G10" i="8"/>
  <c r="H10" i="8"/>
  <c r="F10" i="8"/>
  <c r="E10" i="8"/>
  <c r="D10" i="8"/>
  <c r="C10" i="8"/>
  <c r="H8" i="8"/>
  <c r="G8" i="8"/>
  <c r="F8" i="8"/>
  <c r="E8" i="8"/>
  <c r="D8" i="8"/>
  <c r="C8" i="8"/>
  <c r="H6" i="8"/>
  <c r="G6" i="8"/>
  <c r="F6" i="8"/>
  <c r="E6" i="8"/>
  <c r="D6" i="8"/>
  <c r="C6" i="8"/>
  <c r="G4" i="8"/>
  <c r="G3" i="8" s="1"/>
  <c r="H4" i="8"/>
  <c r="H3" i="8" s="1"/>
  <c r="F4" i="8"/>
  <c r="F3" i="8" s="1"/>
  <c r="E4" i="8"/>
  <c r="E3" i="8" s="1"/>
  <c r="D4" i="8"/>
  <c r="D3" i="8" s="1"/>
  <c r="C4" i="8"/>
  <c r="C3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<sst xmlns="http://schemas.openxmlformats.org/spreadsheetml/2006/main" count="66" uniqueCount="52">
  <si>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</si>
  <si>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</si>
  <si>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</si>
  <si>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</si>
  <si>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</si>
  <si>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</si>
  <si>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</si>
  <si>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</si>
  <si>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</si>
  <si>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</si>
  <si>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</si>
  <si>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</si>
  <si>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</si>
  <si>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</si>
  <si>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</si>
  <si>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</si>
  <si>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</si>
  <si>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</si>
  <si>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</si>
  <si>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</si>
  <si>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</si>
  <si>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</si>
  <si>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</si>
  <si>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</si>
  <si>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</si>
  <si>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</si>
  <si>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</si>
  <si>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</si>
  <si>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</si>
  <si>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</si>
  <si>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</si>
  <si>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</si>
  <si>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</si>
  <si>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</si>
  <si>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</si>
  <si>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</si>
  <si>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</si>
  <si>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</si>
  <si>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</si>
  <si>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</si>
  <si>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维航，锦泽，扬威</t>
  </si>
  <si>
    <t>维航Editor，表格编辑功能，锦泽，扬威</t>
  </si>
  <si>
    <t>维航Editor，输出表格，锦泽，扬威</t>
  </si>
  <si>
    <t>维航Editor，文字控制符，字体调整，调整字体大小，锦泽，扬威</t>
  </si>
  <si>
    <t>维航Editor，文字控制符，对话中停顿，可以调整等待的时长，锦泽，扬威</t>
  </si>
  <si>
    <t>维航Editor，文字控制符，Tips功能
Editor。Tips编辑功能。锦泽，扬威</t>
  </si>
  <si>
    <t>维航Unity，声音系统，固定音量播放，锦泽，扬威</t>
  </si>
  <si>
    <t>维航Unity，镜头控制，跟着角色移动，锦泽，扬威</t>
  </si>
  <si>
    <t>维航Editor，剧情分支，选项编辑，实现label和jump，锦泽Unity，UI框架，提供显示提示框，对话框，选择框和漂浮选择框，扬威Unity，虚拟摇杆，角色在场景中可移动</t>
  </si>
  <si>
    <t>维航，锦泽Unity，更新资源管理系统，提供对于UI和场景的接口，整合Addressable，扬威Unity，剧情数据结构，json读取，在UI上显示基础对话，只显示名字和内容</t>
  </si>
  <si>
    <t>维航，锦泽Unity，图片资源管理，扬威</t>
  </si>
  <si>
    <t>维航Editor，文字控制符，立绘的移动，选择移动的方式、和位移。Editor，文字控制符，立绘的移动，选择移动的方式、和位移，锦泽Unity，对话框打字机效果，扬威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</si>
</sst>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6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0" borderId="1" xfId="11" applyFont="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15" customHeight="1" x14ac:dyDescent="0.3">
      <c r="B1" s="9" t="s">
        <v>16</v>
      </c>
      <c r="C1" s="1"/>
      <c r="D1" s="1"/>
      <c r="E1" s="1"/>
      <c r="F1" s="1"/>
      <c r="G1" s="1"/>
      <c r="H1" s="1"/>
    </row>
    <row r="2" spans="2:8" ht="36" customHeight="1" x14ac:dyDescent="0.3">
      <c r="B2" s="11" t="s">
        <v>12</v>
      </c>
      <c r="C2" s="11">
        <f ca="1">YEAR(TODAY())</f>
        <v>2019</v>
      </c>
      <c r="D2" s="11" t="s">
        <v>13</v>
      </c>
      <c r="E2" s="11" t="s">
        <v>14</v>
      </c>
      <c r="F2" s="10"/>
      <c r="G2" s="10"/>
      <c r="H2" s="10"/>
    </row>
    <row r="3" spans="2:8" ht="30" customHeight="1" x14ac:dyDescent="0.45">
      <c r="B3" s="7">
        <f ca="1">CalendarYear</f>
        <v>2019</v>
      </c>
      <c r="D3" s="6" t="s">
        <v>17</v>
      </c>
      <c r="E3" s="1"/>
      <c r="G3" s="6"/>
      <c r="H3" s="6"/>
    </row>
    <row r="4" spans="2:8" ht="45" customHeight="1" x14ac:dyDescent="0.3">
      <c r="B4" s="8" t="s">
        <v>2</v>
      </c>
      <c r="C4" s="8"/>
      <c r="D4" s="8"/>
      <c r="E4" s="8"/>
      <c r="F4" s="3"/>
    </row>
    <row r="5" spans="2:8" ht="18.75" customHeight="1" x14ac:dyDescent="0.3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 x14ac:dyDescent="0.3">
      <c r="B6" s="13">
        <f t="array" aca="1" ref="B6:H6" ca="1">DaysAndWeeks+DATE(CalendarYear,1,1)-WEEKDAY(DATE(CalendarYear,1,1),(WeekStart="M")+1)+1</f>
        <v>43465</v>
      </c>
      <c r="C6" s="13">
        <f ca="1"/>
        <v>43466</v>
      </c>
      <c r="D6" s="13">
        <f ca="1"/>
        <v>43467</v>
      </c>
      <c r="E6" s="13">
        <f ca="1"/>
        <v>43468</v>
      </c>
      <c r="F6" s="13">
        <f ca="1"/>
        <v>43469</v>
      </c>
      <c r="G6" s="13">
        <f ca="1"/>
        <v>43470</v>
      </c>
      <c r="H6" s="13">
        <f ca="1"/>
        <v>43471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13">
        <f t="array" aca="1" ref="B8:H8" ca="1">DaysAndWeeks+DATE(CalendarYear,1,1)-WEEKDAY(DATE(CalendarYear,1,1),(WeekStart="M")+1)+8</f>
        <v>43472</v>
      </c>
      <c r="C8" s="13">
        <f ca="1"/>
        <v>43473</v>
      </c>
      <c r="D8" s="13">
        <f ca="1"/>
        <v>43474</v>
      </c>
      <c r="E8" s="13">
        <f ca="1"/>
        <v>43475</v>
      </c>
      <c r="F8" s="13">
        <f ca="1"/>
        <v>43476</v>
      </c>
      <c r="G8" s="13">
        <f ca="1"/>
        <v>43477</v>
      </c>
      <c r="H8" s="13">
        <f ca="1"/>
        <v>43478</v>
      </c>
    </row>
    <row r="9" spans="2:8" ht="39.75" customHeight="1" x14ac:dyDescent="0.3">
      <c r="B9" s="14"/>
      <c r="C9" s="14"/>
      <c r="D9" s="14"/>
      <c r="E9" s="14" t="s">
        <v>15</v>
      </c>
      <c r="F9" s="14"/>
      <c r="G9" s="14"/>
      <c r="H9" s="14"/>
    </row>
    <row r="10" spans="2:8" ht="15" customHeight="1" x14ac:dyDescent="0.3">
      <c r="B10" s="13">
        <f t="array" aca="1" ref="B10:H10" ca="1">DaysAndWeeks+DATE(CalendarYear,1,1)-WEEKDAY(DATE(CalendarYear,1,1),(WeekStart="M")+1)+15</f>
        <v>43479</v>
      </c>
      <c r="C10" s="13">
        <f ca="1"/>
        <v>43480</v>
      </c>
      <c r="D10" s="13">
        <f ca="1"/>
        <v>43481</v>
      </c>
      <c r="E10" s="13">
        <f ca="1"/>
        <v>43482</v>
      </c>
      <c r="F10" s="13">
        <f ca="1"/>
        <v>43483</v>
      </c>
      <c r="G10" s="13">
        <f ca="1"/>
        <v>43484</v>
      </c>
      <c r="H10" s="13">
        <f ca="1"/>
        <v>43485</v>
      </c>
    </row>
    <row r="11" spans="2:8" ht="39.7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13">
        <f t="array" aca="1" ref="B12:H12" ca="1">DaysAndWeeks+DATE(CalendarYear,1,1)-WEEKDAY(DATE(CalendarYear,1,1),(WeekStart="M")+1)+22</f>
        <v>43486</v>
      </c>
      <c r="C12" s="13">
        <f ca="1"/>
        <v>43487</v>
      </c>
      <c r="D12" s="13">
        <f ca="1"/>
        <v>43488</v>
      </c>
      <c r="E12" s="13">
        <f ca="1"/>
        <v>43489</v>
      </c>
      <c r="F12" s="13">
        <f ca="1"/>
        <v>43490</v>
      </c>
      <c r="G12" s="13">
        <f ca="1"/>
        <v>43491</v>
      </c>
      <c r="H12" s="13">
        <f ca="1"/>
        <v>43492</v>
      </c>
    </row>
    <row r="13" spans="2:8" ht="40.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13">
        <f t="array" aca="1" ref="B14:H14" ca="1">DaysAndWeeks+DATE(CalendarYear,1,1)-WEEKDAY(DATE(CalendarYear,1,1),(WeekStart="M")+1)+29</f>
        <v>43493</v>
      </c>
      <c r="C14" s="13">
        <f ca="1"/>
        <v>43494</v>
      </c>
      <c r="D14" s="13">
        <f ca="1"/>
        <v>43495</v>
      </c>
      <c r="E14" s="13">
        <f ca="1"/>
        <v>43496</v>
      </c>
      <c r="F14" s="13">
        <f ca="1"/>
        <v>43497</v>
      </c>
      <c r="G14" s="13">
        <f ca="1"/>
        <v>43498</v>
      </c>
      <c r="H14" s="13">
        <f ca="1"/>
        <v>43499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  <row r="16" spans="2:8" ht="15" customHeight="1" x14ac:dyDescent="0.3">
      <c r="B16" s="13">
        <f t="array" aca="1" ref="B16:H16" ca="1">DaysAndWeeks+DATE(CalendarYear,1,1)-WEEKDAY(DATE(CalendarYear,1,1),(WeekStart="M")+1)+36</f>
        <v>43500</v>
      </c>
      <c r="C16" s="13">
        <f ca="1"/>
        <v>43501</v>
      </c>
      <c r="D16" s="13">
        <f ca="1"/>
        <v>43502</v>
      </c>
      <c r="E16" s="13">
        <f ca="1"/>
        <v>43503</v>
      </c>
      <c r="F16" s="13">
        <f ca="1"/>
        <v>43504</v>
      </c>
      <c r="G16" s="13">
        <f ca="1"/>
        <v>43505</v>
      </c>
      <c r="H16" s="13">
        <f ca="1"/>
        <v>43506</v>
      </c>
    </row>
    <row r="17" spans="2:8" ht="39.75" customHeight="1" x14ac:dyDescent="0.3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2019</v>
      </c>
      <c r="C1" s="6" t="s">
        <v>19</v>
      </c>
      <c r="D1" s="6" t="s">
        <v>18</v>
      </c>
      <c r="E1" s="1"/>
    </row>
    <row r="2" spans="2:8" ht="45" customHeight="1" x14ac:dyDescent="0.3">
      <c r="B2" s="8" t="s">
        <v>1</v>
      </c>
      <c r="C2" s="8"/>
      <c r="D2" s="8"/>
      <c r="E2" s="8"/>
      <c r="F2" s="3"/>
    </row>
    <row r="3" spans="2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3">
      <c r="B4" s="4">
        <f t="array" aca="1" ref="B4:H4" ca="1">DaysAndWeeks+DATE(CalendarYear,2,1)-WEEKDAY(DATE(CalendarYear,2,1),(WeekStart="M")+1)+1</f>
        <v>43493</v>
      </c>
      <c r="C4" s="4">
        <f ca="1"/>
        <v>43494</v>
      </c>
      <c r="D4" s="4">
        <f ca="1"/>
        <v>43495</v>
      </c>
      <c r="E4" s="4">
        <f ca="1"/>
        <v>43496</v>
      </c>
      <c r="F4" s="4">
        <f ca="1"/>
        <v>43497</v>
      </c>
      <c r="G4" s="4">
        <f ca="1"/>
        <v>43498</v>
      </c>
      <c r="H4" s="4">
        <f ca="1"/>
        <v>43499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DaysAndWeeks+DATE(CalendarYear,2,1)-WEEKDAY(DATE(CalendarYear,2,1),(WeekStart="M")+1)+8</f>
        <v>43500</v>
      </c>
      <c r="C6" s="4">
        <f ca="1"/>
        <v>43501</v>
      </c>
      <c r="D6" s="4">
        <f ca="1"/>
        <v>43502</v>
      </c>
      <c r="E6" s="4">
        <f ca="1"/>
        <v>43503</v>
      </c>
      <c r="F6" s="4">
        <f ca="1"/>
        <v>43504</v>
      </c>
      <c r="G6" s="4">
        <f ca="1"/>
        <v>43505</v>
      </c>
      <c r="H6" s="4">
        <f ca="1"/>
        <v>43506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DaysAndWeeks+DATE(CalendarYear,2,1)-WEEKDAY(DATE(CalendarYear,2,1),(WeekStart="M")+1)+15</f>
        <v>43507</v>
      </c>
      <c r="C8" s="4">
        <f ca="1"/>
        <v>43508</v>
      </c>
      <c r="D8" s="4">
        <f ca="1"/>
        <v>43509</v>
      </c>
      <c r="E8" s="4">
        <f ca="1"/>
        <v>43510</v>
      </c>
      <c r="F8" s="4">
        <f ca="1"/>
        <v>43511</v>
      </c>
      <c r="G8" s="4">
        <f ca="1"/>
        <v>43512</v>
      </c>
      <c r="H8" s="4">
        <f ca="1"/>
        <v>43513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DaysAndWeeks+DATE(CalendarYear,2,1)-WEEKDAY(DATE(CalendarYear,2,1),(WeekStart="M")+1)+22</f>
        <v>43514</v>
      </c>
      <c r="C10" s="4">
        <f ca="1"/>
        <v>43515</v>
      </c>
      <c r="D10" s="4">
        <f ca="1"/>
        <v>43516</v>
      </c>
      <c r="E10" s="4">
        <f ca="1"/>
        <v>43517</v>
      </c>
      <c r="F10" s="4">
        <f ca="1"/>
        <v>43518</v>
      </c>
      <c r="G10" s="4">
        <f ca="1"/>
        <v>43519</v>
      </c>
      <c r="H10" s="4">
        <f ca="1"/>
        <v>43520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DaysAndWeeks+DATE(CalendarYear,2,1)-WEEKDAY(DATE(CalendarYear,2,1),(WeekStart="M")+1)+29</f>
        <v>43521</v>
      </c>
      <c r="C12" s="4">
        <f ca="1"/>
        <v>43522</v>
      </c>
      <c r="D12" s="4">
        <f ca="1"/>
        <v>43523</v>
      </c>
      <c r="E12" s="4">
        <f ca="1"/>
        <v>43524</v>
      </c>
      <c r="F12" s="4">
        <f ca="1"/>
        <v>43525</v>
      </c>
      <c r="G12" s="4">
        <f ca="1"/>
        <v>43526</v>
      </c>
      <c r="H12" s="4">
        <f ca="1"/>
        <v>43527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DaysAndWeeks+DATE(CalendarYear,2,1)-WEEKDAY(DATE(CalendarYear,2,1),(WeekStart="M")+1)+36</f>
        <v>43528</v>
      </c>
      <c r="C14" s="4">
        <f ca="1"/>
        <v>43529</v>
      </c>
      <c r="D14" s="4">
        <f ca="1"/>
        <v>43530</v>
      </c>
      <c r="E14" s="4">
        <f ca="1"/>
        <v>43531</v>
      </c>
      <c r="F14" s="4">
        <f ca="1"/>
        <v>43532</v>
      </c>
      <c r="G14" s="4">
        <f ca="1"/>
        <v>43533</v>
      </c>
      <c r="H14" s="4">
        <f ca="1"/>
        <v>43534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2019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 x14ac:dyDescent="0.3">
      <c r="B2" s="8" t="s">
        <v>3</v>
      </c>
      <c r="C2" s="8"/>
      <c r="D2" s="8"/>
      <c r="E2" s="8"/>
      <c r="F2" s="3"/>
    </row>
    <row r="3" spans="2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3">
      <c r="B4" s="4">
        <f t="array" aca="1" ref="B4:H4" ca="1">DaysAndWeeks+DATE(CalendarYear,3,1)-WEEKDAY(DATE(CalendarYear,3,1),(WeekStart="M")+1)+1</f>
        <v>43521</v>
      </c>
      <c r="C4" s="4">
        <f ca="1"/>
        <v>43522</v>
      </c>
      <c r="D4" s="4">
        <f ca="1"/>
        <v>43523</v>
      </c>
      <c r="E4" s="4">
        <f ca="1"/>
        <v>43524</v>
      </c>
      <c r="F4" s="4">
        <f ca="1"/>
        <v>43525</v>
      </c>
      <c r="G4" s="4">
        <f ca="1"/>
        <v>43526</v>
      </c>
      <c r="H4" s="4">
        <f ca="1"/>
        <v>43527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DaysAndWeeks+DATE(CalendarYear,3,1)-WEEKDAY(DATE(CalendarYear,3,1),(WeekStart="M")+1)+8</f>
        <v>43528</v>
      </c>
      <c r="C6" s="4">
        <f ca="1"/>
        <v>43529</v>
      </c>
      <c r="D6" s="4">
        <f ca="1"/>
        <v>43530</v>
      </c>
      <c r="E6" s="4">
        <f ca="1"/>
        <v>43531</v>
      </c>
      <c r="F6" s="4">
        <f ca="1"/>
        <v>43532</v>
      </c>
      <c r="G6" s="4">
        <f ca="1"/>
        <v>43533</v>
      </c>
      <c r="H6" s="4">
        <f ca="1"/>
        <v>43534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DaysAndWeeks+DATE(CalendarYear,3,1)-WEEKDAY(DATE(CalendarYear,3,1),(WeekStart="M")+1)+15</f>
        <v>43535</v>
      </c>
      <c r="C8" s="4">
        <f ca="1"/>
        <v>43536</v>
      </c>
      <c r="D8" s="4">
        <f ca="1"/>
        <v>43537</v>
      </c>
      <c r="E8" s="4">
        <f ca="1"/>
        <v>43538</v>
      </c>
      <c r="F8" s="4">
        <f ca="1"/>
        <v>43539</v>
      </c>
      <c r="G8" s="4">
        <f ca="1"/>
        <v>43540</v>
      </c>
      <c r="H8" s="4">
        <f ca="1"/>
        <v>43541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DaysAndWeeks+DATE(CalendarYear,3,1)-WEEKDAY(DATE(CalendarYear,3,1),(WeekStart="M")+1)+22</f>
        <v>43542</v>
      </c>
      <c r="C10" s="4">
        <f ca="1"/>
        <v>43543</v>
      </c>
      <c r="D10" s="4">
        <f ca="1"/>
        <v>43544</v>
      </c>
      <c r="E10" s="4">
        <f ca="1"/>
        <v>43545</v>
      </c>
      <c r="F10" s="4">
        <f ca="1"/>
        <v>43546</v>
      </c>
      <c r="G10" s="4">
        <f ca="1"/>
        <v>43547</v>
      </c>
      <c r="H10" s="4">
        <f ca="1"/>
        <v>43548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DaysAndWeeks+DATE(CalendarYear,3,1)-WEEKDAY(DATE(CalendarYear,3,1),(WeekStart="M")+1)+29</f>
        <v>43549</v>
      </c>
      <c r="C12" s="4">
        <f ca="1"/>
        <v>43550</v>
      </c>
      <c r="D12" s="4">
        <f ca="1"/>
        <v>43551</v>
      </c>
      <c r="E12" s="4">
        <f ca="1"/>
        <v>43552</v>
      </c>
      <c r="F12" s="4">
        <f ca="1"/>
        <v>43553</v>
      </c>
      <c r="G12" s="4">
        <f ca="1"/>
        <v>43554</v>
      </c>
      <c r="H12" s="4">
        <f ca="1"/>
        <v>43555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DaysAndWeeks+DATE(CalendarYear,3,1)-WEEKDAY(DATE(CalendarYear,3,1),(WeekStart="M")+1)+36</f>
        <v>43556</v>
      </c>
      <c r="C14" s="4">
        <f ca="1"/>
        <v>43557</v>
      </c>
      <c r="D14" s="4">
        <f ca="1"/>
        <v>43558</v>
      </c>
      <c r="E14" s="4">
        <f ca="1"/>
        <v>43559</v>
      </c>
      <c r="F14" s="4">
        <f ca="1"/>
        <v>43560</v>
      </c>
      <c r="G14" s="4">
        <f ca="1"/>
        <v>43561</v>
      </c>
      <c r="H14" s="4">
        <f ca="1"/>
        <v>43562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2019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 x14ac:dyDescent="0.3">
      <c r="B2" s="8" t="s">
        <v>4</v>
      </c>
      <c r="C2" s="8"/>
      <c r="D2" s="8"/>
      <c r="E2" s="8"/>
      <c r="F2" s="3"/>
    </row>
    <row r="3" spans="2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3">
      <c r="B4" s="4">
        <f t="array" aca="1" ref="B4:H4" ca="1">DaysAndWeeks+DATE(CalendarYear,4,1)-WEEKDAY(DATE(CalendarYear,4,1),(WeekStart="M")+1)+1</f>
        <v>43556</v>
      </c>
      <c r="C4" s="4">
        <f ca="1"/>
        <v>43557</v>
      </c>
      <c r="D4" s="4">
        <f ca="1"/>
        <v>43558</v>
      </c>
      <c r="E4" s="4">
        <f ca="1"/>
        <v>43559</v>
      </c>
      <c r="F4" s="4">
        <f ca="1"/>
        <v>43560</v>
      </c>
      <c r="G4" s="4">
        <f ca="1"/>
        <v>43561</v>
      </c>
      <c r="H4" s="4">
        <f ca="1"/>
        <v>43562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DaysAndWeeks+DATE(CalendarYear,4,1)-WEEKDAY(DATE(CalendarYear,4,1),(WeekStart="M")+1)+8</f>
        <v>43563</v>
      </c>
      <c r="C6" s="4">
        <f ca="1"/>
        <v>43564</v>
      </c>
      <c r="D6" s="4">
        <f ca="1"/>
        <v>43565</v>
      </c>
      <c r="E6" s="4">
        <f ca="1"/>
        <v>43566</v>
      </c>
      <c r="F6" s="4">
        <f ca="1"/>
        <v>43567</v>
      </c>
      <c r="G6" s="4">
        <f ca="1"/>
        <v>43568</v>
      </c>
      <c r="H6" s="4">
        <f ca="1"/>
        <v>43569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DaysAndWeeks+DATE(CalendarYear,4,1)-WEEKDAY(DATE(CalendarYear,4,1),(WeekStart="M")+1)+15</f>
        <v>43570</v>
      </c>
      <c r="C8" s="4">
        <f ca="1"/>
        <v>43571</v>
      </c>
      <c r="D8" s="4">
        <f ca="1"/>
        <v>43572</v>
      </c>
      <c r="E8" s="4">
        <f ca="1"/>
        <v>43573</v>
      </c>
      <c r="F8" s="4">
        <f ca="1"/>
        <v>43574</v>
      </c>
      <c r="G8" s="4">
        <f ca="1"/>
        <v>43575</v>
      </c>
      <c r="H8" s="4">
        <f ca="1"/>
        <v>43576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DaysAndWeeks+DATE(CalendarYear,4,1)-WEEKDAY(DATE(CalendarYear,4,1),(WeekStart="M")+1)+22</f>
        <v>43577</v>
      </c>
      <c r="C10" s="4">
        <f ca="1"/>
        <v>43578</v>
      </c>
      <c r="D10" s="4">
        <f ca="1"/>
        <v>43579</v>
      </c>
      <c r="E10" s="4">
        <f ca="1"/>
        <v>43580</v>
      </c>
      <c r="F10" s="4">
        <f ca="1"/>
        <v>43581</v>
      </c>
      <c r="G10" s="4">
        <f ca="1"/>
        <v>43582</v>
      </c>
      <c r="H10" s="4">
        <f ca="1"/>
        <v>43583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DaysAndWeeks+DATE(CalendarYear,4,1)-WEEKDAY(DATE(CalendarYear,4,1),(WeekStart="M")+1)+29</f>
        <v>43584</v>
      </c>
      <c r="C12" s="4">
        <f ca="1"/>
        <v>43585</v>
      </c>
      <c r="D12" s="4">
        <f ca="1"/>
        <v>43586</v>
      </c>
      <c r="E12" s="4">
        <f ca="1"/>
        <v>43587</v>
      </c>
      <c r="F12" s="4">
        <f ca="1"/>
        <v>43588</v>
      </c>
      <c r="G12" s="4">
        <f ca="1"/>
        <v>43589</v>
      </c>
      <c r="H12" s="4">
        <f ca="1"/>
        <v>43590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DaysAndWeeks+DATE(CalendarYear,4,1)-WEEKDAY(DATE(CalendarYear,4,1),(WeekStart="M")+1)+36</f>
        <v>43591</v>
      </c>
      <c r="C14" s="4">
        <f ca="1"/>
        <v>43592</v>
      </c>
      <c r="D14" s="4">
        <f ca="1"/>
        <v>43593</v>
      </c>
      <c r="E14" s="4">
        <f ca="1"/>
        <v>43594</v>
      </c>
      <c r="F14" s="4">
        <f ca="1"/>
        <v>43595</v>
      </c>
      <c r="G14" s="4">
        <f ca="1"/>
        <v>43596</v>
      </c>
      <c r="H14" s="4">
        <f ca="1"/>
        <v>43597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3">
      <c r="B2" s="8" t="s">
        <v>0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DaysAndWeeks+DATE(CalendarYear,5,1)-WEEKDAY(DATE(CalendarYear,5,1),(WeekStart="M")+1)+1</f>
        <v>43584</v>
      </c>
      <c r="C4" s="4">
        <f ca="1"/>
        <v>43585</v>
      </c>
      <c r="D4" s="4">
        <f ca="1"/>
        <v>43586</v>
      </c>
      <c r="E4" s="4">
        <f ca="1"/>
        <v>43587</v>
      </c>
      <c r="F4" s="4">
        <f ca="1"/>
        <v>43588</v>
      </c>
      <c r="G4" s="4">
        <f ca="1"/>
        <v>43589</v>
      </c>
      <c r="H4" s="4">
        <f ca="1"/>
        <v>43590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DaysAndWeeks+DATE(CalendarYear,5,1)-WEEKDAY(DATE(CalendarYear,5,1),(WeekStart="M")+1)+8</f>
        <v>43591</v>
      </c>
      <c r="C6" s="4">
        <f ca="1"/>
        <v>43592</v>
      </c>
      <c r="D6" s="4">
        <f ca="1"/>
        <v>43593</v>
      </c>
      <c r="E6" s="4">
        <f ca="1"/>
        <v>43594</v>
      </c>
      <c r="F6" s="4">
        <f ca="1"/>
        <v>43595</v>
      </c>
      <c r="G6" s="4">
        <f ca="1"/>
        <v>43596</v>
      </c>
      <c r="H6" s="4">
        <f ca="1"/>
        <v>43597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DaysAndWeeks+DATE(CalendarYear,5,1)-WEEKDAY(DATE(CalendarYear,5,1),(WeekStart="M")+1)+15</f>
        <v>43598</v>
      </c>
      <c r="C8" s="4">
        <f ca="1"/>
        <v>43599</v>
      </c>
      <c r="D8" s="4">
        <f ca="1"/>
        <v>43600</v>
      </c>
      <c r="E8" s="4">
        <f ca="1"/>
        <v>43601</v>
      </c>
      <c r="F8" s="4">
        <f ca="1"/>
        <v>43602</v>
      </c>
      <c r="G8" s="4">
        <f ca="1"/>
        <v>43603</v>
      </c>
      <c r="H8" s="4">
        <f ca="1"/>
        <v>43604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DaysAndWeeks+DATE(CalendarYear,5,1)-WEEKDAY(DATE(CalendarYear,5,1),(WeekStart="M")+1)+22</f>
        <v>43605</v>
      </c>
      <c r="C10" s="4">
        <f ca="1"/>
        <v>43606</v>
      </c>
      <c r="D10" s="4">
        <f ca="1"/>
        <v>43607</v>
      </c>
      <c r="E10" s="4">
        <f ca="1"/>
        <v>43608</v>
      </c>
      <c r="F10" s="4">
        <f ca="1"/>
        <v>43609</v>
      </c>
      <c r="G10" s="4">
        <f ca="1"/>
        <v>43610</v>
      </c>
      <c r="H10" s="4">
        <f ca="1"/>
        <v>43611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DaysAndWeeks+DATE(CalendarYear,5,1)-WEEKDAY(DATE(CalendarYear,5,1),(WeekStart="M")+1)+29</f>
        <v>43612</v>
      </c>
      <c r="C12" s="4">
        <f ca="1"/>
        <v>43613</v>
      </c>
      <c r="D12" s="4">
        <f ca="1"/>
        <v>43614</v>
      </c>
      <c r="E12" s="4">
        <f ca="1"/>
        <v>43615</v>
      </c>
      <c r="F12" s="4">
        <f ca="1"/>
        <v>43616</v>
      </c>
      <c r="G12" s="4">
        <f ca="1"/>
        <v>43617</v>
      </c>
      <c r="H12" s="4">
        <f ca="1"/>
        <v>43618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DaysAndWeeks+DATE(CalendarYear,5,1)-WEEKDAY(DATE(CalendarYear,5,1),(WeekStart="M")+1)+36</f>
        <v>43619</v>
      </c>
      <c r="C14" s="4">
        <f ca="1"/>
        <v>43620</v>
      </c>
      <c r="D14" s="4">
        <f ca="1"/>
        <v>43621</v>
      </c>
      <c r="E14" s="4">
        <f ca="1"/>
        <v>43622</v>
      </c>
      <c r="F14" s="4">
        <f ca="1"/>
        <v>43623</v>
      </c>
      <c r="G14" s="4">
        <f ca="1"/>
        <v>43624</v>
      </c>
      <c r="H14" s="4">
        <f ca="1"/>
        <v>43625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3">
      <c r="B2" s="8" t="s">
        <v>5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DaysAndWeeks+DATE(CalendarYear,6,1)-WEEKDAY(DATE(CalendarYear,6,1),(WeekStart="M")+1)+1</f>
        <v>43612</v>
      </c>
      <c r="C4" s="4">
        <f ca="1"/>
        <v>43613</v>
      </c>
      <c r="D4" s="4">
        <f ca="1"/>
        <v>43614</v>
      </c>
      <c r="E4" s="4">
        <f ca="1"/>
        <v>43615</v>
      </c>
      <c r="F4" s="4">
        <f ca="1"/>
        <v>43616</v>
      </c>
      <c r="G4" s="4">
        <f ca="1"/>
        <v>43617</v>
      </c>
      <c r="H4" s="4">
        <f ca="1"/>
        <v>43618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DaysAndWeeks+DATE(CalendarYear,6,1)-WEEKDAY(DATE(CalendarYear,6,1),(WeekStart="M")+1)+8</f>
        <v>43619</v>
      </c>
      <c r="C6" s="4">
        <f ca="1"/>
        <v>43620</v>
      </c>
      <c r="D6" s="4">
        <f ca="1"/>
        <v>43621</v>
      </c>
      <c r="E6" s="4">
        <f ca="1"/>
        <v>43622</v>
      </c>
      <c r="F6" s="4">
        <f ca="1"/>
        <v>43623</v>
      </c>
      <c r="G6" s="4">
        <f ca="1"/>
        <v>43624</v>
      </c>
      <c r="H6" s="4">
        <f ca="1"/>
        <v>43625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DaysAndWeeks+DATE(CalendarYear,6,1)-WEEKDAY(DATE(CalendarYear,6,1),(WeekStart="M")+1)+15</f>
        <v>43626</v>
      </c>
      <c r="C8" s="4">
        <f ca="1"/>
        <v>43627</v>
      </c>
      <c r="D8" s="4">
        <f ca="1"/>
        <v>43628</v>
      </c>
      <c r="E8" s="4">
        <f ca="1"/>
        <v>43629</v>
      </c>
      <c r="F8" s="4">
        <f ca="1"/>
        <v>43630</v>
      </c>
      <c r="G8" s="4">
        <f ca="1"/>
        <v>43631</v>
      </c>
      <c r="H8" s="4">
        <f ca="1"/>
        <v>43632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DaysAndWeeks+DATE(CalendarYear,6,1)-WEEKDAY(DATE(CalendarYear,6,1),(WeekStart="M")+1)+22</f>
        <v>43633</v>
      </c>
      <c r="C10" s="4">
        <f ca="1"/>
        <v>43634</v>
      </c>
      <c r="D10" s="4">
        <f ca="1"/>
        <v>43635</v>
      </c>
      <c r="E10" s="4">
        <f ca="1"/>
        <v>43636</v>
      </c>
      <c r="F10" s="4">
        <f ca="1"/>
        <v>43637</v>
      </c>
      <c r="G10" s="4">
        <f ca="1"/>
        <v>43638</v>
      </c>
      <c r="H10" s="4">
        <f ca="1"/>
        <v>43639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DaysAndWeeks+DATE(CalendarYear,6,1)-WEEKDAY(DATE(CalendarYear,6,1),(WeekStart="M")+1)+29</f>
        <v>43640</v>
      </c>
      <c r="C12" s="4">
        <f ca="1"/>
        <v>43641</v>
      </c>
      <c r="D12" s="4">
        <f ca="1"/>
        <v>43642</v>
      </c>
      <c r="E12" s="4">
        <f ca="1"/>
        <v>43643</v>
      </c>
      <c r="F12" s="4">
        <f ca="1"/>
        <v>43644</v>
      </c>
      <c r="G12" s="4">
        <f ca="1"/>
        <v>43645</v>
      </c>
      <c r="H12" s="4">
        <f ca="1"/>
        <v>43646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DaysAndWeeks+DATE(CalendarYear,6,1)-WEEKDAY(DATE(CalendarYear,6,1),(WeekStart="M")+1)+36</f>
        <v>43647</v>
      </c>
      <c r="C14" s="4">
        <f ca="1"/>
        <v>43648</v>
      </c>
      <c r="D14" s="4">
        <f ca="1"/>
        <v>43649</v>
      </c>
      <c r="E14" s="4">
        <f ca="1"/>
        <v>43650</v>
      </c>
      <c r="F14" s="4">
        <f ca="1"/>
        <v>43651</v>
      </c>
      <c r="G14" s="4">
        <f ca="1"/>
        <v>43652</v>
      </c>
      <c r="H14" s="4">
        <f ca="1"/>
        <v>43653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3">
      <c r="B2" s="8" t="s">
        <v>6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DaysAndWeeks+DATE(CalendarYear,7,1)-WEEKDAY(DATE(CalendarYear,7,1),(WeekStart="M")+1)+1</f>
        <v>43647</v>
      </c>
      <c r="C4" s="4">
        <f ca="1"/>
        <v>43648</v>
      </c>
      <c r="D4" s="4">
        <f ca="1"/>
        <v>43649</v>
      </c>
      <c r="E4" s="4">
        <f ca="1"/>
        <v>43650</v>
      </c>
      <c r="F4" s="4">
        <f ca="1"/>
        <v>43651</v>
      </c>
      <c r="G4" s="4">
        <f ca="1"/>
        <v>43652</v>
      </c>
      <c r="H4" s="4">
        <f ca="1"/>
        <v>43653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DaysAndWeeks+DATE(CalendarYear,7,1)-WEEKDAY(DATE(CalendarYear,7,1),(WeekStart="M")+1)+8</f>
        <v>43654</v>
      </c>
      <c r="C6" s="4">
        <f ca="1"/>
        <v>43655</v>
      </c>
      <c r="D6" s="4">
        <f ca="1"/>
        <v>43656</v>
      </c>
      <c r="E6" s="4">
        <f ca="1"/>
        <v>43657</v>
      </c>
      <c r="F6" s="4">
        <f ca="1"/>
        <v>43658</v>
      </c>
      <c r="G6" s="4">
        <f ca="1"/>
        <v>43659</v>
      </c>
      <c r="H6" s="4">
        <f ca="1"/>
        <v>43660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DaysAndWeeks+DATE(CalendarYear,7,1)-WEEKDAY(DATE(CalendarYear,7,1),(WeekStart="M")+1)+15</f>
        <v>43661</v>
      </c>
      <c r="C8" s="4">
        <f ca="1"/>
        <v>43662</v>
      </c>
      <c r="D8" s="4">
        <f ca="1"/>
        <v>43663</v>
      </c>
      <c r="E8" s="4">
        <f ca="1"/>
        <v>43664</v>
      </c>
      <c r="F8" s="4">
        <f ca="1"/>
        <v>43665</v>
      </c>
      <c r="G8" s="4">
        <f ca="1"/>
        <v>43666</v>
      </c>
      <c r="H8" s="4">
        <f ca="1"/>
        <v>43667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DaysAndWeeks+DATE(CalendarYear,7,1)-WEEKDAY(DATE(CalendarYear,7,1),(WeekStart="M")+1)+22</f>
        <v>43668</v>
      </c>
      <c r="C10" s="4">
        <f ca="1"/>
        <v>43669</v>
      </c>
      <c r="D10" s="4">
        <f ca="1"/>
        <v>43670</v>
      </c>
      <c r="E10" s="4">
        <f ca="1"/>
        <v>43671</v>
      </c>
      <c r="F10" s="4">
        <f ca="1"/>
        <v>43672</v>
      </c>
      <c r="G10" s="4">
        <f ca="1"/>
        <v>43673</v>
      </c>
      <c r="H10" s="4">
        <f ca="1"/>
        <v>43674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DaysAndWeeks+DATE(CalendarYear,7,1)-WEEKDAY(DATE(CalendarYear,7,1),(WeekStart="M")+1)+29</f>
        <v>43675</v>
      </c>
      <c r="C12" s="4">
        <f ca="1"/>
        <v>43676</v>
      </c>
      <c r="D12" s="4">
        <f ca="1"/>
        <v>43677</v>
      </c>
      <c r="E12" s="4">
        <f ca="1"/>
        <v>43678</v>
      </c>
      <c r="F12" s="4">
        <f ca="1"/>
        <v>43679</v>
      </c>
      <c r="G12" s="4">
        <f ca="1"/>
        <v>43680</v>
      </c>
      <c r="H12" s="4">
        <f ca="1"/>
        <v>43681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2"/>
    </row>
    <row r="14" spans="1:8" ht="15" customHeight="1" x14ac:dyDescent="0.3">
      <c r="B14" s="4">
        <f t="array" aca="1" ref="B14:H14" ca="1">DaysAndWeeks+DATE(CalendarYear,7,1)-WEEKDAY(DATE(CalendarYear,7,1),(WeekStart="M")+1)+36</f>
        <v>43682</v>
      </c>
      <c r="C14" s="4">
        <f ca="1"/>
        <v>43683</v>
      </c>
      <c r="D14" s="4">
        <f ca="1"/>
        <v>43684</v>
      </c>
      <c r="E14" s="4">
        <f ca="1"/>
        <v>43685</v>
      </c>
      <c r="F14" s="4">
        <f ca="1"/>
        <v>43686</v>
      </c>
      <c r="G14" s="4">
        <f ca="1"/>
        <v>43687</v>
      </c>
      <c r="H14" s="4">
        <f ca="1"/>
        <v>43688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3">
      <c r="B2" s="8" t="s">
        <v>7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DaysAndWeeks+DATE(CalendarYear,8,1)-WEEKDAY(DATE(CalendarYear,8,1),(WeekStart="M")+1)+1</f>
        <v>43675</v>
      </c>
      <c r="C4" s="4">
        <f ca="1"/>
        <v>43676</v>
      </c>
      <c r="D4" s="4">
        <f ca="1"/>
        <v>43677</v>
      </c>
      <c r="E4" s="4">
        <f ca="1"/>
        <v>43678</v>
      </c>
      <c r="F4" s="4">
        <f ca="1"/>
        <v>43679</v>
      </c>
      <c r="G4" s="4">
        <f ca="1"/>
        <v>43680</v>
      </c>
      <c r="H4" s="4">
        <f ca="1"/>
        <v>43681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DaysAndWeeks+DATE(CalendarYear,8,1)-WEEKDAY(DATE(CalendarYear,8,1),(WeekStart="M")+1)+8</f>
        <v>43682</v>
      </c>
      <c r="C6" s="4">
        <f ca="1"/>
        <v>43683</v>
      </c>
      <c r="D6" s="4">
        <f ca="1"/>
        <v>43684</v>
      </c>
      <c r="E6" s="4">
        <f ca="1"/>
        <v>43685</v>
      </c>
      <c r="F6" s="4">
        <f ca="1"/>
        <v>43686</v>
      </c>
      <c r="G6" s="4">
        <f ca="1"/>
        <v>43687</v>
      </c>
      <c r="H6" s="4">
        <f ca="1"/>
        <v>43688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DaysAndWeeks+DATE(CalendarYear,8,1)-WEEKDAY(DATE(CalendarYear,8,1),(WeekStart="M")+1)+15</f>
        <v>43689</v>
      </c>
      <c r="C8" s="4">
        <f ca="1"/>
        <v>43690</v>
      </c>
      <c r="D8" s="4">
        <f ca="1"/>
        <v>43691</v>
      </c>
      <c r="E8" s="4">
        <f ca="1"/>
        <v>43692</v>
      </c>
      <c r="F8" s="4">
        <f ca="1"/>
        <v>43693</v>
      </c>
      <c r="G8" s="4">
        <f ca="1"/>
        <v>43694</v>
      </c>
      <c r="H8" s="4">
        <f ca="1"/>
        <v>43695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DaysAndWeeks+DATE(CalendarYear,8,1)-WEEKDAY(DATE(CalendarYear,8,1),(WeekStart="M")+1)+22</f>
        <v>43696</v>
      </c>
      <c r="C10" s="4">
        <f ca="1"/>
        <v>43697</v>
      </c>
      <c r="D10" s="4">
        <f ca="1"/>
        <v>43698</v>
      </c>
      <c r="E10" s="4">
        <f ca="1"/>
        <v>43699</v>
      </c>
      <c r="F10" s="4">
        <f ca="1"/>
        <v>43700</v>
      </c>
      <c r="G10" s="4">
        <f ca="1"/>
        <v>43701</v>
      </c>
      <c r="H10" s="4">
        <f ca="1"/>
        <v>43702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DaysAndWeeks+DATE(CalendarYear,8,1)-WEEKDAY(DATE(CalendarYear,8,1),(WeekStart="M")+1)+29</f>
        <v>43703</v>
      </c>
      <c r="C12" s="4">
        <f ca="1"/>
        <v>43704</v>
      </c>
      <c r="D12" s="4">
        <f ca="1"/>
        <v>43705</v>
      </c>
      <c r="E12" s="4">
        <f ca="1"/>
        <v>43706</v>
      </c>
      <c r="F12" s="4">
        <f ca="1"/>
        <v>43707</v>
      </c>
      <c r="G12" s="4">
        <f ca="1"/>
        <v>43708</v>
      </c>
      <c r="H12" s="4">
        <f ca="1"/>
        <v>43709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DaysAndWeeks+DATE(CalendarYear,8,1)-WEEKDAY(DATE(CalendarYear,8,1),(WeekStart="M")+1)+36</f>
        <v>43710</v>
      </c>
      <c r="C14" s="4">
        <f ca="1"/>
        <v>43711</v>
      </c>
      <c r="D14" s="4">
        <f ca="1"/>
        <v>43712</v>
      </c>
      <c r="E14" s="4">
        <f ca="1"/>
        <v>43713</v>
      </c>
      <c r="F14" s="4">
        <f ca="1"/>
        <v>43714</v>
      </c>
      <c r="G14" s="4">
        <f ca="1"/>
        <v>43715</v>
      </c>
      <c r="H14" s="4">
        <f ca="1"/>
        <v>43716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3">
      <c r="B2" s="8" t="s">
        <v>8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DaysAndWeeks+DATE(CalendarYear,9,1)-WEEKDAY(DATE(CalendarYear,9,1),(WeekStart="M")+1)+1</f>
        <v>43703</v>
      </c>
      <c r="C4" s="4">
        <f ca="1"/>
        <v>43704</v>
      </c>
      <c r="D4" s="4">
        <f ca="1"/>
        <v>43705</v>
      </c>
      <c r="E4" s="4">
        <f ca="1"/>
        <v>43706</v>
      </c>
      <c r="F4" s="4">
        <f ca="1"/>
        <v>43707</v>
      </c>
      <c r="G4" s="4">
        <f ca="1"/>
        <v>43708</v>
      </c>
      <c r="H4" s="4">
        <f ca="1"/>
        <v>43709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DaysAndWeeks+DATE(CalendarYear,9,1)-WEEKDAY(DATE(CalendarYear,9,1),(WeekStart="M")+1)+8</f>
        <v>43710</v>
      </c>
      <c r="C6" s="4">
        <f ca="1"/>
        <v>43711</v>
      </c>
      <c r="D6" s="4">
        <f ca="1"/>
        <v>43712</v>
      </c>
      <c r="E6" s="4">
        <f ca="1"/>
        <v>43713</v>
      </c>
      <c r="F6" s="4">
        <f ca="1"/>
        <v>43714</v>
      </c>
      <c r="G6" s="4">
        <f ca="1"/>
        <v>43715</v>
      </c>
      <c r="H6" s="4">
        <f ca="1"/>
        <v>43716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DaysAndWeeks+DATE(CalendarYear,9,1)-WEEKDAY(DATE(CalendarYear,9,1),(WeekStart="M")+1)+15</f>
        <v>43717</v>
      </c>
      <c r="C8" s="4">
        <f ca="1"/>
        <v>43718</v>
      </c>
      <c r="D8" s="4">
        <f ca="1"/>
        <v>43719</v>
      </c>
      <c r="E8" s="4">
        <f ca="1"/>
        <v>43720</v>
      </c>
      <c r="F8" s="4">
        <f ca="1"/>
        <v>43721</v>
      </c>
      <c r="G8" s="4">
        <f ca="1"/>
        <v>43722</v>
      </c>
      <c r="H8" s="4">
        <f ca="1"/>
        <v>43723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DaysAndWeeks+DATE(CalendarYear,9,1)-WEEKDAY(DATE(CalendarYear,9,1),(WeekStart="M")+1)+22</f>
        <v>43724</v>
      </c>
      <c r="C10" s="4">
        <f ca="1"/>
        <v>43725</v>
      </c>
      <c r="D10" s="4">
        <f ca="1"/>
        <v>43726</v>
      </c>
      <c r="E10" s="4">
        <f ca="1"/>
        <v>43727</v>
      </c>
      <c r="F10" s="4">
        <f ca="1"/>
        <v>43728</v>
      </c>
      <c r="G10" s="4">
        <f ca="1"/>
        <v>43729</v>
      </c>
      <c r="H10" s="4">
        <f ca="1"/>
        <v>43730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DaysAndWeeks+DATE(CalendarYear,9,1)-WEEKDAY(DATE(CalendarYear,9,1),(WeekStart="M")+1)+29</f>
        <v>43731</v>
      </c>
      <c r="C12" s="4">
        <f ca="1"/>
        <v>43732</v>
      </c>
      <c r="D12" s="4">
        <f ca="1"/>
        <v>43733</v>
      </c>
      <c r="E12" s="4">
        <f ca="1"/>
        <v>43734</v>
      </c>
      <c r="F12" s="4">
        <f ca="1"/>
        <v>43735</v>
      </c>
      <c r="G12" s="4">
        <f ca="1"/>
        <v>43736</v>
      </c>
      <c r="H12" s="4">
        <f ca="1"/>
        <v>43737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DaysAndWeeks+DATE(CalendarYear,9,1)-WEEKDAY(DATE(CalendarYear,9,1),(WeekStart="M")+1)+36</f>
        <v>43738</v>
      </c>
      <c r="C14" s="4">
        <f ca="1"/>
        <v>43739</v>
      </c>
      <c r="D14" s="4">
        <f ca="1"/>
        <v>43740</v>
      </c>
      <c r="E14" s="4">
        <f ca="1"/>
        <v>43741</v>
      </c>
      <c r="F14" s="4">
        <f ca="1"/>
        <v>43742</v>
      </c>
      <c r="G14" s="4">
        <f ca="1"/>
        <v>43743</v>
      </c>
      <c r="H14" s="4">
        <f ca="1"/>
        <v>43744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37</v>
      </c>
      <c r="D1" s="6" t="s">
        <v>38</v>
      </c>
      <c r="E1" s="1"/>
      <c r="F1" s="1"/>
      <c r="G1" s="1"/>
      <c r="H1" s="6"/>
    </row>
    <row r="2" spans="1:8" ht="45" customHeight="1" x14ac:dyDescent="0.3">
      <c r="B2" s="8" t="s">
        <v>9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DaysAndWeeks+DATE(CalendarYear,10,1)-WEEKDAY(DATE(CalendarYear,10,1),(WeekStart="M")+1)+1</f>
        <v>43738</v>
      </c>
      <c r="C4" s="4">
        <f ca="1"/>
        <v>43739</v>
      </c>
      <c r="D4" s="4">
        <f ca="1"/>
        <v>43740</v>
      </c>
      <c r="E4" s="4">
        <f ca="1"/>
        <v>43741</v>
      </c>
      <c r="F4" s="4">
        <f ca="1"/>
        <v>43742</v>
      </c>
      <c r="G4" s="4">
        <f ca="1"/>
        <v>43743</v>
      </c>
      <c r="H4" s="4">
        <f ca="1"/>
        <v>43744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DaysAndWeeks+DATE(CalendarYear,10,1)-WEEKDAY(DATE(CalendarYear,10,1),(WeekStart="M")+1)+8</f>
        <v>43745</v>
      </c>
      <c r="C6" s="4">
        <f ca="1"/>
        <v>43746</v>
      </c>
      <c r="D6" s="4">
        <f ca="1"/>
        <v>43747</v>
      </c>
      <c r="E6" s="4">
        <f ca="1"/>
        <v>43748</v>
      </c>
      <c r="F6" s="4">
        <f ca="1"/>
        <v>43749</v>
      </c>
      <c r="G6" s="4">
        <f ca="1"/>
        <v>43750</v>
      </c>
      <c r="H6" s="4">
        <f ca="1"/>
        <v>43751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DaysAndWeeks+DATE(CalendarYear,10,1)-WEEKDAY(DATE(CalendarYear,10,1),(WeekStart="M")+1)+15</f>
        <v>43752</v>
      </c>
      <c r="C8" s="4">
        <f ca="1"/>
        <v>43753</v>
      </c>
      <c r="D8" s="4">
        <f ca="1"/>
        <v>43754</v>
      </c>
      <c r="E8" s="4">
        <f ca="1"/>
        <v>43755</v>
      </c>
      <c r="F8" s="4">
        <f ca="1"/>
        <v>43756</v>
      </c>
      <c r="G8" s="4">
        <f ca="1"/>
        <v>43757</v>
      </c>
      <c r="H8" s="4">
        <f ca="1"/>
        <v>43758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DaysAndWeeks+DATE(CalendarYear,10,1)-WEEKDAY(DATE(CalendarYear,10,1),(WeekStart="M")+1)+22</f>
        <v>43759</v>
      </c>
      <c r="C10" s="4">
        <f ca="1"/>
        <v>43760</v>
      </c>
      <c r="D10" s="4">
        <f ca="1"/>
        <v>43761</v>
      </c>
      <c r="E10" s="4">
        <f ca="1"/>
        <v>43762</v>
      </c>
      <c r="F10" s="4">
        <f ca="1"/>
        <v>43763</v>
      </c>
      <c r="G10" s="4">
        <f ca="1"/>
        <v>43764</v>
      </c>
      <c r="H10" s="4">
        <f ca="1"/>
        <v>43765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DaysAndWeeks+DATE(CalendarYear,10,1)-WEEKDAY(DATE(CalendarYear,10,1),(WeekStart="M")+1)+29</f>
        <v>43766</v>
      </c>
      <c r="C12" s="4">
        <f ca="1"/>
        <v>43767</v>
      </c>
      <c r="D12" s="4">
        <f ca="1"/>
        <v>43768</v>
      </c>
      <c r="E12" s="4">
        <f ca="1"/>
        <v>43769</v>
      </c>
      <c r="F12" s="4">
        <f ca="1"/>
        <v>43770</v>
      </c>
      <c r="G12" s="4">
        <f ca="1"/>
        <v>43771</v>
      </c>
      <c r="H12" s="4">
        <f ca="1"/>
        <v>43772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DaysAndWeeks+DATE(CalendarYear,10,1)-WEEKDAY(DATE(CalendarYear,10,1),(WeekStart="M")+1)+36</f>
        <v>43773</v>
      </c>
      <c r="C14" s="4">
        <f ca="1"/>
        <v>43774</v>
      </c>
      <c r="D14" s="4">
        <f ca="1"/>
        <v>43775</v>
      </c>
      <c r="E14" s="4">
        <f ca="1"/>
        <v>43776</v>
      </c>
      <c r="F14" s="4">
        <f ca="1"/>
        <v>43777</v>
      </c>
      <c r="G14" s="4">
        <f ca="1"/>
        <v>43778</v>
      </c>
      <c r="H14" s="4">
        <f ca="1"/>
        <v>43779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23</v>
      </c>
      <c r="D1" s="6" t="s">
        <v>24</v>
      </c>
      <c r="E1" s="1"/>
      <c r="F1" s="1"/>
      <c r="G1" s="1"/>
      <c r="H1" s="6"/>
    </row>
    <row r="2" spans="1:8" ht="45" customHeight="1" x14ac:dyDescent="0.3">
      <c r="B2" s="8" t="s">
        <v>10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DaysAndWeeks+DATE(CalendarYear,11,1)-WEEKDAY(DATE(CalendarYear,11,1),(WeekStart="M")+1)+1</f>
        <v>43766</v>
      </c>
      <c r="C4" s="4">
        <f ca="1"/>
        <v>43767</v>
      </c>
      <c r="D4" s="4">
        <f ca="1"/>
        <v>43768</v>
      </c>
      <c r="E4" s="4">
        <f ca="1"/>
        <v>43769</v>
      </c>
      <c r="F4" s="4">
        <f ca="1"/>
        <v>43770</v>
      </c>
      <c r="G4" s="4">
        <f ca="1"/>
        <v>43771</v>
      </c>
      <c r="H4" s="4">
        <f ca="1"/>
        <v>43772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DaysAndWeeks+DATE(CalendarYear,11,1)-WEEKDAY(DATE(CalendarYear,11,1),(WeekStart="M")+1)+8</f>
        <v>43773</v>
      </c>
      <c r="C6" s="4">
        <f ca="1"/>
        <v>43774</v>
      </c>
      <c r="D6" s="4">
        <f ca="1"/>
        <v>43775</v>
      </c>
      <c r="E6" s="4">
        <f ca="1"/>
        <v>43776</v>
      </c>
      <c r="F6" s="4">
        <f ca="1"/>
        <v>43777</v>
      </c>
      <c r="G6" s="4">
        <f ca="1"/>
        <v>43778</v>
      </c>
      <c r="H6" s="4">
        <f ca="1"/>
        <v>43779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DaysAndWeeks+DATE(CalendarYear,11,1)-WEEKDAY(DATE(CalendarYear,11,1),(WeekStart="M")+1)+15</f>
        <v>43780</v>
      </c>
      <c r="C8" s="4">
        <f ca="1"/>
        <v>43781</v>
      </c>
      <c r="D8" s="4">
        <f ca="1"/>
        <v>43782</v>
      </c>
      <c r="E8" s="4">
        <f ca="1"/>
        <v>43783</v>
      </c>
      <c r="F8" s="4">
        <f ca="1"/>
        <v>43784</v>
      </c>
      <c r="G8" s="4">
        <f ca="1"/>
        <v>43785</v>
      </c>
      <c r="H8" s="4">
        <f ca="1"/>
        <v>43786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DaysAndWeeks+DATE(CalendarYear,11,1)-WEEKDAY(DATE(CalendarYear,11,1),(WeekStart="M")+1)+22</f>
        <v>43787</v>
      </c>
      <c r="C10" s="4">
        <f ca="1"/>
        <v>43788</v>
      </c>
      <c r="D10" s="4">
        <f ca="1"/>
        <v>43789</v>
      </c>
      <c r="E10" s="4">
        <f ca="1"/>
        <v>43790</v>
      </c>
      <c r="F10" s="4">
        <f ca="1"/>
        <v>43791</v>
      </c>
      <c r="G10" s="4">
        <f ca="1"/>
        <v>43792</v>
      </c>
      <c r="H10" s="4">
        <f ca="1"/>
        <v>43793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DaysAndWeeks+DATE(CalendarYear,11,1)-WEEKDAY(DATE(CalendarYear,11,1),(WeekStart="M")+1)+29</f>
        <v>43794</v>
      </c>
      <c r="C12" s="4">
        <f ca="1"/>
        <v>43795</v>
      </c>
      <c r="D12" s="4">
        <f ca="1"/>
        <v>43796</v>
      </c>
      <c r="E12" s="4">
        <f ca="1"/>
        <v>43797</v>
      </c>
      <c r="F12" s="4">
        <f ca="1"/>
        <v>43798</v>
      </c>
      <c r="G12" s="4">
        <f ca="1"/>
        <v>43799</v>
      </c>
      <c r="H12" s="4">
        <f ca="1"/>
        <v>43800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DaysAndWeeks+DATE(CalendarYear,11,1)-WEEKDAY(DATE(CalendarYear,11,1),(WeekStart="M")+1)+36</f>
        <v>43801</v>
      </c>
      <c r="C14" s="4">
        <f ca="1"/>
        <v>43802</v>
      </c>
      <c r="D14" s="4">
        <f ca="1"/>
        <v>43803</v>
      </c>
      <c r="E14" s="4">
        <f ca="1"/>
        <v>43804</v>
      </c>
      <c r="F14" s="4">
        <f ca="1"/>
        <v>43805</v>
      </c>
      <c r="G14" s="4">
        <f ca="1"/>
        <v>43806</v>
      </c>
      <c r="H14" s="4">
        <f ca="1"/>
        <v>43807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tabSelected="1" topLeftCell="A2" zoomScaleNormal="100" workbookViewId="0">
      <selection activeCell="D7" sqref="D7"/>
    </sheetView>
  </sheetViews>
  <sheetFormatPr defaultColWidth="8.77734375" defaultRowHeight="16.5" x14ac:dyDescent="0.3"/>
  <cols>
    <col min="1" max="1" width="2.77734375" customWidth="1"/>
    <col min="2" max="8" width="25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22</v>
      </c>
      <c r="D1" s="6" t="s">
        <v>39</v>
      </c>
      <c r="E1" s="1"/>
      <c r="F1" s="1"/>
      <c r="G1" s="1"/>
      <c r="H1" s="6"/>
    </row>
    <row r="2" spans="1:8" ht="45" customHeight="1" x14ac:dyDescent="0.3">
      <c r="B2" s="8" t="s">
        <v>11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DaysAndWeeks+DATE(CalendarYear,12,1)-WEEKDAY(DATE(CalendarYear,12,1),(WeekStart="M")+1)+1</f>
        <v>43794</v>
      </c>
      <c r="C4" s="4">
        <f ca="1"/>
        <v>43795</v>
      </c>
      <c r="D4" s="4">
        <f ca="1"/>
        <v>43796</v>
      </c>
      <c r="E4" s="4">
        <f ca="1"/>
        <v>43797</v>
      </c>
      <c r="F4" s="4">
        <f ca="1"/>
        <v>43798</v>
      </c>
      <c r="G4" s="4">
        <f ca="1"/>
        <v>43799</v>
      </c>
      <c r="H4" s="4">
        <f ca="1"/>
        <v>43800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DaysAndWeeks+DATE(CalendarYear,12,1)-WEEKDAY(DATE(CalendarYear,12,1),(WeekStart="M")+1)+8</f>
        <v>43801</v>
      </c>
      <c r="C6" s="4">
        <f ca="1"/>
        <v>43802</v>
      </c>
      <c r="D6" s="4">
        <f ca="1"/>
        <v>43803</v>
      </c>
      <c r="E6" s="4">
        <f ca="1"/>
        <v>43804</v>
      </c>
      <c r="F6" s="4">
        <f ca="1"/>
        <v>43805</v>
      </c>
      <c r="G6" s="4">
        <f ca="1"/>
        <v>43806</v>
      </c>
      <c r="H6" s="4">
        <f ca="1"/>
        <v>43807</v>
      </c>
    </row>
    <row r="7" spans="1:8" ht="210" customHeight="1" x14ac:dyDescent="0.3">
      <c r="B7" s="14"/>
      <c r="C7" s="14"/>
      <c r="D7" s="14"/>
      <c r="E7" s="14"/>
      <c r="F7" s="15" t="s">
        <v>48</v>
      </c>
      <c r="G7" s="15" t="s">
        <v>41</v>
      </c>
      <c r="H7" s="15" t="s">
        <v>49</v>
      </c>
    </row>
    <row r="8" spans="1:8" ht="15" customHeight="1" x14ac:dyDescent="0.3">
      <c r="B8" s="4">
        <f t="array" aca="1" ref="B8:H8" ca="1">DaysAndWeeks+DATE(CalendarYear,12,1)-WEEKDAY(DATE(CalendarYear,12,1),(WeekStart="M")+1)+15</f>
        <v>43808</v>
      </c>
      <c r="C8" s="4">
        <f ca="1"/>
        <v>43809</v>
      </c>
      <c r="D8" s="4">
        <f ca="1"/>
        <v>43810</v>
      </c>
      <c r="E8" s="4">
        <f ca="1"/>
        <v>43811</v>
      </c>
      <c r="F8" s="4">
        <f ca="1"/>
        <v>43812</v>
      </c>
      <c r="G8" s="4">
        <f ca="1"/>
        <v>43813</v>
      </c>
      <c r="H8" s="4">
        <f ca="1"/>
        <v>43814</v>
      </c>
    </row>
    <row r="9" spans="1:8" ht="237" customHeight="1" x14ac:dyDescent="0.3">
      <c r="B9" s="15" t="s">
        <v>42</v>
      </c>
      <c r="C9" s="15" t="s">
        <v>40</v>
      </c>
      <c r="D9" s="15" t="s">
        <v>43</v>
      </c>
      <c r="E9" s="15" t="s">
        <v>50</v>
      </c>
      <c r="F9" s="15" t="s">
        <v>44</v>
      </c>
      <c r="G9" s="15" t="s">
        <v>51</v>
      </c>
      <c r="H9" s="15" t="s">
        <v>45</v>
      </c>
    </row>
    <row r="10" spans="1:8" ht="15" customHeight="1" x14ac:dyDescent="0.3">
      <c r="B10" s="4">
        <f t="array" aca="1" ref="B10:H10" ca="1">DaysAndWeeks+DATE(CalendarYear,12,1)-WEEKDAY(DATE(CalendarYear,12,1),(WeekStart="M")+1)+22</f>
        <v>43815</v>
      </c>
      <c r="C10" s="4">
        <f ca="1"/>
        <v>43816</v>
      </c>
      <c r="D10" s="4">
        <f ca="1"/>
        <v>43817</v>
      </c>
      <c r="E10" s="4">
        <f ca="1"/>
        <v>43818</v>
      </c>
      <c r="F10" s="4">
        <f ca="1"/>
        <v>43819</v>
      </c>
      <c r="G10" s="4">
        <f ca="1"/>
        <v>43820</v>
      </c>
      <c r="H10" s="4">
        <f ca="1"/>
        <v>43821</v>
      </c>
    </row>
    <row r="11" spans="1:8" ht="99" customHeight="1" x14ac:dyDescent="0.3">
      <c r="B11" s="15" t="s">
        <v>46</v>
      </c>
      <c r="C11" s="15" t="s">
        <v>47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</row>
    <row r="12" spans="1:8" ht="15" customHeight="1" x14ac:dyDescent="0.3">
      <c r="B12" s="4">
        <f t="array" aca="1" ref="B12:H12" ca="1">DaysAndWeeks+DATE(CalendarYear,12,1)-WEEKDAY(DATE(CalendarYear,12,1),(WeekStart="M")+1)+29</f>
        <v>43822</v>
      </c>
      <c r="C12" s="4">
        <f ca="1"/>
        <v>43823</v>
      </c>
      <c r="D12" s="4">
        <f ca="1"/>
        <v>43824</v>
      </c>
      <c r="E12" s="4">
        <f ca="1"/>
        <v>43825</v>
      </c>
      <c r="F12" s="4">
        <f ca="1"/>
        <v>43826</v>
      </c>
      <c r="G12" s="4">
        <f ca="1"/>
        <v>43827</v>
      </c>
      <c r="H12" s="4">
        <f ca="1"/>
        <v>43828</v>
      </c>
    </row>
    <row r="13" spans="1:8" ht="86.1" customHeight="1" x14ac:dyDescent="0.3">
      <c r="B13" s="15" t="s">
        <v>40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</row>
    <row r="14" spans="1:8" ht="15" customHeight="1" x14ac:dyDescent="0.3">
      <c r="B14" s="4">
        <f t="array" aca="1" ref="B14:H14" ca="1">DaysAndWeeks+DATE(CalendarYear,12,1)-WEEKDAY(DATE(CalendarYear,12,1),(WeekStart="M")+1)+36</f>
        <v>43829</v>
      </c>
      <c r="C14" s="4">
        <f ca="1"/>
        <v>43830</v>
      </c>
      <c r="D14" s="4">
        <f ca="1"/>
        <v>43831</v>
      </c>
      <c r="E14" s="4">
        <f ca="1"/>
        <v>43832</v>
      </c>
      <c r="F14" s="4">
        <f ca="1"/>
        <v>43833</v>
      </c>
      <c r="G14" s="4">
        <f ca="1"/>
        <v>43834</v>
      </c>
      <c r="H14" s="4">
        <f ca="1"/>
        <v>43835</v>
      </c>
    </row>
    <row r="15" spans="1:8" ht="86.1" customHeight="1" x14ac:dyDescent="0.3">
      <c r="B15" s="15" t="s">
        <v>40</v>
      </c>
      <c r="C15" s="15" t="s">
        <v>40</v>
      </c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2 B14:H14 D15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Weihang</dc:creator>
  <cp:lastModifiedBy>Kong Wei Hang</cp:lastModifiedBy>
  <dcterms:created xsi:type="dcterms:W3CDTF">2016-11-11T22:25:27Z</dcterms:created>
  <dcterms:modified xsi:type="dcterms:W3CDTF">2019-12-08T14:57:58Z</dcterms:modified>
</cp:coreProperties>
</file>