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PMI_Research_on_Parkinsons\src\Sadi\CreatingDataset\WorkingCSVs_DONT_DELETE\"/>
    </mc:Choice>
  </mc:AlternateContent>
  <xr:revisionPtr revIDLastSave="0" documentId="13_ncr:1_{6B903F32-FFCE-49B3-8181-F3A352B2E7F7}" xr6:coauthVersionLast="47" xr6:coauthVersionMax="47" xr10:uidLastSave="{00000000-0000-0000-0000-000000000000}"/>
  <bookViews>
    <workbookView xWindow="43095" yWindow="0" windowWidth="14610" windowHeight="15585" xr2:uid="{1A9B1D51-F8BE-4661-9EC8-32D4E37733B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B30" i="5"/>
  <c r="B29" i="5"/>
  <c r="B28" i="5"/>
  <c r="B27" i="5"/>
  <c r="B26" i="5"/>
  <c r="B24" i="5"/>
  <c r="B21" i="5"/>
  <c r="B17" i="5"/>
  <c r="B18" i="5"/>
  <c r="B19" i="5"/>
  <c r="B16" i="5"/>
  <c r="B15" i="5"/>
  <c r="B14" i="5"/>
  <c r="B13" i="5"/>
  <c r="B12" i="5"/>
  <c r="B11" i="5"/>
  <c r="B9" i="5"/>
  <c r="B8" i="5"/>
  <c r="B10" i="5"/>
  <c r="B20" i="5"/>
  <c r="B22" i="5"/>
  <c r="B23" i="5"/>
  <c r="B25" i="5"/>
  <c r="B7" i="5"/>
  <c r="B6" i="5"/>
  <c r="B5" i="5"/>
  <c r="B4" i="5"/>
  <c r="B3" i="5"/>
  <c r="B2" i="5"/>
  <c r="B3" i="2"/>
  <c r="G2" i="4"/>
  <c r="F2" i="4"/>
  <c r="E2" i="4"/>
  <c r="D2" i="4"/>
  <c r="C2" i="4"/>
  <c r="B2" i="4"/>
  <c r="G2" i="3"/>
  <c r="F2" i="3"/>
  <c r="E2" i="3"/>
  <c r="D2" i="3"/>
  <c r="C2" i="3"/>
  <c r="B2" i="3"/>
  <c r="B31" i="2"/>
  <c r="B30" i="2"/>
  <c r="B29" i="2"/>
  <c r="B28" i="2"/>
  <c r="B27" i="2"/>
  <c r="B26" i="2"/>
  <c r="B25" i="2"/>
  <c r="B23" i="2"/>
  <c r="B22" i="2"/>
  <c r="B21" i="2"/>
  <c r="B20" i="2"/>
  <c r="B19" i="2"/>
  <c r="B17" i="2"/>
  <c r="B16" i="2"/>
  <c r="B14" i="2"/>
  <c r="B13" i="2"/>
  <c r="B12" i="2"/>
  <c r="B11" i="2"/>
  <c r="B10" i="2"/>
  <c r="B8" i="2"/>
  <c r="B6" i="2"/>
  <c r="B5" i="2"/>
  <c r="B4" i="2"/>
  <c r="B7" i="2"/>
  <c r="B9" i="2"/>
  <c r="B15" i="2"/>
  <c r="B18" i="2"/>
  <c r="B24" i="2"/>
  <c r="B2" i="2"/>
  <c r="B2" i="1"/>
  <c r="G2" i="1"/>
  <c r="E2" i="1"/>
  <c r="D2" i="1"/>
  <c r="C2" i="1"/>
  <c r="F2" i="1"/>
</calcChain>
</file>

<file path=xl/sharedStrings.xml><?xml version="1.0" encoding="utf-8"?>
<sst xmlns="http://schemas.openxmlformats.org/spreadsheetml/2006/main" count="83" uniqueCount="40">
  <si>
    <t>V1 vs V2</t>
  </si>
  <si>
    <t>V1 vs V3</t>
  </si>
  <si>
    <t>V1 vs V4</t>
  </si>
  <si>
    <t>V2 vs V3</t>
  </si>
  <si>
    <t>V2 vs V4</t>
  </si>
  <si>
    <t>V3 vs V4</t>
  </si>
  <si>
    <t>Moderate_Moderate to Severe</t>
  </si>
  <si>
    <t>Moderate_Severe</t>
  </si>
  <si>
    <t>Moderate_Mild</t>
  </si>
  <si>
    <t>Moderate_Very Severe</t>
  </si>
  <si>
    <t>Moderate_Minimal</t>
  </si>
  <si>
    <t>Moderate to Severe_Moderate</t>
  </si>
  <si>
    <t>Moderate to Severe_Severe</t>
  </si>
  <si>
    <t>Moderate to Severe_Mild</t>
  </si>
  <si>
    <t>Moderate to Severe_Very Severe</t>
  </si>
  <si>
    <t>Moderate to Severe_Minimal</t>
  </si>
  <si>
    <t>Severe_Moderate</t>
  </si>
  <si>
    <t>Severe_Moderate to Severe</t>
  </si>
  <si>
    <t>Severe_Mild</t>
  </si>
  <si>
    <t>Severe_Very Severe</t>
  </si>
  <si>
    <t>Severe_Minimal</t>
  </si>
  <si>
    <t>Mild_Moderate</t>
  </si>
  <si>
    <t>Mild_Moderate to Severe</t>
  </si>
  <si>
    <t>Mild_Severe</t>
  </si>
  <si>
    <t>Mild_Very Severe</t>
  </si>
  <si>
    <t>Mild_Minimal</t>
  </si>
  <si>
    <t>Very Severe_Moderate</t>
  </si>
  <si>
    <t>Very Severe_Moderate to Severe</t>
  </si>
  <si>
    <t>Very Severe_Severe</t>
  </si>
  <si>
    <t>Very Severe_Mild</t>
  </si>
  <si>
    <t>Very Severe_Minimal</t>
  </si>
  <si>
    <t>Minimal_Moderate</t>
  </si>
  <si>
    <t>Minimal_Moderate to Severe</t>
  </si>
  <si>
    <t>Minimal_Severe</t>
  </si>
  <si>
    <t>Minimal_Mild</t>
  </si>
  <si>
    <t>Minimal_Very Severe</t>
  </si>
  <si>
    <t>Percentage of the number of clinical features above the level of significance in each visit (5%)</t>
  </si>
  <si>
    <t>Percentage of the number of image features above the level of significance in each visit (5%)</t>
  </si>
  <si>
    <t>Percentage of the number of image features above the level of significance in each disease severity class (5%)</t>
  </si>
  <si>
    <t>Percentage of the number of all features above the level of significance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</si>
</sst>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1929-F5F1-4D0F-B176-069B9B2F0403}">
  <dimension ref="A1:G2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9.28515625" style="5" customWidth="1"/>
    <col min="2" max="7" width="13.7109375" style="5" customWidth="1"/>
    <col min="8" max="16384" width="9.140625" style="5"/>
  </cols>
  <sheetData>
    <row r="1" spans="1:7" s="3" customFormat="1" ht="19.5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17" x14ac:dyDescent="0.3">
      <c r="A2" s="3" t="s">
        <v>39</v>
      </c>
      <c r="B2" s="4">
        <f>PRODUCT(((84-31)/84), 100)</f>
        <v>63.095238095238095</v>
      </c>
      <c r="C2" s="4">
        <f>PRODUCT(((84-24)/84), 100)</f>
        <v>71.428571428571431</v>
      </c>
      <c r="D2" s="4">
        <f>PRODUCT(((84-19)/84), 100)</f>
        <v>77.38095238095238</v>
      </c>
      <c r="E2" s="4">
        <f>PRODUCT(((84-73)/84), 100)</f>
        <v>13.095238095238097</v>
      </c>
      <c r="F2" s="4">
        <f t="shared" ref="F2" si="0">PRODUCT(((84-31)/84), 100)</f>
        <v>63.095238095238095</v>
      </c>
      <c r="G2" s="4">
        <f>PRODUCT(((84-42)/84), 100)</f>
        <v>50</v>
      </c>
    </row>
  </sheetData>
  <pageMargins left="0.7" right="0.7" top="0.75" bottom="0.75" header="0.3" footer="0.3"/>
  <pageSetup orientation="portrait" horizontalDpi="1200" verticalDpi="1200" r:id="rId1"/>
  <ignoredErrors>
    <ignoredError sqref="C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6167-7F9B-4BC0-8A6C-CA962CB20692}">
  <dimension ref="A1:B31"/>
  <sheetViews>
    <sheetView workbookViewId="0">
      <selection activeCell="C10" sqref="C10"/>
    </sheetView>
  </sheetViews>
  <sheetFormatPr defaultRowHeight="15" x14ac:dyDescent="0.25"/>
  <cols>
    <col min="1" max="1" width="29.42578125" style="1" customWidth="1"/>
    <col min="2" max="2" width="28.42578125" style="1" customWidth="1"/>
    <col min="3" max="31" width="20.7109375" style="1" customWidth="1"/>
    <col min="32" max="16384" width="9.140625" style="1"/>
  </cols>
  <sheetData>
    <row r="1" spans="1:2" ht="57.75" x14ac:dyDescent="0.25">
      <c r="B1" s="6" t="s">
        <v>38</v>
      </c>
    </row>
    <row r="2" spans="1:2" x14ac:dyDescent="0.25">
      <c r="A2" s="5" t="s">
        <v>6</v>
      </c>
      <c r="B2" s="9">
        <f>PRODUCT(((24-16)/24), 100)</f>
        <v>33.333333333333329</v>
      </c>
    </row>
    <row r="3" spans="1:2" x14ac:dyDescent="0.25">
      <c r="A3" s="5" t="s">
        <v>7</v>
      </c>
      <c r="B3" s="9">
        <f>PRODUCT(((24-17)/24), 100)</f>
        <v>29.166666666666668</v>
      </c>
    </row>
    <row r="4" spans="1:2" x14ac:dyDescent="0.25">
      <c r="A4" s="5" t="s">
        <v>8</v>
      </c>
      <c r="B4" s="9">
        <f>PRODUCT(((24-24)/24), 100)</f>
        <v>0</v>
      </c>
    </row>
    <row r="5" spans="1:2" x14ac:dyDescent="0.25">
      <c r="A5" s="5" t="s">
        <v>9</v>
      </c>
      <c r="B5" s="9">
        <f>PRODUCT(((24-10)/24), 100)</f>
        <v>58.333333333333336</v>
      </c>
    </row>
    <row r="6" spans="1:2" x14ac:dyDescent="0.25">
      <c r="A6" s="5" t="s">
        <v>10</v>
      </c>
      <c r="B6" s="9">
        <f>PRODUCT(((24-24)/24), 100)</f>
        <v>0</v>
      </c>
    </row>
    <row r="7" spans="1:2" x14ac:dyDescent="0.25">
      <c r="A7" s="5" t="s">
        <v>11</v>
      </c>
      <c r="B7" s="9">
        <f t="shared" ref="B7:B24" si="0">PRODUCT(((24-16)/24), 100)</f>
        <v>33.333333333333329</v>
      </c>
    </row>
    <row r="8" spans="1:2" x14ac:dyDescent="0.25">
      <c r="A8" s="5" t="s">
        <v>12</v>
      </c>
      <c r="B8" s="9">
        <f>PRODUCT(((24-24)/24), 100)</f>
        <v>0</v>
      </c>
    </row>
    <row r="9" spans="1:2" x14ac:dyDescent="0.25">
      <c r="A9" s="5" t="s">
        <v>13</v>
      </c>
      <c r="B9" s="9">
        <f t="shared" si="0"/>
        <v>33.333333333333329</v>
      </c>
    </row>
    <row r="10" spans="1:2" ht="30" x14ac:dyDescent="0.25">
      <c r="A10" s="5" t="s">
        <v>14</v>
      </c>
      <c r="B10" s="9">
        <f>PRODUCT(((24-13)/24), 100)</f>
        <v>45.833333333333329</v>
      </c>
    </row>
    <row r="11" spans="1:2" x14ac:dyDescent="0.25">
      <c r="A11" s="5" t="s">
        <v>15</v>
      </c>
      <c r="B11" s="9">
        <f>PRODUCT(((24-17)/24), 100)</f>
        <v>29.166666666666668</v>
      </c>
    </row>
    <row r="12" spans="1:2" x14ac:dyDescent="0.25">
      <c r="A12" s="5" t="s">
        <v>16</v>
      </c>
      <c r="B12" s="9">
        <f>PRODUCT(((24-17)/24), 100)</f>
        <v>29.166666666666668</v>
      </c>
    </row>
    <row r="13" spans="1:2" x14ac:dyDescent="0.25">
      <c r="A13" s="5" t="s">
        <v>17</v>
      </c>
      <c r="B13" s="9">
        <f>PRODUCT(((24-24)/24), 100)</f>
        <v>0</v>
      </c>
    </row>
    <row r="14" spans="1:2" x14ac:dyDescent="0.25">
      <c r="A14" s="5" t="s">
        <v>18</v>
      </c>
      <c r="B14" s="9">
        <f>PRODUCT(((24-10)/24), 100)</f>
        <v>58.333333333333336</v>
      </c>
    </row>
    <row r="15" spans="1:2" x14ac:dyDescent="0.25">
      <c r="A15" s="5" t="s">
        <v>19</v>
      </c>
      <c r="B15" s="9">
        <f t="shared" si="0"/>
        <v>33.333333333333329</v>
      </c>
    </row>
    <row r="16" spans="1:2" x14ac:dyDescent="0.25">
      <c r="A16" s="5" t="s">
        <v>20</v>
      </c>
      <c r="B16" s="9">
        <f>PRODUCT(((24-22)/24), 100)</f>
        <v>8.3333333333333321</v>
      </c>
    </row>
    <row r="17" spans="1:2" x14ac:dyDescent="0.25">
      <c r="A17" s="5" t="s">
        <v>21</v>
      </c>
      <c r="B17" s="9">
        <f>PRODUCT(((24-24)/24), 100)</f>
        <v>0</v>
      </c>
    </row>
    <row r="18" spans="1:2" x14ac:dyDescent="0.25">
      <c r="A18" s="5" t="s">
        <v>22</v>
      </c>
      <c r="B18" s="9">
        <f t="shared" si="0"/>
        <v>33.333333333333329</v>
      </c>
    </row>
    <row r="19" spans="1:2" x14ac:dyDescent="0.25">
      <c r="A19" s="5" t="s">
        <v>23</v>
      </c>
      <c r="B19" s="9">
        <f>PRODUCT(((24-10)/24), 100)</f>
        <v>58.333333333333336</v>
      </c>
    </row>
    <row r="20" spans="1:2" x14ac:dyDescent="0.25">
      <c r="A20" s="5" t="s">
        <v>24</v>
      </c>
      <c r="B20" s="9">
        <f>PRODUCT(((24-9)/24), 100)</f>
        <v>62.5</v>
      </c>
    </row>
    <row r="21" spans="1:2" x14ac:dyDescent="0.25">
      <c r="A21" s="5" t="s">
        <v>25</v>
      </c>
      <c r="B21" s="9">
        <f>PRODUCT(((24-21)/24), 100)</f>
        <v>12.5</v>
      </c>
    </row>
    <row r="22" spans="1:2" x14ac:dyDescent="0.25">
      <c r="A22" s="5" t="s">
        <v>26</v>
      </c>
      <c r="B22" s="9">
        <f>PRODUCT(((24-10)/24), 100)</f>
        <v>58.333333333333336</v>
      </c>
    </row>
    <row r="23" spans="1:2" ht="30" x14ac:dyDescent="0.25">
      <c r="A23" s="5" t="s">
        <v>27</v>
      </c>
      <c r="B23" s="9">
        <f>PRODUCT(((24-13)/24), 100)</f>
        <v>45.833333333333329</v>
      </c>
    </row>
    <row r="24" spans="1:2" x14ac:dyDescent="0.25">
      <c r="A24" s="5" t="s">
        <v>28</v>
      </c>
      <c r="B24" s="9">
        <f t="shared" si="0"/>
        <v>33.333333333333329</v>
      </c>
    </row>
    <row r="25" spans="1:2" x14ac:dyDescent="0.25">
      <c r="A25" s="5" t="s">
        <v>29</v>
      </c>
      <c r="B25" s="9">
        <f>PRODUCT(((24-9)/24), 100)</f>
        <v>62.5</v>
      </c>
    </row>
    <row r="26" spans="1:2" x14ac:dyDescent="0.25">
      <c r="A26" s="5" t="s">
        <v>30</v>
      </c>
      <c r="B26" s="9">
        <f>PRODUCT(((24-12)/24), 100)</f>
        <v>50</v>
      </c>
    </row>
    <row r="27" spans="1:2" x14ac:dyDescent="0.25">
      <c r="A27" s="5" t="s">
        <v>31</v>
      </c>
      <c r="B27" s="9">
        <f>PRODUCT(((24-24)/24), 100)</f>
        <v>0</v>
      </c>
    </row>
    <row r="28" spans="1:2" x14ac:dyDescent="0.25">
      <c r="A28" s="5" t="s">
        <v>32</v>
      </c>
      <c r="B28" s="9">
        <f>PRODUCT(((24-17)/24), 100)</f>
        <v>29.166666666666668</v>
      </c>
    </row>
    <row r="29" spans="1:2" x14ac:dyDescent="0.25">
      <c r="A29" s="5" t="s">
        <v>33</v>
      </c>
      <c r="B29" s="9">
        <f>PRODUCT(((24-22)/24), 100)</f>
        <v>8.3333333333333321</v>
      </c>
    </row>
    <row r="30" spans="1:2" x14ac:dyDescent="0.25">
      <c r="A30" s="5" t="s">
        <v>34</v>
      </c>
      <c r="B30" s="9">
        <f>PRODUCT(((24-21)/24), 100)</f>
        <v>12.5</v>
      </c>
    </row>
    <row r="31" spans="1:2" x14ac:dyDescent="0.25">
      <c r="A31" s="5" t="s">
        <v>35</v>
      </c>
      <c r="B31" s="9">
        <f>PRODUCT(((24-12)/24), 100)</f>
        <v>50</v>
      </c>
    </row>
  </sheetData>
  <pageMargins left="0.7" right="0.7" top="0.75" bottom="0.75" header="0.3" footer="0.3"/>
  <ignoredErrors>
    <ignoredError sqref="B10 B7:B8 B5 B16 B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00EB-86BE-4D44-8F46-541965A1366D}">
  <dimension ref="A1:G2"/>
  <sheetViews>
    <sheetView workbookViewId="0">
      <selection activeCell="B7" sqref="B7"/>
    </sheetView>
  </sheetViews>
  <sheetFormatPr defaultRowHeight="15" x14ac:dyDescent="0.25"/>
  <cols>
    <col min="1" max="1" width="20.85546875" style="2" customWidth="1"/>
    <col min="2" max="2" width="13" style="2" customWidth="1"/>
    <col min="3" max="3" width="13.42578125" style="2" customWidth="1"/>
    <col min="4" max="4" width="13.140625" style="2" customWidth="1"/>
    <col min="5" max="5" width="14.7109375" style="2" customWidth="1"/>
    <col min="6" max="6" width="12.140625" style="2" customWidth="1"/>
    <col min="7" max="7" width="12.42578125" style="2" customWidth="1"/>
    <col min="8" max="16384" width="9.140625" style="2"/>
  </cols>
  <sheetData>
    <row r="1" spans="1:7" ht="19.5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17" x14ac:dyDescent="0.3">
      <c r="A2" s="3" t="s">
        <v>37</v>
      </c>
      <c r="B2" s="4">
        <f>PRODUCT((8/24), 100)</f>
        <v>33.333333333333329</v>
      </c>
      <c r="C2" s="4">
        <f>PRODUCT((11/24), 100)</f>
        <v>45.833333333333329</v>
      </c>
      <c r="D2" s="4">
        <f>PRODUCT((11/24), 100)</f>
        <v>45.833333333333329</v>
      </c>
      <c r="E2" s="4">
        <f>PRODUCT((0/24), 100)</f>
        <v>0</v>
      </c>
      <c r="F2" s="4">
        <f>PRODUCT((3/24), 100)</f>
        <v>12.5</v>
      </c>
      <c r="G2" s="4">
        <f>PRODUCT((0/24), 100)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E0CB-408F-4A41-8ABB-557A57B7D3AF}">
  <dimension ref="A1:G2"/>
  <sheetViews>
    <sheetView workbookViewId="0">
      <selection activeCell="D13" sqref="D13"/>
    </sheetView>
  </sheetViews>
  <sheetFormatPr defaultRowHeight="15" x14ac:dyDescent="0.25"/>
  <cols>
    <col min="1" max="1" width="19" bestFit="1" customWidth="1"/>
    <col min="2" max="7" width="11.85546875" bestFit="1" customWidth="1"/>
  </cols>
  <sheetData>
    <row r="1" spans="1:7" ht="39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36.5" x14ac:dyDescent="0.3">
      <c r="A2" s="3" t="s">
        <v>36</v>
      </c>
      <c r="B2" s="4">
        <f>PRODUCT((10/30), 100)</f>
        <v>33.333333333333329</v>
      </c>
      <c r="C2" s="4">
        <f>PRODUCT((19/30), 100)</f>
        <v>63.333333333333329</v>
      </c>
      <c r="D2" s="4">
        <f>PRODUCT((25/30), 100)</f>
        <v>83.333333333333343</v>
      </c>
      <c r="E2" s="4">
        <f>PRODUCT((0/30), 100)</f>
        <v>0</v>
      </c>
      <c r="F2" s="4">
        <f>PRODUCT((17/30), 100)</f>
        <v>56.666666666666664</v>
      </c>
      <c r="G2" s="4">
        <f>PRODUCT((15/30), 100)</f>
        <v>50</v>
      </c>
    </row>
  </sheetData>
  <pageMargins left="0.7" right="0.7" top="0.75" bottom="0.75" header="0.3" footer="0.3"/>
  <ignoredErrors>
    <ignoredError sqref="C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1518-1C45-426A-B3E6-AB95B35A8EA1}">
  <dimension ref="A1:B31"/>
  <sheetViews>
    <sheetView workbookViewId="0">
      <selection activeCell="C18" sqref="C18"/>
    </sheetView>
  </sheetViews>
  <sheetFormatPr defaultRowHeight="15" x14ac:dyDescent="0.25"/>
  <cols>
    <col min="1" max="1" width="33.28515625" style="8" bestFit="1" customWidth="1"/>
    <col min="2" max="2" width="32.5703125" bestFit="1" customWidth="1"/>
  </cols>
  <sheetData>
    <row r="1" spans="1:2" ht="57.75" x14ac:dyDescent="0.25">
      <c r="A1" s="7"/>
      <c r="B1" s="6" t="s">
        <v>38</v>
      </c>
    </row>
    <row r="2" spans="1:2" x14ac:dyDescent="0.25">
      <c r="A2" s="6" t="s">
        <v>6</v>
      </c>
      <c r="B2" s="9">
        <f>PRODUCT((28/30), 100)</f>
        <v>93.333333333333329</v>
      </c>
    </row>
    <row r="3" spans="1:2" x14ac:dyDescent="0.25">
      <c r="A3" s="6" t="s">
        <v>7</v>
      </c>
      <c r="B3" s="9">
        <f>PRODUCT((29/30), 100)</f>
        <v>96.666666666666671</v>
      </c>
    </row>
    <row r="4" spans="1:2" x14ac:dyDescent="0.25">
      <c r="A4" s="6" t="s">
        <v>8</v>
      </c>
      <c r="B4" s="9">
        <f>PRODUCT((30/30), 100)</f>
        <v>100</v>
      </c>
    </row>
    <row r="5" spans="1:2" x14ac:dyDescent="0.25">
      <c r="A5" s="6" t="s">
        <v>9</v>
      </c>
      <c r="B5" s="9">
        <f>PRODUCT((28/30), 100)</f>
        <v>93.333333333333329</v>
      </c>
    </row>
    <row r="6" spans="1:2" x14ac:dyDescent="0.25">
      <c r="A6" s="6" t="s">
        <v>10</v>
      </c>
      <c r="B6" s="9">
        <f>PRODUCT((29/30), 100)</f>
        <v>96.666666666666671</v>
      </c>
    </row>
    <row r="7" spans="1:2" x14ac:dyDescent="0.25">
      <c r="A7" s="6" t="s">
        <v>11</v>
      </c>
      <c r="B7" s="9">
        <f>PRODUCT((28/30), 100)</f>
        <v>93.333333333333329</v>
      </c>
    </row>
    <row r="8" spans="1:2" x14ac:dyDescent="0.25">
      <c r="A8" s="6" t="s">
        <v>12</v>
      </c>
      <c r="B8" s="9">
        <f>PRODUCT((16/30), 100)</f>
        <v>53.333333333333336</v>
      </c>
    </row>
    <row r="9" spans="1:2" x14ac:dyDescent="0.25">
      <c r="A9" s="6" t="s">
        <v>13</v>
      </c>
      <c r="B9" s="9">
        <f>PRODUCT((30/30), 100)</f>
        <v>100</v>
      </c>
    </row>
    <row r="10" spans="1:2" x14ac:dyDescent="0.25">
      <c r="A10" s="6" t="s">
        <v>14</v>
      </c>
      <c r="B10" s="9">
        <f t="shared" ref="B10:B25" si="0">PRODUCT((28/30), 100)</f>
        <v>93.333333333333329</v>
      </c>
    </row>
    <row r="11" spans="1:2" x14ac:dyDescent="0.25">
      <c r="A11" s="6" t="s">
        <v>15</v>
      </c>
      <c r="B11" s="9">
        <f>PRODUCT((30/30), 100)</f>
        <v>100</v>
      </c>
    </row>
    <row r="12" spans="1:2" x14ac:dyDescent="0.25">
      <c r="A12" s="6" t="s">
        <v>16</v>
      </c>
      <c r="B12" s="9">
        <f>PRODUCT((29/30), 100)</f>
        <v>96.666666666666671</v>
      </c>
    </row>
    <row r="13" spans="1:2" x14ac:dyDescent="0.25">
      <c r="A13" s="6" t="s">
        <v>17</v>
      </c>
      <c r="B13" s="9">
        <f>PRODUCT((16/30), 100)</f>
        <v>53.333333333333336</v>
      </c>
    </row>
    <row r="14" spans="1:2" x14ac:dyDescent="0.25">
      <c r="A14" s="6" t="s">
        <v>18</v>
      </c>
      <c r="B14" s="9">
        <f>PRODUCT((30/30), 100)</f>
        <v>100</v>
      </c>
    </row>
    <row r="15" spans="1:2" x14ac:dyDescent="0.25">
      <c r="A15" s="6" t="s">
        <v>19</v>
      </c>
      <c r="B15" s="9">
        <f>PRODUCT((20/30), 100)</f>
        <v>66.666666666666657</v>
      </c>
    </row>
    <row r="16" spans="1:2" x14ac:dyDescent="0.25">
      <c r="A16" s="6" t="s">
        <v>20</v>
      </c>
      <c r="B16" s="9">
        <f>PRODUCT((30/30), 100)</f>
        <v>100</v>
      </c>
    </row>
    <row r="17" spans="1:2" x14ac:dyDescent="0.25">
      <c r="A17" s="6" t="s">
        <v>21</v>
      </c>
      <c r="B17" s="9">
        <f t="shared" ref="B17:B19" si="1">PRODUCT((30/30), 100)</f>
        <v>100</v>
      </c>
    </row>
    <row r="18" spans="1:2" x14ac:dyDescent="0.25">
      <c r="A18" s="6" t="s">
        <v>22</v>
      </c>
      <c r="B18" s="9">
        <f t="shared" si="1"/>
        <v>100</v>
      </c>
    </row>
    <row r="19" spans="1:2" x14ac:dyDescent="0.25">
      <c r="A19" s="6" t="s">
        <v>23</v>
      </c>
      <c r="B19" s="9">
        <f t="shared" si="1"/>
        <v>100</v>
      </c>
    </row>
    <row r="20" spans="1:2" x14ac:dyDescent="0.25">
      <c r="A20" s="6" t="s">
        <v>24</v>
      </c>
      <c r="B20" s="9">
        <f t="shared" si="0"/>
        <v>93.333333333333329</v>
      </c>
    </row>
    <row r="21" spans="1:2" x14ac:dyDescent="0.25">
      <c r="A21" s="6" t="s">
        <v>25</v>
      </c>
      <c r="B21" s="9">
        <f>PRODUCT((22/30), 100)</f>
        <v>73.333333333333329</v>
      </c>
    </row>
    <row r="22" spans="1:2" x14ac:dyDescent="0.25">
      <c r="A22" s="6" t="s">
        <v>26</v>
      </c>
      <c r="B22" s="9">
        <f t="shared" si="0"/>
        <v>93.333333333333329</v>
      </c>
    </row>
    <row r="23" spans="1:2" x14ac:dyDescent="0.25">
      <c r="A23" s="6" t="s">
        <v>27</v>
      </c>
      <c r="B23" s="9">
        <f t="shared" si="0"/>
        <v>93.333333333333329</v>
      </c>
    </row>
    <row r="24" spans="1:2" x14ac:dyDescent="0.25">
      <c r="A24" s="6" t="s">
        <v>28</v>
      </c>
      <c r="B24" s="9">
        <f>PRODUCT((20/30), 100)</f>
        <v>66.666666666666657</v>
      </c>
    </row>
    <row r="25" spans="1:2" x14ac:dyDescent="0.25">
      <c r="A25" s="6" t="s">
        <v>29</v>
      </c>
      <c r="B25" s="9">
        <f t="shared" si="0"/>
        <v>93.333333333333329</v>
      </c>
    </row>
    <row r="26" spans="1:2" x14ac:dyDescent="0.25">
      <c r="A26" s="6" t="s">
        <v>30</v>
      </c>
      <c r="B26" s="9">
        <f>PRODUCT((29/30), 100)</f>
        <v>96.666666666666671</v>
      </c>
    </row>
    <row r="27" spans="1:2" x14ac:dyDescent="0.25">
      <c r="A27" s="6" t="s">
        <v>31</v>
      </c>
      <c r="B27" s="9">
        <f>PRODUCT((29/30), 100)</f>
        <v>96.666666666666671</v>
      </c>
    </row>
    <row r="28" spans="1:2" x14ac:dyDescent="0.25">
      <c r="A28" s="6" t="s">
        <v>32</v>
      </c>
      <c r="B28" s="9">
        <f>PRODUCT((30/30), 100)</f>
        <v>100</v>
      </c>
    </row>
    <row r="29" spans="1:2" x14ac:dyDescent="0.25">
      <c r="A29" s="6" t="s">
        <v>33</v>
      </c>
      <c r="B29" s="9">
        <f>PRODUCT((30/30), 100)</f>
        <v>100</v>
      </c>
    </row>
    <row r="30" spans="1:2" x14ac:dyDescent="0.25">
      <c r="A30" s="6" t="s">
        <v>34</v>
      </c>
      <c r="B30" s="9">
        <f>PRODUCT((22/30), 100)</f>
        <v>73.333333333333329</v>
      </c>
    </row>
    <row r="31" spans="1:2" x14ac:dyDescent="0.25">
      <c r="A31" s="6" t="s">
        <v>35</v>
      </c>
      <c r="B31" s="9">
        <f>PRODUCT((29/30), 100)</f>
        <v>96.666666666666671</v>
      </c>
    </row>
  </sheetData>
  <pageMargins left="0.7" right="0.7" top="0.75" bottom="0.75" header="0.3" footer="0.3"/>
  <ignoredErrors>
    <ignoredError sqref="B6 B8 B10 B15 B21 B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subhey sadi</dc:creator>
  <cp:lastModifiedBy>subhey sadi</cp:lastModifiedBy>
  <dcterms:created xsi:type="dcterms:W3CDTF">2024-11-07T08:47:39Z</dcterms:created>
  <dcterms:modified xsi:type="dcterms:W3CDTF">2024-11-10T12:21:59Z</dcterms:modified>
</cp:coreProperties>
</file>