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Lenovo\Desktop\Excel Project Data Analysis\"/>
    </mc:Choice>
  </mc:AlternateContent>
  <bookViews>
    <workbookView xWindow="0" yWindow="0" windowWidth="20490" windowHeight="7755" activeTab="1"/>
  </bookViews>
  <sheets>
    <sheet name="sales vs orders" sheetId="3" r:id="rId1"/>
    <sheet name="shop dashboard" sheetId="4" r:id="rId2"/>
    <sheet name="men vs women" sheetId="5" r:id="rId3"/>
    <sheet name="Top status" sheetId="9" r:id="rId4"/>
    <sheet name="Gendar" sheetId="10" r:id="rId5"/>
    <sheet name="channels" sheetId="11" r:id="rId6"/>
    <sheet name="order status" sheetId="16" r:id="rId7"/>
    <sheet name="store sheet" sheetId="1" r:id="rId8"/>
    <sheet name="Sales Category" sheetId="19" r:id="rId9"/>
  </sheets>
  <definedNames>
    <definedName name="Slicer_Category">#N/A</definedName>
    <definedName name="Slicer_Channel">#N/A</definedName>
    <definedName name="Slicer_month">#N/A</definedName>
  </definedNames>
  <calcPr calcId="152511"/>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3" i="4" l="1"/>
  <c r="D5" i="19"/>
  <c r="E5" i="19"/>
  <c r="D6" i="19"/>
  <c r="E6" i="19"/>
  <c r="D7" i="19"/>
  <c r="E7" i="19"/>
  <c r="E4" i="19"/>
  <c r="D4" i="19"/>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2" i="1"/>
  <c r="E28" i="1"/>
  <c r="E20" i="1"/>
  <c r="E40" i="1"/>
  <c r="E43" i="1"/>
  <c r="E18" i="1"/>
  <c r="E45" i="1"/>
  <c r="E16" i="1"/>
  <c r="E50" i="1"/>
  <c r="E36" i="1"/>
  <c r="E38" i="1"/>
  <c r="E49" i="1"/>
  <c r="E46" i="1"/>
  <c r="E3" i="1"/>
  <c r="E8" i="1"/>
  <c r="E4" i="1"/>
  <c r="E17" i="1"/>
  <c r="E47" i="1"/>
  <c r="E7" i="1"/>
  <c r="E34" i="1"/>
  <c r="E13" i="1"/>
  <c r="E29" i="1"/>
  <c r="E26" i="1"/>
  <c r="E30" i="1"/>
  <c r="E2" i="1"/>
  <c r="E31" i="1"/>
  <c r="E10" i="1"/>
  <c r="E23" i="1"/>
  <c r="E5" i="1"/>
  <c r="E21" i="1"/>
  <c r="E33" i="1"/>
  <c r="E11" i="1"/>
  <c r="E35" i="1"/>
  <c r="E12" i="1"/>
  <c r="E25" i="1"/>
  <c r="E19" i="1"/>
  <c r="E14" i="1"/>
  <c r="E15" i="1"/>
  <c r="E9" i="1"/>
  <c r="E44" i="1"/>
  <c r="E39" i="1"/>
  <c r="E22" i="1"/>
  <c r="E42" i="1"/>
  <c r="E48" i="1"/>
  <c r="E41" i="1"/>
  <c r="E37" i="1"/>
  <c r="E32" i="1"/>
  <c r="E24" i="1"/>
  <c r="E6" i="1"/>
  <c r="E27" i="1"/>
</calcChain>
</file>

<file path=xl/sharedStrings.xml><?xml version="1.0" encoding="utf-8"?>
<sst xmlns="http://schemas.openxmlformats.org/spreadsheetml/2006/main" count="517" uniqueCount="148">
  <si>
    <t>Order ID</t>
  </si>
  <si>
    <t>Cust ID</t>
  </si>
  <si>
    <t>Gender</t>
  </si>
  <si>
    <t>Age</t>
  </si>
  <si>
    <t>Date</t>
  </si>
  <si>
    <t>Status</t>
  </si>
  <si>
    <t xml:space="preserve">Channel </t>
  </si>
  <si>
    <t>Category</t>
  </si>
  <si>
    <t>Size</t>
  </si>
  <si>
    <t>Qty</t>
  </si>
  <si>
    <t>currency</t>
  </si>
  <si>
    <t>Amount</t>
  </si>
  <si>
    <t>171-1029312-3038738</t>
  </si>
  <si>
    <t>Women</t>
  </si>
  <si>
    <t>Delivered</t>
  </si>
  <si>
    <t>kurta</t>
  </si>
  <si>
    <t>XXL</t>
  </si>
  <si>
    <t>405-2183842-2225946</t>
  </si>
  <si>
    <t>Set</t>
  </si>
  <si>
    <t>L</t>
  </si>
  <si>
    <t>171-1641533-8921966</t>
  </si>
  <si>
    <t>S</t>
  </si>
  <si>
    <t>404-7490807-6300351</t>
  </si>
  <si>
    <t>M</t>
  </si>
  <si>
    <t>403-9293516-4577154</t>
  </si>
  <si>
    <t>407-1298130-0368305</t>
  </si>
  <si>
    <t>Men</t>
  </si>
  <si>
    <t>171-5561216-3398711</t>
  </si>
  <si>
    <t>Others</t>
  </si>
  <si>
    <t>408-2935263-2935550</t>
  </si>
  <si>
    <t>XL</t>
  </si>
  <si>
    <t>404-2648970-9042715</t>
  </si>
  <si>
    <t>Top</t>
  </si>
  <si>
    <t>408-0265357-4939534</t>
  </si>
  <si>
    <t>403-9268874-7296313</t>
  </si>
  <si>
    <t>407-0442660-2736366</t>
  </si>
  <si>
    <t>406-7482261-1657136</t>
  </si>
  <si>
    <t>407-7039962-7080347</t>
  </si>
  <si>
    <t>407-3422488-7373923</t>
  </si>
  <si>
    <t>XS</t>
  </si>
  <si>
    <t>171-8974687-6745940</t>
  </si>
  <si>
    <t>406-0244536-2177175</t>
  </si>
  <si>
    <t>404-4376789-3345166</t>
  </si>
  <si>
    <t>3XL</t>
  </si>
  <si>
    <t>408-1943310-9789160</t>
  </si>
  <si>
    <t>Refunded</t>
  </si>
  <si>
    <t>403-0950590-5005155</t>
  </si>
  <si>
    <t>406-3935670-5720350</t>
  </si>
  <si>
    <t>402-0398999-0011565</t>
  </si>
  <si>
    <t>403-5438780-7231546</t>
  </si>
  <si>
    <t>406-8343960-8137102</t>
  </si>
  <si>
    <t>406-0986513-0498758</t>
  </si>
  <si>
    <t>406-0947452-6044339</t>
  </si>
  <si>
    <t>406-1326018-3426760</t>
  </si>
  <si>
    <t>406-9281717-2212317</t>
  </si>
  <si>
    <t>408-6866119-6793128</t>
  </si>
  <si>
    <t>403-9400852-1350710</t>
  </si>
  <si>
    <t>408-2606836-0473931</t>
  </si>
  <si>
    <t>405-8481179-1130753</t>
  </si>
  <si>
    <t>406-9686095-5057139</t>
  </si>
  <si>
    <t>404-9033015-7527503</t>
  </si>
  <si>
    <t>402-6932218-7744338</t>
  </si>
  <si>
    <t>408-8796291-5026713</t>
  </si>
  <si>
    <t>407-9654105-3225150</t>
  </si>
  <si>
    <t>402-0637532-2672317</t>
  </si>
  <si>
    <t>404-3393819-5081930</t>
  </si>
  <si>
    <t>406-5673590-1054739</t>
  </si>
  <si>
    <t>403-5846829-5098742</t>
  </si>
  <si>
    <t>171-4087298-3807569</t>
  </si>
  <si>
    <t>408-7694743-7590732</t>
  </si>
  <si>
    <t>406-8068610-1108329</t>
  </si>
  <si>
    <t>171-7917674-9759550</t>
  </si>
  <si>
    <t>PKR</t>
  </si>
  <si>
    <t>Cancelled</t>
  </si>
  <si>
    <t>Dress</t>
  </si>
  <si>
    <t>Umerkot</t>
  </si>
  <si>
    <t>Mirpurkhas</t>
  </si>
  <si>
    <t>Sargodha</t>
  </si>
  <si>
    <t>Rawalpindi</t>
  </si>
  <si>
    <t>Kasur</t>
  </si>
  <si>
    <t>Punjab</t>
  </si>
  <si>
    <t>Okara</t>
  </si>
  <si>
    <t>Sahiwal</t>
  </si>
  <si>
    <t>Bahawalpur</t>
  </si>
  <si>
    <t>Mianwali</t>
  </si>
  <si>
    <t>Karachi</t>
  </si>
  <si>
    <t>Sukkur</t>
  </si>
  <si>
    <t>Quetta</t>
  </si>
  <si>
    <t>Balochistan</t>
  </si>
  <si>
    <t>Gwadar</t>
  </si>
  <si>
    <t>Peshawar</t>
  </si>
  <si>
    <t>Mansehra</t>
  </si>
  <si>
    <t xml:space="preserve">Shikarpur </t>
  </si>
  <si>
    <t>Swat</t>
  </si>
  <si>
    <t>Jacobabad</t>
  </si>
  <si>
    <t>Jamshoro</t>
  </si>
  <si>
    <t>Sindh</t>
  </si>
  <si>
    <t>Loralai</t>
  </si>
  <si>
    <t>Turbat</t>
  </si>
  <si>
    <t>Muzaffargarh</t>
  </si>
  <si>
    <t>Rahim Yar Khan</t>
  </si>
  <si>
    <t>Faisalabad</t>
  </si>
  <si>
    <t>Sheikhupura</t>
  </si>
  <si>
    <t>Multan</t>
  </si>
  <si>
    <t>Dera Ismail Khan</t>
  </si>
  <si>
    <t>Kohat</t>
  </si>
  <si>
    <t>Larkana</t>
  </si>
  <si>
    <t>Nawabshah</t>
  </si>
  <si>
    <t>LAHORE</t>
  </si>
  <si>
    <t>THARPARKAR</t>
  </si>
  <si>
    <t>Hyderabad</t>
  </si>
  <si>
    <t>Ship-City</t>
  </si>
  <si>
    <t>Ship-State</t>
  </si>
  <si>
    <t>Khaadi</t>
  </si>
  <si>
    <t>Gul Ahmed</t>
  </si>
  <si>
    <t>Alkaram Studio</t>
  </si>
  <si>
    <t>Outfitters</t>
  </si>
  <si>
    <t>Bonanza Satrangi</t>
  </si>
  <si>
    <t>J. (Junaid Jamshed)</t>
  </si>
  <si>
    <t>Daraz</t>
  </si>
  <si>
    <t>Age_Group</t>
  </si>
  <si>
    <t>Month</t>
  </si>
  <si>
    <t>Sum of Amount</t>
  </si>
  <si>
    <t>Count of Order ID</t>
  </si>
  <si>
    <t>Row Labels</t>
  </si>
  <si>
    <t>Jul</t>
  </si>
  <si>
    <t>Sep</t>
  </si>
  <si>
    <t>Nov</t>
  </si>
  <si>
    <t>Dec</t>
  </si>
  <si>
    <t>Grand Total</t>
  </si>
  <si>
    <t>Feb</t>
  </si>
  <si>
    <t xml:space="preserve"> </t>
  </si>
  <si>
    <t>Jan</t>
  </si>
  <si>
    <t>Mar</t>
  </si>
  <si>
    <t>Apr</t>
  </si>
  <si>
    <t>May</t>
  </si>
  <si>
    <t>Jun</t>
  </si>
  <si>
    <t>Aug</t>
  </si>
  <si>
    <t>Oct</t>
  </si>
  <si>
    <t>which month your more sale?</t>
  </si>
  <si>
    <t>month wise sale?</t>
  </si>
  <si>
    <t>Adult</t>
  </si>
  <si>
    <t>Senior</t>
  </si>
  <si>
    <t>Teenager</t>
  </si>
  <si>
    <t>Checking who shoping more women or men</t>
  </si>
  <si>
    <t>Returned</t>
  </si>
  <si>
    <t>Column Labels</t>
  </si>
  <si>
    <t>KPK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</si>
</sst>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1"/>
      <color theme="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2" tint="-0.749992370372631"/>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Font="1"/>
    <xf numFmtId="0" fontId="1" fillId="0" borderId="0" xfId="0" applyFont="1"/>
    <xf numFmtId="0" fontId="1" fillId="0" borderId="0" xfId="0" applyFont="1" applyAlignment="1">
      <alignment horizontal="left" vertical="top"/>
    </xf>
    <xf numFmtId="14" fontId="0" fillId="0" borderId="0" xfId="0" applyNumberFormat="1" applyFont="1" applyAlignment="1">
      <alignment horizontal="right"/>
    </xf>
    <xf numFmtId="0" fontId="0" fillId="0" borderId="0" xfId="0" applyAlignment="1">
      <alignment horizontal="right"/>
    </xf>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1" fillId="3" borderId="0" xfId="0" applyFont="1" applyFill="1"/>
    <xf numFmtId="14" fontId="1" fillId="0" borderId="0" xfId="0" applyNumberFormat="1" applyFont="1" applyFill="1" applyAlignment="1">
      <alignment horizontal="left"/>
    </xf>
    <xf numFmtId="0" fontId="0" fillId="0" borderId="0" xfId="0" applyNumberFormat="1" applyFont="1" applyFill="1" applyAlignment="1">
      <alignment horizontal="right"/>
    </xf>
    <xf numFmtId="0" fontId="2" fillId="0" borderId="0" xfId="0" applyNumberFormat="1" applyFont="1" applyFill="1" applyAlignment="1">
      <alignment horizontal="left"/>
    </xf>
    <xf numFmtId="0" fontId="0" fillId="0" borderId="0" xfId="0" applyNumberFormat="1" applyFill="1" applyAlignment="1">
      <alignment horizontal="right"/>
    </xf>
    <xf numFmtId="0" fontId="0" fillId="2" borderId="0" xfId="0" applyFill="1"/>
  </cellXfs>
  <cellStyles count="1">
    <cellStyle name="Normal" xfId="0" builtinId="0"/>
  </cellStyles>
  <dxfs count="18">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4"/>
        <color theme="1"/>
        <name val="Calibri"/>
        <scheme val="minor"/>
      </font>
    </dxf>
    <dxf>
      <numFmt numFmtId="164" formatCode="0.0%"/>
    </dxf>
  </dxfs>
  <tableStyles count="0" defaultTableStyle="TableStyleMedium2" defaultPivotStyle="PivotStyleLight16"/>
  <colors>
    <mruColors>
      <color rgb="FFFF8C00"/>
      <color rgb="FF416FBF"/>
      <color rgb="FFFFFF66"/>
      <color rgb="FFB86426"/>
      <color rgb="FFFFA500"/>
      <color rgb="FFF79601"/>
      <color rgb="FFF79646"/>
      <color rgb="FFE77B2F"/>
      <color rgb="FFFFA0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 (Dashboard).xlsx]sales vs orders!PivotTable2</c:name>
    <c:fmtId val="0"/>
  </c:pivotSource>
  <c:chart>
    <c:title>
      <c:tx>
        <c:rich>
          <a:bodyPr rot="0" spcFirstLastPara="1" vertOverflow="ellipsis" vert="horz" wrap="square" anchor="ctr" anchorCtr="1"/>
          <a:lstStyle/>
          <a:p>
            <a:pPr>
              <a:defRPr sz="1600" b="1" i="0" u="sng" strike="noStrike" kern="1200" spc="0" baseline="0">
                <a:solidFill>
                  <a:schemeClr val="tx1"/>
                </a:solidFill>
                <a:latin typeface="+mn-lt"/>
                <a:ea typeface="+mn-ea"/>
                <a:cs typeface="+mn-cs"/>
              </a:defRPr>
            </a:pPr>
            <a:r>
              <a:rPr lang="en-US" sz="1600" b="1" u="sng">
                <a:solidFill>
                  <a:schemeClr val="tx1"/>
                </a:solidFill>
              </a:rPr>
              <a:t>Month</a:t>
            </a:r>
            <a:r>
              <a:rPr lang="en-US" sz="1600" b="1" u="sng" baseline="0">
                <a:solidFill>
                  <a:schemeClr val="tx1"/>
                </a:solidFill>
              </a:rPr>
              <a:t> Wise Sales &amp; Orders</a:t>
            </a:r>
            <a:endParaRPr lang="en-US" sz="1600" b="1" u="sng">
              <a:solidFill>
                <a:schemeClr val="tx1"/>
              </a:solidFill>
            </a:endParaRPr>
          </a:p>
        </c:rich>
      </c:tx>
      <c:layout>
        <c:manualLayout>
          <c:xMode val="edge"/>
          <c:yMode val="edge"/>
          <c:x val="2.2153176798846087E-2"/>
          <c:y val="2.422138472176209E-2"/>
        </c:manualLayout>
      </c:layout>
      <c:overlay val="0"/>
      <c:spPr>
        <a:noFill/>
        <a:ln>
          <a:noFill/>
        </a:ln>
        <a:effectLst/>
      </c:spPr>
      <c:txPr>
        <a:bodyPr rot="0" spcFirstLastPara="1" vertOverflow="ellipsis" vert="horz" wrap="square" anchor="ctr" anchorCtr="1"/>
        <a:lstStyle/>
        <a:p>
          <a:pPr>
            <a:defRPr sz="16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50800" dist="38100" dir="18900000" algn="bl" rotWithShape="0">
              <a:prstClr val="black">
                <a:alpha val="40000"/>
              </a:prstClr>
            </a:outerShdw>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5.9093874947874513E-2"/>
          <c:y val="0.17978174541786007"/>
          <c:w val="0.84309603052195792"/>
          <c:h val="0.70071629310298278"/>
        </c:manualLayout>
      </c:layout>
      <c:barChart>
        <c:barDir val="col"/>
        <c:grouping val="clustered"/>
        <c:varyColors val="0"/>
        <c:ser>
          <c:idx val="0"/>
          <c:order val="0"/>
          <c:tx>
            <c:strRef>
              <c:f>'sales vs orders'!$B$3</c:f>
              <c:strCache>
                <c:ptCount val="1"/>
                <c:pt idx="0">
                  <c:v>Sum of Amount</c:v>
                </c:pt>
              </c:strCache>
            </c:strRef>
          </c:tx>
          <c:spPr>
            <a:solidFill>
              <a:schemeClr val="accent1"/>
            </a:solidFill>
            <a:ln>
              <a:noFill/>
            </a:ln>
            <a:effectLst>
              <a:outerShdw blurRad="50800" dist="38100" dir="18900000" algn="bl" rotWithShape="0">
                <a:prstClr val="black">
                  <a:alpha val="40000"/>
                </a:prstClr>
              </a:outerShdw>
            </a:effectLst>
          </c:spPr>
          <c:invertIfNegative val="0"/>
          <c:cat>
            <c:strRef>
              <c:f>'sales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orders'!$B$4:$B$15</c:f>
              <c:numCache>
                <c:formatCode>General</c:formatCode>
                <c:ptCount val="12"/>
                <c:pt idx="0">
                  <c:v>2631</c:v>
                </c:pt>
                <c:pt idx="1">
                  <c:v>2127</c:v>
                </c:pt>
                <c:pt idx="2">
                  <c:v>788</c:v>
                </c:pt>
                <c:pt idx="3">
                  <c:v>932</c:v>
                </c:pt>
                <c:pt idx="4">
                  <c:v>833</c:v>
                </c:pt>
                <c:pt idx="5">
                  <c:v>1501</c:v>
                </c:pt>
                <c:pt idx="6">
                  <c:v>2402</c:v>
                </c:pt>
                <c:pt idx="7">
                  <c:v>1466</c:v>
                </c:pt>
                <c:pt idx="8">
                  <c:v>2648</c:v>
                </c:pt>
                <c:pt idx="9">
                  <c:v>3070</c:v>
                </c:pt>
                <c:pt idx="10">
                  <c:v>4200</c:v>
                </c:pt>
                <c:pt idx="11">
                  <c:v>11279</c:v>
                </c:pt>
              </c:numCache>
            </c:numRef>
          </c:val>
        </c:ser>
        <c:dLbls>
          <c:showLegendKey val="0"/>
          <c:showVal val="0"/>
          <c:showCatName val="0"/>
          <c:showSerName val="0"/>
          <c:showPercent val="0"/>
          <c:showBubbleSize val="0"/>
        </c:dLbls>
        <c:gapWidth val="219"/>
        <c:axId val="-1646963952"/>
        <c:axId val="-1646959600"/>
      </c:barChart>
      <c:lineChart>
        <c:grouping val="standard"/>
        <c:varyColors val="0"/>
        <c:ser>
          <c:idx val="1"/>
          <c:order val="1"/>
          <c:tx>
            <c:strRef>
              <c:f>'sales vs orders'!$C$3</c:f>
              <c:strCache>
                <c:ptCount val="1"/>
                <c:pt idx="0">
                  <c:v>Count of Order ID</c:v>
                </c:pt>
              </c:strCache>
            </c:strRef>
          </c:tx>
          <c:spPr>
            <a:ln w="28575" cap="rnd">
              <a:solidFill>
                <a:schemeClr val="accent2"/>
              </a:solidFill>
              <a:round/>
            </a:ln>
            <a:effectLst/>
          </c:spPr>
          <c:marker>
            <c:symbol val="none"/>
          </c:marker>
          <c:cat>
            <c:strRef>
              <c:f>'sales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orders'!$C$4:$C$15</c:f>
              <c:numCache>
                <c:formatCode>General</c:formatCode>
                <c:ptCount val="12"/>
                <c:pt idx="0">
                  <c:v>3</c:v>
                </c:pt>
                <c:pt idx="1">
                  <c:v>3</c:v>
                </c:pt>
                <c:pt idx="2">
                  <c:v>1</c:v>
                </c:pt>
                <c:pt idx="3">
                  <c:v>2</c:v>
                </c:pt>
                <c:pt idx="4">
                  <c:v>1</c:v>
                </c:pt>
                <c:pt idx="5">
                  <c:v>2</c:v>
                </c:pt>
                <c:pt idx="6">
                  <c:v>4</c:v>
                </c:pt>
                <c:pt idx="7">
                  <c:v>3</c:v>
                </c:pt>
                <c:pt idx="8">
                  <c:v>4</c:v>
                </c:pt>
                <c:pt idx="9">
                  <c:v>4</c:v>
                </c:pt>
                <c:pt idx="10">
                  <c:v>7</c:v>
                </c:pt>
                <c:pt idx="11">
                  <c:v>15</c:v>
                </c:pt>
              </c:numCache>
            </c:numRef>
          </c:val>
          <c:smooth val="0"/>
        </c:ser>
        <c:dLbls>
          <c:showLegendKey val="0"/>
          <c:showVal val="0"/>
          <c:showCatName val="0"/>
          <c:showSerName val="0"/>
          <c:showPercent val="0"/>
          <c:showBubbleSize val="0"/>
        </c:dLbls>
        <c:marker val="1"/>
        <c:smooth val="0"/>
        <c:axId val="-1646972656"/>
        <c:axId val="-1646962864"/>
      </c:lineChart>
      <c:valAx>
        <c:axId val="-16469596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646963952"/>
        <c:crosses val="max"/>
        <c:crossBetween val="between"/>
      </c:valAx>
      <c:catAx>
        <c:axId val="-1646963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646959600"/>
        <c:crosses val="autoZero"/>
        <c:auto val="1"/>
        <c:lblAlgn val="ctr"/>
        <c:lblOffset val="100"/>
        <c:noMultiLvlLbl val="0"/>
      </c:catAx>
      <c:valAx>
        <c:axId val="-16469628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646972656"/>
        <c:crosses val="autoZero"/>
        <c:crossBetween val="between"/>
      </c:valAx>
      <c:catAx>
        <c:axId val="-1646972656"/>
        <c:scaling>
          <c:orientation val="minMax"/>
        </c:scaling>
        <c:delete val="1"/>
        <c:axPos val="b"/>
        <c:numFmt formatCode="General" sourceLinked="1"/>
        <c:majorTickMark val="out"/>
        <c:minorTickMark val="none"/>
        <c:tickLblPos val="nextTo"/>
        <c:crossAx val="-1646962864"/>
        <c:crosses val="autoZero"/>
        <c:auto val="1"/>
        <c:lblAlgn val="ctr"/>
        <c:lblOffset val="100"/>
        <c:noMultiLvlLbl val="0"/>
      </c:catAx>
      <c:spPr>
        <a:noFill/>
        <a:ln>
          <a:noFill/>
        </a:ln>
        <a:effectLst/>
      </c:spPr>
    </c:plotArea>
    <c:legend>
      <c:legendPos val="r"/>
      <c:layout>
        <c:manualLayout>
          <c:xMode val="edge"/>
          <c:yMode val="edge"/>
          <c:x val="0.58965973847863606"/>
          <c:y val="5.4410336830695384E-2"/>
          <c:w val="0.30823815941926186"/>
          <c:h val="9.8855955521703259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 (Dashboard).xlsx]Gendar!PivotTable9</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u="sng">
                <a:solidFill>
                  <a:schemeClr val="tx1"/>
                </a:solidFill>
              </a:rPr>
              <a:t>Orders</a:t>
            </a:r>
            <a:r>
              <a:rPr lang="en-US" sz="1600" b="1" u="sng" baseline="0">
                <a:solidFill>
                  <a:schemeClr val="tx1"/>
                </a:solidFill>
              </a:rPr>
              <a:t> % Age Group Wise</a:t>
            </a:r>
            <a:endParaRPr lang="en-US" sz="1600" b="1" u="sng">
              <a:solidFill>
                <a:schemeClr val="tx1"/>
              </a:solidFill>
            </a:endParaRPr>
          </a:p>
        </c:rich>
      </c:tx>
      <c:layout>
        <c:manualLayout>
          <c:xMode val="edge"/>
          <c:yMode val="edge"/>
          <c:x val="0.28566489229237357"/>
          <c:y val="4.680858325536602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a:outerShdw blurRad="50800" dist="38100" dir="8100000" algn="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8C00"/>
          </a:solidFill>
          <a:ln>
            <a:noFill/>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a:outerShdw blurRad="50800" dist="38100" dir="8100000" algn="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solidFill>
          <a:ln>
            <a:noFill/>
          </a:ln>
          <a:effectLst>
            <a:outerShdw blurRad="50800" dist="38100" dir="8100000" algn="tr" rotWithShape="0">
              <a:prstClr val="black">
                <a:alpha val="40000"/>
              </a:prstClr>
            </a:outerShdw>
          </a:effectLst>
        </c:spPr>
        <c:dLbl>
          <c:idx val="0"/>
          <c:layout>
            <c:manualLayout>
              <c:x val="-1.8648018648018648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8C00"/>
          </a:solidFill>
          <a:ln>
            <a:noFill/>
          </a:ln>
          <a:effectLst>
            <a:outerShdw blurRad="50800" dist="38100" dir="18900000" algn="bl" rotWithShape="0">
              <a:prstClr val="black">
                <a:alpha val="40000"/>
              </a:prstClr>
            </a:outerShdw>
          </a:effectLst>
        </c:spPr>
        <c:dLbl>
          <c:idx val="0"/>
          <c:layout>
            <c:manualLayout>
              <c:x val="-1.864801864801864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solidFill>
          <a:ln>
            <a:noFill/>
          </a:ln>
          <a:effectLst>
            <a:outerShdw blurRad="50800" dist="38100" dir="8100000" algn="tr" rotWithShape="0">
              <a:prstClr val="black">
                <a:alpha val="40000"/>
              </a:prstClr>
            </a:outerShdw>
          </a:effectLst>
        </c:spPr>
      </c:pivotFmt>
      <c:pivotFmt>
        <c:idx val="6"/>
        <c:spPr>
          <a:solidFill>
            <a:srgbClr val="FF8C00"/>
          </a:solidFill>
          <a:ln>
            <a:noFill/>
          </a:ln>
          <a:effectLst>
            <a:outerShdw blurRad="50800" dist="38100" dir="18900000" algn="bl" rotWithShape="0">
              <a:prstClr val="black">
                <a:alpha val="40000"/>
              </a:prstClr>
            </a:outerShdw>
          </a:effectLst>
        </c:spPr>
      </c:pivotFmt>
    </c:pivotFmts>
    <c:plotArea>
      <c:layout/>
      <c:barChart>
        <c:barDir val="col"/>
        <c:grouping val="clustered"/>
        <c:varyColors val="0"/>
        <c:ser>
          <c:idx val="0"/>
          <c:order val="0"/>
          <c:tx>
            <c:strRef>
              <c:f>Gendar!$B$3:$B$4</c:f>
              <c:strCache>
                <c:ptCount val="1"/>
                <c:pt idx="0">
                  <c:v>Men</c:v>
                </c:pt>
              </c:strCache>
            </c:strRef>
          </c:tx>
          <c:spPr>
            <a:solidFill>
              <a:schemeClr val="tx2"/>
            </a:solidFill>
            <a:ln>
              <a:noFill/>
            </a:ln>
            <a:effectLst>
              <a:outerShdw blurRad="50800" dist="38100" dir="8100000" algn="tr" rotWithShape="0">
                <a:prstClr val="black">
                  <a:alpha val="40000"/>
                </a:prstClr>
              </a:outerShdw>
            </a:effectLst>
          </c:spPr>
          <c:invertIfNegative val="0"/>
          <c:dPt>
            <c:idx val="0"/>
            <c:invertIfNegative val="0"/>
            <c:bubble3D val="0"/>
          </c:dPt>
          <c:dLbls>
            <c:dLbl>
              <c:idx val="0"/>
              <c:layout>
                <c:manualLayout>
                  <c:x val="-1.8648018648018648E-2"/>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Gendar!$A$5:$A$7</c:f>
              <c:strCache>
                <c:ptCount val="3"/>
                <c:pt idx="0">
                  <c:v>Adult</c:v>
                </c:pt>
                <c:pt idx="1">
                  <c:v>Senior</c:v>
                </c:pt>
                <c:pt idx="2">
                  <c:v>Teenager</c:v>
                </c:pt>
              </c:strCache>
            </c:strRef>
          </c:cat>
          <c:val>
            <c:numRef>
              <c:f>Gendar!$B$5:$B$7</c:f>
              <c:numCache>
                <c:formatCode>0.00%</c:formatCode>
                <c:ptCount val="3"/>
                <c:pt idx="0">
                  <c:v>0.18367346938775511</c:v>
                </c:pt>
                <c:pt idx="1">
                  <c:v>4.0816326530612242E-2</c:v>
                </c:pt>
                <c:pt idx="2">
                  <c:v>6.1224489795918366E-2</c:v>
                </c:pt>
              </c:numCache>
            </c:numRef>
          </c:val>
        </c:ser>
        <c:ser>
          <c:idx val="1"/>
          <c:order val="1"/>
          <c:tx>
            <c:strRef>
              <c:f>Gendar!$C$3:$C$4</c:f>
              <c:strCache>
                <c:ptCount val="1"/>
                <c:pt idx="0">
                  <c:v>Women</c:v>
                </c:pt>
              </c:strCache>
            </c:strRef>
          </c:tx>
          <c:spPr>
            <a:solidFill>
              <a:srgbClr val="FF8C00"/>
            </a:solidFill>
            <a:ln>
              <a:noFill/>
            </a:ln>
            <a:effectLst>
              <a:outerShdw blurRad="50800" dist="38100" dir="18900000" algn="b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Gendar!$A$5:$A$7</c:f>
              <c:strCache>
                <c:ptCount val="3"/>
                <c:pt idx="0">
                  <c:v>Adult</c:v>
                </c:pt>
                <c:pt idx="1">
                  <c:v>Senior</c:v>
                </c:pt>
                <c:pt idx="2">
                  <c:v>Teenager</c:v>
                </c:pt>
              </c:strCache>
            </c:strRef>
          </c:cat>
          <c:val>
            <c:numRef>
              <c:f>Gendar!$C$5:$C$7</c:f>
              <c:numCache>
                <c:formatCode>0.00%</c:formatCode>
                <c:ptCount val="3"/>
                <c:pt idx="0">
                  <c:v>0.34693877551020408</c:v>
                </c:pt>
                <c:pt idx="1">
                  <c:v>0.20408163265306123</c:v>
                </c:pt>
                <c:pt idx="2">
                  <c:v>0.16326530612244897</c:v>
                </c:pt>
              </c:numCache>
            </c:numRef>
          </c:val>
        </c:ser>
        <c:dLbls>
          <c:showLegendKey val="0"/>
          <c:showVal val="0"/>
          <c:showCatName val="0"/>
          <c:showSerName val="0"/>
          <c:showPercent val="0"/>
          <c:showBubbleSize val="0"/>
        </c:dLbls>
        <c:gapWidth val="219"/>
        <c:overlap val="-27"/>
        <c:axId val="-1604059520"/>
        <c:axId val="-1604067680"/>
      </c:barChart>
      <c:catAx>
        <c:axId val="-160405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604067680"/>
        <c:crosses val="autoZero"/>
        <c:auto val="1"/>
        <c:lblAlgn val="ctr"/>
        <c:lblOffset val="100"/>
        <c:noMultiLvlLbl val="0"/>
      </c:catAx>
      <c:valAx>
        <c:axId val="-16040676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604059520"/>
        <c:crosses val="autoZero"/>
        <c:crossBetween val="between"/>
      </c:valAx>
      <c:spPr>
        <a:noFill/>
        <a:ln>
          <a:noFill/>
        </a:ln>
        <a:effectLst/>
      </c:spPr>
    </c:plotArea>
    <c:legend>
      <c:legendPos val="r"/>
      <c:layout>
        <c:manualLayout>
          <c:xMode val="edge"/>
          <c:yMode val="edge"/>
          <c:x val="0.54194903056472787"/>
          <c:y val="0.21115793575439362"/>
          <c:w val="0.38288472005515439"/>
          <c:h val="0.1714314515245412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 (Dashboard).xlsx]channels!PivotTable10</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u="sng">
                <a:solidFill>
                  <a:schemeClr val="tx1"/>
                </a:solidFill>
              </a:rPr>
              <a:t>SALES</a:t>
            </a:r>
            <a:r>
              <a:rPr lang="en-US" sz="1600" b="1" u="sng" baseline="0">
                <a:solidFill>
                  <a:schemeClr val="tx1"/>
                </a:solidFill>
              </a:rPr>
              <a:t> CHANNEL WISE</a:t>
            </a:r>
            <a:endParaRPr lang="en-US" sz="1600" b="1" u="sng">
              <a:solidFill>
                <a:schemeClr val="tx1"/>
              </a:solidFill>
            </a:endParaRPr>
          </a:p>
        </c:rich>
      </c:tx>
      <c:layout>
        <c:manualLayout>
          <c:xMode val="edge"/>
          <c:yMode val="edge"/>
          <c:x val="0.28646249620807457"/>
          <c:y val="3.0652907647982692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a:innerShdw blurRad="63500" dist="50800" dir="5400000">
              <a:prstClr val="black">
                <a:alpha val="50000"/>
              </a:prstClr>
            </a:inn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noFill/>
          </a:ln>
          <a:effectLst>
            <a:innerShdw blurRad="63500" dist="50800" dir="5400000">
              <a:prstClr val="black">
                <a:alpha val="50000"/>
              </a:prstClr>
            </a:innerShdw>
          </a:effectLst>
        </c:spPr>
      </c:pivotFmt>
      <c:pivotFmt>
        <c:idx val="2"/>
        <c:spPr>
          <a:solidFill>
            <a:schemeClr val="accent1"/>
          </a:solidFill>
          <a:ln w="19050">
            <a:noFill/>
          </a:ln>
          <a:effectLst>
            <a:innerShdw blurRad="63500" dist="50800" dir="5400000">
              <a:prstClr val="black">
                <a:alpha val="50000"/>
              </a:prstClr>
            </a:innerShdw>
          </a:effectLst>
        </c:spPr>
      </c:pivotFmt>
      <c:pivotFmt>
        <c:idx val="3"/>
        <c:dLbl>
          <c:idx val="0"/>
          <c:layout>
            <c:manualLayout>
              <c:x val="-8.1466395112016424E-3"/>
              <c:y val="4.997161597904125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noFill/>
          </a:ln>
          <a:effectLst>
            <a:innerShdw blurRad="63500" dist="50800" dir="5400000">
              <a:prstClr val="black">
                <a:alpha val="50000"/>
              </a:prstClr>
            </a:innerShdw>
          </a:effectLst>
        </c:spPr>
      </c:pivotFmt>
      <c:pivotFmt>
        <c:idx val="5"/>
        <c:spPr>
          <a:solidFill>
            <a:schemeClr val="accent1"/>
          </a:solidFill>
          <a:ln w="19050">
            <a:noFill/>
          </a:ln>
          <a:effectLst>
            <a:innerShdw blurRad="63500" dist="50800" dir="5400000">
              <a:prstClr val="black">
                <a:alpha val="50000"/>
              </a:prstClr>
            </a:innerShdw>
          </a:effectLst>
        </c:spPr>
      </c:pivotFmt>
      <c:pivotFmt>
        <c:idx val="6"/>
        <c:spPr>
          <a:solidFill>
            <a:schemeClr val="accent1"/>
          </a:solidFill>
          <a:ln w="19050">
            <a:noFill/>
          </a:ln>
          <a:effectLst>
            <a:innerShdw blurRad="63500" dist="50800" dir="5400000">
              <a:prstClr val="black">
                <a:alpha val="50000"/>
              </a:prstClr>
            </a:innerShdw>
          </a:effectLst>
        </c:spPr>
      </c:pivotFmt>
      <c:pivotFmt>
        <c:idx val="7"/>
        <c:spPr>
          <a:solidFill>
            <a:schemeClr val="accent1"/>
          </a:solidFill>
          <a:ln w="19050">
            <a:noFill/>
          </a:ln>
          <a:effectLst>
            <a:innerShdw blurRad="63500" dist="50800" dir="5400000">
              <a:prstClr val="black">
                <a:alpha val="50000"/>
              </a:prstClr>
            </a:innerShdw>
          </a:effectLst>
        </c:spPr>
        <c:dLbl>
          <c:idx val="0"/>
          <c:layout>
            <c:manualLayout>
              <c:x val="3.111111111111111E-2"/>
              <c:y val="4.1666815795752807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5256809565471"/>
                  <c:h val="0.15152230971128608"/>
                </c:manualLayout>
              </c15:layout>
            </c:ext>
          </c:extLst>
        </c:dLbl>
      </c:pivotFmt>
      <c:pivotFmt>
        <c:idx val="8"/>
        <c:spPr>
          <a:solidFill>
            <a:schemeClr val="accent1"/>
          </a:solidFill>
          <a:ln w="19050">
            <a:noFill/>
          </a:ln>
          <a:effectLst>
            <a:innerShdw blurRad="63500" dist="50800" dir="5400000">
              <a:prstClr val="black">
                <a:alpha val="50000"/>
              </a:prstClr>
            </a:innerShdw>
          </a:effectLst>
        </c:spPr>
      </c:pivotFmt>
      <c:pivotFmt>
        <c:idx val="9"/>
        <c:spPr>
          <a:solidFill>
            <a:schemeClr val="accent1"/>
          </a:solidFill>
          <a:ln w="19050">
            <a:noFill/>
          </a:ln>
          <a:effectLst>
            <a:innerShdw blurRad="63500" dist="50800" dir="5400000">
              <a:prstClr val="black">
                <a:alpha val="50000"/>
              </a:prstClr>
            </a:innerShdw>
          </a:effectLst>
        </c:spPr>
      </c:pivotFmt>
    </c:pivotFmts>
    <c:plotArea>
      <c:layout/>
      <c:pieChart>
        <c:varyColors val="1"/>
        <c:ser>
          <c:idx val="0"/>
          <c:order val="0"/>
          <c:tx>
            <c:strRef>
              <c:f>channels!$B$3</c:f>
              <c:strCache>
                <c:ptCount val="1"/>
                <c:pt idx="0">
                  <c:v>Total</c:v>
                </c:pt>
              </c:strCache>
            </c:strRef>
          </c:tx>
          <c:spPr>
            <a:ln>
              <a:noFill/>
            </a:ln>
            <a:effectLst>
              <a:innerShdw blurRad="63500" dist="50800" dir="5400000">
                <a:prstClr val="black">
                  <a:alpha val="50000"/>
                </a:prstClr>
              </a:innerShdw>
            </a:effectLst>
          </c:spPr>
          <c:dPt>
            <c:idx val="0"/>
            <c:bubble3D val="0"/>
            <c:spPr>
              <a:solidFill>
                <a:schemeClr val="accent1"/>
              </a:solidFill>
              <a:ln w="19050">
                <a:noFill/>
              </a:ln>
              <a:effectLst>
                <a:innerShdw blurRad="63500" dist="50800" dir="5400000">
                  <a:prstClr val="black">
                    <a:alpha val="50000"/>
                  </a:prstClr>
                </a:innerShdw>
              </a:effectLst>
            </c:spPr>
          </c:dPt>
          <c:dPt>
            <c:idx val="1"/>
            <c:bubble3D val="0"/>
            <c:spPr>
              <a:solidFill>
                <a:schemeClr val="accent2"/>
              </a:solidFill>
              <a:ln w="19050">
                <a:noFill/>
              </a:ln>
              <a:effectLst>
                <a:innerShdw blurRad="63500" dist="50800" dir="5400000">
                  <a:prstClr val="black">
                    <a:alpha val="50000"/>
                  </a:prstClr>
                </a:innerShdw>
              </a:effectLst>
            </c:spPr>
          </c:dPt>
          <c:dPt>
            <c:idx val="2"/>
            <c:bubble3D val="0"/>
            <c:spPr>
              <a:solidFill>
                <a:schemeClr val="accent3"/>
              </a:solidFill>
              <a:ln w="19050">
                <a:noFill/>
              </a:ln>
              <a:effectLst>
                <a:innerShdw blurRad="63500" dist="50800" dir="5400000">
                  <a:prstClr val="black">
                    <a:alpha val="50000"/>
                  </a:prstClr>
                </a:innerShdw>
              </a:effectLst>
            </c:spPr>
          </c:dPt>
          <c:dPt>
            <c:idx val="3"/>
            <c:bubble3D val="0"/>
            <c:spPr>
              <a:solidFill>
                <a:schemeClr val="accent4"/>
              </a:solidFill>
              <a:ln w="19050">
                <a:noFill/>
              </a:ln>
              <a:effectLst>
                <a:innerShdw blurRad="63500" dist="50800" dir="5400000">
                  <a:prstClr val="black">
                    <a:alpha val="50000"/>
                  </a:prstClr>
                </a:innerShdw>
              </a:effectLst>
            </c:spPr>
          </c:dPt>
          <c:dPt>
            <c:idx val="4"/>
            <c:bubble3D val="0"/>
            <c:spPr>
              <a:solidFill>
                <a:schemeClr val="accent5"/>
              </a:solidFill>
              <a:ln w="19050">
                <a:noFill/>
              </a:ln>
              <a:effectLst>
                <a:innerShdw blurRad="63500" dist="50800" dir="5400000">
                  <a:prstClr val="black">
                    <a:alpha val="50000"/>
                  </a:prstClr>
                </a:innerShdw>
              </a:effectLst>
            </c:spPr>
          </c:dPt>
          <c:dPt>
            <c:idx val="5"/>
            <c:bubble3D val="0"/>
            <c:spPr>
              <a:solidFill>
                <a:schemeClr val="accent6"/>
              </a:solidFill>
              <a:ln w="19050">
                <a:noFill/>
              </a:ln>
              <a:effectLst>
                <a:innerShdw blurRad="63500" dist="50800" dir="5400000">
                  <a:prstClr val="black">
                    <a:alpha val="50000"/>
                  </a:prstClr>
                </a:innerShdw>
              </a:effectLst>
            </c:spPr>
          </c:dPt>
          <c:dPt>
            <c:idx val="6"/>
            <c:bubble3D val="0"/>
            <c:spPr>
              <a:solidFill>
                <a:schemeClr val="accent1">
                  <a:lumMod val="60000"/>
                </a:schemeClr>
              </a:solidFill>
              <a:ln w="19050">
                <a:noFill/>
              </a:ln>
              <a:effectLst>
                <a:innerShdw blurRad="63500" dist="50800" dir="5400000">
                  <a:prstClr val="black">
                    <a:alpha val="50000"/>
                  </a:prstClr>
                </a:innerShdw>
              </a:effectLst>
            </c:spPr>
          </c:dPt>
          <c:dPt>
            <c:idx val="7"/>
            <c:bubble3D val="0"/>
            <c:spPr>
              <a:solidFill>
                <a:schemeClr val="accent2">
                  <a:lumMod val="60000"/>
                </a:schemeClr>
              </a:solidFill>
              <a:ln w="19050">
                <a:noFill/>
              </a:ln>
              <a:effectLst>
                <a:innerShdw blurRad="63500" dist="50800" dir="5400000">
                  <a:prstClr val="black">
                    <a:alpha val="50000"/>
                  </a:prstClr>
                </a:innerShdw>
              </a:effectLst>
            </c:spPr>
          </c:dPt>
          <c:dLbls>
            <c:dLbl>
              <c:idx val="0"/>
              <c:layout>
                <c:manualLayout>
                  <c:x val="3.111111111111111E-2"/>
                  <c:y val="4.1666815795752807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85256809565471"/>
                      <c:h val="0.15152230971128608"/>
                    </c:manualLayout>
                  </c15:layout>
                </c:ext>
              </c:extLst>
            </c:dLbl>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channels!$A$4:$A$11</c:f>
              <c:strCache>
                <c:ptCount val="8"/>
                <c:pt idx="0">
                  <c:v>Alkaram Studio</c:v>
                </c:pt>
                <c:pt idx="1">
                  <c:v>Bonanza Satrangi</c:v>
                </c:pt>
                <c:pt idx="2">
                  <c:v>Daraz</c:v>
                </c:pt>
                <c:pt idx="3">
                  <c:v>Gul Ahmed</c:v>
                </c:pt>
                <c:pt idx="4">
                  <c:v>J. (Junaid Jamshed)</c:v>
                </c:pt>
                <c:pt idx="5">
                  <c:v>Khaadi</c:v>
                </c:pt>
                <c:pt idx="6">
                  <c:v>Others</c:v>
                </c:pt>
                <c:pt idx="7">
                  <c:v>Outfitters</c:v>
                </c:pt>
              </c:strCache>
            </c:strRef>
          </c:cat>
          <c:val>
            <c:numRef>
              <c:f>channels!$B$4:$B$11</c:f>
              <c:numCache>
                <c:formatCode>0.0%</c:formatCode>
                <c:ptCount val="8"/>
                <c:pt idx="0">
                  <c:v>0.12244897959183673</c:v>
                </c:pt>
                <c:pt idx="1">
                  <c:v>0.20408163265306123</c:v>
                </c:pt>
                <c:pt idx="2">
                  <c:v>8.1632653061224483E-2</c:v>
                </c:pt>
                <c:pt idx="3">
                  <c:v>8.1632653061224483E-2</c:v>
                </c:pt>
                <c:pt idx="4">
                  <c:v>0.18367346938775511</c:v>
                </c:pt>
                <c:pt idx="5">
                  <c:v>0.20408163265306123</c:v>
                </c:pt>
                <c:pt idx="6">
                  <c:v>2.0408163265306121E-2</c:v>
                </c:pt>
                <c:pt idx="7">
                  <c:v>0.10204081632653061</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 (Dashboard).xlsx]order status!PivotTable12</c:name>
    <c:fmtId val="0"/>
  </c:pivotSource>
  <c:chart>
    <c:title>
      <c:tx>
        <c:rich>
          <a:bodyPr rot="0" spcFirstLastPara="1" vertOverflow="ellipsis" vert="horz" wrap="square" anchor="ctr" anchorCtr="1"/>
          <a:lstStyle/>
          <a:p>
            <a:pPr algn="ctr">
              <a:defRPr sz="1600" b="1" i="0" u="none" strike="noStrike" kern="1200" cap="all" baseline="0">
                <a:solidFill>
                  <a:schemeClr val="tx1">
                    <a:lumMod val="65000"/>
                    <a:lumOff val="35000"/>
                  </a:schemeClr>
                </a:solidFill>
                <a:latin typeface="+mn-lt"/>
                <a:ea typeface="+mn-ea"/>
                <a:cs typeface="+mn-cs"/>
              </a:defRPr>
            </a:pPr>
            <a:r>
              <a:rPr lang="en-US" u="sng">
                <a:solidFill>
                  <a:sysClr val="windowText" lastClr="000000"/>
                </a:solidFill>
              </a:rPr>
              <a:t>Order Status</a:t>
            </a:r>
          </a:p>
          <a:p>
            <a:pPr algn="ctr">
              <a:defRPr/>
            </a:pPr>
            <a:endParaRPr lang="en-US"/>
          </a:p>
        </c:rich>
      </c:tx>
      <c:layout>
        <c:manualLayout>
          <c:xMode val="edge"/>
          <c:yMode val="edge"/>
          <c:x val="0.33559385959108051"/>
          <c:y val="3.2972689136991785E-2"/>
        </c:manualLayout>
      </c:layout>
      <c:overlay val="0"/>
      <c:spPr>
        <a:noFill/>
        <a:ln>
          <a:noFill/>
        </a:ln>
        <a:effectLst/>
      </c:spPr>
      <c:txPr>
        <a:bodyPr rot="0" spcFirstLastPara="1" vertOverflow="ellipsis" vert="horz" wrap="square" anchor="ctr" anchorCtr="1"/>
        <a:lstStyle/>
        <a:p>
          <a:pPr algn="ct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1.3104013104013105E-2"/>
              <c:y val="-2.593192427469735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A500"/>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contourClr>
              <a:srgbClr val="000000"/>
            </a:contourClr>
          </a:sp3d>
        </c:spPr>
        <c:dLbl>
          <c:idx val="0"/>
          <c:layout>
            <c:manualLayout>
              <c:x val="0.16113679893207453"/>
              <c:y val="-0.251015922269567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9.8183623852915194E-2"/>
              <c:y val="-4.9258745133084883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6.4425770308123242E-2"/>
              <c:y val="-2.06079307106198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9.8183623852915194E-2"/>
              <c:y val="-4.9258745133084883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31215950947308E-2"/>
          <c:y val="0.34299969688492465"/>
          <c:w val="0.81337568098105384"/>
          <c:h val="0.61100210363160423"/>
        </c:manualLayout>
      </c:layout>
      <c:pie3DChart>
        <c:varyColors val="1"/>
        <c:ser>
          <c:idx val="0"/>
          <c:order val="0"/>
          <c:tx>
            <c:strRef>
              <c:f>'order status'!$B$3</c:f>
              <c:strCache>
                <c:ptCount val="1"/>
                <c:pt idx="0">
                  <c:v>Total</c:v>
                </c:pt>
              </c:strCache>
            </c:strRef>
          </c:tx>
          <c:spPr>
            <a:ln>
              <a:noFill/>
            </a:ln>
            <a:effectLst>
              <a:outerShdw blurRad="88900" sx="102000" sy="102000" algn="ctr" rotWithShape="0">
                <a:schemeClr val="tx1">
                  <a:alpha val="7000"/>
                </a:schemeClr>
              </a:outerShdw>
            </a:effectLst>
          </c:spPr>
          <c:dPt>
            <c:idx val="0"/>
            <c:bubble3D val="0"/>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Pt>
          <c:dPt>
            <c:idx val="1"/>
            <c:bubble3D val="0"/>
            <c:spPr>
              <a:solidFill>
                <a:srgbClr val="FFA500"/>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contourClr>
                  <a:srgbClr val="000000"/>
                </a:contourClr>
              </a:sp3d>
            </c:spPr>
          </c:dPt>
          <c:dPt>
            <c:idx val="2"/>
            <c:bubble3D val="0"/>
            <c:spPr>
              <a:solidFill>
                <a:schemeClr val="accent3"/>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Pt>
          <c:dLbls>
            <c:dLbl>
              <c:idx val="0"/>
              <c:layout>
                <c:manualLayout>
                  <c:x val="-9.8183623852915194E-2"/>
                  <c:y val="-4.9258745133084883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layout>
                <c:manualLayout>
                  <c:x val="0.16113679893207453"/>
                  <c:y val="-0.251015922269567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1.3104013104013105E-2"/>
                  <c:y val="-2.593192427469735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layout>
                <c:manualLayout>
                  <c:x val="6.4425770308123242E-2"/>
                  <c:y val="-2.06079307106198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12</c:v>
                </c:pt>
                <c:pt idx="1">
                  <c:v>28</c:v>
                </c:pt>
                <c:pt idx="2">
                  <c:v>4</c:v>
                </c:pt>
                <c:pt idx="3">
                  <c:v>5</c:v>
                </c:pt>
              </c:numCache>
            </c:numRef>
          </c:val>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solidFill>
              <a:schemeClr val="accent1"/>
            </a:solidFill>
            <a:ln>
              <a:noFill/>
            </a:ln>
            <a:effectLst/>
            <a:sp3d/>
          </c:spPr>
          <c:invertIfNegative val="0"/>
          <c:cat>
            <c:strRef>
              <c:f>'Sales Category'!$D$4:$D$7</c:f>
              <c:strCache>
                <c:ptCount val="4"/>
                <c:pt idx="0">
                  <c:v>Set</c:v>
                </c:pt>
                <c:pt idx="1">
                  <c:v>kurta</c:v>
                </c:pt>
                <c:pt idx="2">
                  <c:v>Dress</c:v>
                </c:pt>
                <c:pt idx="3">
                  <c:v>Top</c:v>
                </c:pt>
              </c:strCache>
            </c:strRef>
          </c:cat>
          <c:val>
            <c:numRef>
              <c:f>'Sales Category'!$E$4:$E$7</c:f>
              <c:numCache>
                <c:formatCode>General</c:formatCode>
                <c:ptCount val="4"/>
                <c:pt idx="0">
                  <c:v>20817</c:v>
                </c:pt>
                <c:pt idx="1">
                  <c:v>6224</c:v>
                </c:pt>
                <c:pt idx="2">
                  <c:v>4885</c:v>
                </c:pt>
                <c:pt idx="3">
                  <c:v>1951</c:v>
                </c:pt>
              </c:numCache>
            </c:numRef>
          </c:val>
        </c:ser>
        <c:dLbls>
          <c:showLegendKey val="0"/>
          <c:showVal val="0"/>
          <c:showCatName val="0"/>
          <c:showSerName val="0"/>
          <c:showPercent val="0"/>
          <c:showBubbleSize val="0"/>
        </c:dLbls>
        <c:gapWidth val="150"/>
        <c:shape val="box"/>
        <c:axId val="-1604060064"/>
        <c:axId val="-1604063328"/>
        <c:axId val="0"/>
      </c:bar3DChart>
      <c:catAx>
        <c:axId val="-16040600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063328"/>
        <c:crosses val="autoZero"/>
        <c:auto val="1"/>
        <c:lblAlgn val="ctr"/>
        <c:lblOffset val="100"/>
        <c:noMultiLvlLbl val="0"/>
      </c:catAx>
      <c:valAx>
        <c:axId val="-160406332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060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 (Dashboard).xlsx]sales vs orders!PivotTable2</c:name>
    <c:fmtId val="50"/>
  </c:pivotSource>
  <c:chart>
    <c:title>
      <c:tx>
        <c:rich>
          <a:bodyPr rot="0" spcFirstLastPara="1" vertOverflow="ellipsis" vert="horz" wrap="square" anchor="ctr" anchorCtr="1"/>
          <a:lstStyle/>
          <a:p>
            <a:pPr>
              <a:defRPr sz="1600" b="1" i="0" u="sng" strike="noStrike" kern="1200" spc="0" baseline="0">
                <a:solidFill>
                  <a:schemeClr val="tx1"/>
                </a:solidFill>
                <a:latin typeface="+mn-lt"/>
                <a:ea typeface="+mn-ea"/>
                <a:cs typeface="+mn-cs"/>
              </a:defRPr>
            </a:pPr>
            <a:r>
              <a:rPr lang="en-US" sz="1600" b="1" u="sng">
                <a:solidFill>
                  <a:schemeClr val="tx1"/>
                </a:solidFill>
              </a:rPr>
              <a:t>Month</a:t>
            </a:r>
            <a:r>
              <a:rPr lang="en-US" sz="1600" b="1" u="sng" baseline="0">
                <a:solidFill>
                  <a:schemeClr val="tx1"/>
                </a:solidFill>
              </a:rPr>
              <a:t> Wise Sales &amp; Orders</a:t>
            </a:r>
            <a:endParaRPr lang="en-US" sz="1600" b="1" u="sng">
              <a:solidFill>
                <a:schemeClr val="tx1"/>
              </a:solidFill>
            </a:endParaRPr>
          </a:p>
        </c:rich>
      </c:tx>
      <c:layout>
        <c:manualLayout>
          <c:xMode val="edge"/>
          <c:yMode val="edge"/>
          <c:x val="2.2153176798846087E-2"/>
          <c:y val="2.422138472176209E-2"/>
        </c:manualLayout>
      </c:layout>
      <c:overlay val="0"/>
      <c:spPr>
        <a:noFill/>
        <a:ln>
          <a:noFill/>
        </a:ln>
        <a:effectLst/>
      </c:spPr>
      <c:txPr>
        <a:bodyPr rot="0" spcFirstLastPara="1" vertOverflow="ellipsis" vert="horz" wrap="square" anchor="ctr" anchorCtr="1"/>
        <a:lstStyle/>
        <a:p>
          <a:pPr>
            <a:defRPr sz="16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38100" dir="18900000" algn="bl" rotWithShape="0">
              <a:prstClr val="black">
                <a:alpha val="40000"/>
              </a:prstClr>
            </a:outerShdw>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a:outerShdw blurRad="50800" dist="38100" dir="18900000" algn="bl" rotWithShape="0">
              <a:prstClr val="black">
                <a:alpha val="40000"/>
              </a:prstClr>
            </a:outerShdw>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5.9093874947874513E-2"/>
          <c:y val="0.17978174541786007"/>
          <c:w val="0.84309603052195792"/>
          <c:h val="0.70071629310298278"/>
        </c:manualLayout>
      </c:layout>
      <c:barChart>
        <c:barDir val="col"/>
        <c:grouping val="clustered"/>
        <c:varyColors val="0"/>
        <c:ser>
          <c:idx val="0"/>
          <c:order val="0"/>
          <c:tx>
            <c:strRef>
              <c:f>'sales vs orders'!$B$3</c:f>
              <c:strCache>
                <c:ptCount val="1"/>
                <c:pt idx="0">
                  <c:v>Sum of Amount</c:v>
                </c:pt>
              </c:strCache>
            </c:strRef>
          </c:tx>
          <c:spPr>
            <a:solidFill>
              <a:schemeClr val="accent1"/>
            </a:solidFill>
            <a:ln>
              <a:noFill/>
            </a:ln>
            <a:effectLst>
              <a:outerShdw blurRad="50800" dist="38100" dir="18900000" algn="bl" rotWithShape="0">
                <a:prstClr val="black">
                  <a:alpha val="40000"/>
                </a:prstClr>
              </a:outerShdw>
            </a:effectLst>
          </c:spPr>
          <c:invertIfNegative val="0"/>
          <c:cat>
            <c:strRef>
              <c:f>'sales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orders'!$B$4:$B$15</c:f>
              <c:numCache>
                <c:formatCode>General</c:formatCode>
                <c:ptCount val="12"/>
                <c:pt idx="0">
                  <c:v>2631</c:v>
                </c:pt>
                <c:pt idx="1">
                  <c:v>2127</c:v>
                </c:pt>
                <c:pt idx="2">
                  <c:v>788</c:v>
                </c:pt>
                <c:pt idx="3">
                  <c:v>932</c:v>
                </c:pt>
                <c:pt idx="4">
                  <c:v>833</c:v>
                </c:pt>
                <c:pt idx="5">
                  <c:v>1501</c:v>
                </c:pt>
                <c:pt idx="6">
                  <c:v>2402</c:v>
                </c:pt>
                <c:pt idx="7">
                  <c:v>1466</c:v>
                </c:pt>
                <c:pt idx="8">
                  <c:v>2648</c:v>
                </c:pt>
                <c:pt idx="9">
                  <c:v>3070</c:v>
                </c:pt>
                <c:pt idx="10">
                  <c:v>4200</c:v>
                </c:pt>
                <c:pt idx="11">
                  <c:v>11279</c:v>
                </c:pt>
              </c:numCache>
            </c:numRef>
          </c:val>
        </c:ser>
        <c:dLbls>
          <c:showLegendKey val="0"/>
          <c:showVal val="0"/>
          <c:showCatName val="0"/>
          <c:showSerName val="0"/>
          <c:showPercent val="0"/>
          <c:showBubbleSize val="0"/>
        </c:dLbls>
        <c:gapWidth val="219"/>
        <c:axId val="-1646963408"/>
        <c:axId val="-1646966128"/>
      </c:barChart>
      <c:lineChart>
        <c:grouping val="standard"/>
        <c:varyColors val="0"/>
        <c:ser>
          <c:idx val="1"/>
          <c:order val="1"/>
          <c:tx>
            <c:strRef>
              <c:f>'sales vs orders'!$C$3</c:f>
              <c:strCache>
                <c:ptCount val="1"/>
                <c:pt idx="0">
                  <c:v>Count of Order ID</c:v>
                </c:pt>
              </c:strCache>
            </c:strRef>
          </c:tx>
          <c:spPr>
            <a:ln w="28575" cap="rnd">
              <a:solidFill>
                <a:schemeClr val="accent2"/>
              </a:solidFill>
              <a:round/>
            </a:ln>
            <a:effectLst/>
          </c:spPr>
          <c:marker>
            <c:symbol val="none"/>
          </c:marker>
          <c:cat>
            <c:strRef>
              <c:f>'sales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orders'!$C$4:$C$15</c:f>
              <c:numCache>
                <c:formatCode>General</c:formatCode>
                <c:ptCount val="12"/>
                <c:pt idx="0">
                  <c:v>3</c:v>
                </c:pt>
                <c:pt idx="1">
                  <c:v>3</c:v>
                </c:pt>
                <c:pt idx="2">
                  <c:v>1</c:v>
                </c:pt>
                <c:pt idx="3">
                  <c:v>2</c:v>
                </c:pt>
                <c:pt idx="4">
                  <c:v>1</c:v>
                </c:pt>
                <c:pt idx="5">
                  <c:v>2</c:v>
                </c:pt>
                <c:pt idx="6">
                  <c:v>4</c:v>
                </c:pt>
                <c:pt idx="7">
                  <c:v>3</c:v>
                </c:pt>
                <c:pt idx="8">
                  <c:v>4</c:v>
                </c:pt>
                <c:pt idx="9">
                  <c:v>4</c:v>
                </c:pt>
                <c:pt idx="10">
                  <c:v>7</c:v>
                </c:pt>
                <c:pt idx="11">
                  <c:v>15</c:v>
                </c:pt>
              </c:numCache>
            </c:numRef>
          </c:val>
          <c:smooth val="0"/>
        </c:ser>
        <c:dLbls>
          <c:showLegendKey val="0"/>
          <c:showVal val="0"/>
          <c:showCatName val="0"/>
          <c:showSerName val="0"/>
          <c:showPercent val="0"/>
          <c:showBubbleSize val="0"/>
        </c:dLbls>
        <c:marker val="1"/>
        <c:smooth val="0"/>
        <c:axId val="-1646965040"/>
        <c:axId val="-1646962320"/>
      </c:lineChart>
      <c:valAx>
        <c:axId val="-16469661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646963408"/>
        <c:crosses val="max"/>
        <c:crossBetween val="between"/>
      </c:valAx>
      <c:catAx>
        <c:axId val="-1646963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646966128"/>
        <c:crosses val="autoZero"/>
        <c:auto val="1"/>
        <c:lblAlgn val="ctr"/>
        <c:lblOffset val="100"/>
        <c:noMultiLvlLbl val="0"/>
      </c:catAx>
      <c:valAx>
        <c:axId val="-16469623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646965040"/>
        <c:crosses val="autoZero"/>
        <c:crossBetween val="between"/>
      </c:valAx>
      <c:catAx>
        <c:axId val="-1646965040"/>
        <c:scaling>
          <c:orientation val="minMax"/>
        </c:scaling>
        <c:delete val="1"/>
        <c:axPos val="b"/>
        <c:numFmt formatCode="General" sourceLinked="1"/>
        <c:majorTickMark val="out"/>
        <c:minorTickMark val="none"/>
        <c:tickLblPos val="nextTo"/>
        <c:crossAx val="-1646962320"/>
        <c:crosses val="autoZero"/>
        <c:auto val="1"/>
        <c:lblAlgn val="ctr"/>
        <c:lblOffset val="100"/>
        <c:noMultiLvlLbl val="0"/>
      </c:catAx>
      <c:spPr>
        <a:noFill/>
        <a:ln>
          <a:noFill/>
        </a:ln>
        <a:effectLst/>
      </c:spPr>
    </c:plotArea>
    <c:legend>
      <c:legendPos val="r"/>
      <c:layout>
        <c:manualLayout>
          <c:xMode val="edge"/>
          <c:yMode val="edge"/>
          <c:x val="0.58965973847863606"/>
          <c:y val="5.4410336830695384E-2"/>
          <c:w val="0.30823815941926186"/>
          <c:h val="9.8855955521703259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 (Dashboard).xlsx]men vs women!PivotTable3</c:name>
    <c:fmtId val="18"/>
  </c:pivotSource>
  <c:chart>
    <c:title>
      <c:tx>
        <c:rich>
          <a:bodyPr rot="0" spcFirstLastPara="1" vertOverflow="ellipsis" vert="horz" wrap="square" anchor="ctr" anchorCtr="1"/>
          <a:lstStyle/>
          <a:p>
            <a:pPr>
              <a:defRPr sz="1400" b="0" i="0" u="sng" strike="noStrike" kern="1200" spc="0" baseline="0">
                <a:solidFill>
                  <a:schemeClr val="tx1"/>
                </a:solidFill>
                <a:latin typeface="+mn-lt"/>
                <a:ea typeface="+mn-ea"/>
                <a:cs typeface="+mn-cs"/>
              </a:defRPr>
            </a:pPr>
            <a:r>
              <a:rPr lang="en-US" sz="1600" b="1" u="sng">
                <a:solidFill>
                  <a:schemeClr val="tx1"/>
                </a:solidFill>
              </a:rPr>
              <a:t>SALES:</a:t>
            </a:r>
            <a:r>
              <a:rPr lang="en-US" sz="1600" b="1" u="sng" baseline="0">
                <a:solidFill>
                  <a:schemeClr val="tx1"/>
                </a:solidFill>
              </a:rPr>
              <a:t> MEN VS WOMEN</a:t>
            </a:r>
            <a:endParaRPr lang="en-US" sz="1600" b="1" u="sng">
              <a:solidFill>
                <a:schemeClr val="tx1"/>
              </a:solidFill>
            </a:endParaRPr>
          </a:p>
        </c:rich>
      </c:tx>
      <c:layout/>
      <c:overlay val="0"/>
      <c:spPr>
        <a:noFill/>
        <a:ln>
          <a:noFill/>
        </a:ln>
        <a:effectLst/>
      </c:spPr>
      <c:txPr>
        <a:bodyPr rot="0" spcFirstLastPara="1" vertOverflow="ellipsis" vert="horz" wrap="square" anchor="ctr" anchorCtr="1"/>
        <a:lstStyle/>
        <a:p>
          <a:pPr>
            <a:defRPr sz="1400" b="0"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noFill/>
          </a:ln>
          <a:effectLst>
            <a:outerShdw blurRad="76200" dist="12700" dir="2700000" sy="-23000" kx="-800400" algn="bl" rotWithShape="0">
              <a:prstClr val="black">
                <a:alpha val="20000"/>
              </a:prst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A500"/>
          </a:solidFill>
          <a:ln w="25400">
            <a:noFill/>
          </a:ln>
          <a:effectLst>
            <a:outerShdw blurRad="76200" dist="12700" dir="2700000" sy="-23000" kx="-800400" algn="bl" rotWithShape="0">
              <a:prstClr val="black">
                <a:alpha val="20000"/>
              </a:prstClr>
            </a:outerShdw>
          </a:effectLst>
          <a:scene3d>
            <a:camera prst="orthographicFront"/>
            <a:lightRig rig="threePt" dir="t"/>
          </a:scene3d>
          <a:sp3d>
            <a:bevelT w="101600" prst="riblet"/>
          </a:sp3d>
        </c:spPr>
        <c:dLbl>
          <c:idx val="0"/>
          <c:layout>
            <c:manualLayout>
              <c:x val="0.26424870466321243"/>
              <c:y val="-0.20833315106445027"/>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394013572137679"/>
                  <c:h val="0.12813721201516476"/>
                </c:manualLayout>
              </c15:layout>
            </c:ext>
          </c:extLst>
        </c:dLbl>
      </c:pivotFmt>
      <c:pivotFmt>
        <c:idx val="2"/>
        <c:spPr>
          <a:solidFill>
            <a:schemeClr val="accent1"/>
          </a:solidFill>
          <a:ln w="25400">
            <a:noFill/>
          </a:ln>
          <a:effectLst>
            <a:outerShdw blurRad="76200" dist="12700" dir="2700000" sy="-23000" kx="-800400" algn="bl" rotWithShape="0">
              <a:prstClr val="black">
                <a:alpha val="20000"/>
              </a:prstClr>
            </a:outerShdw>
          </a:effectLst>
          <a:sp3d/>
        </c:spPr>
        <c:dLbl>
          <c:idx val="0"/>
          <c:layout>
            <c:manualLayout>
              <c:x val="-0.23316062176165803"/>
              <c:y val="6.4814632545931714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331783008989161"/>
                  <c:h val="0.12813721201516476"/>
                </c:manualLayout>
              </c15:layout>
            </c:ext>
          </c:extLst>
        </c:dLbl>
      </c:pivotFmt>
      <c:pivotFmt>
        <c:idx val="3"/>
        <c:spPr>
          <a:solidFill>
            <a:schemeClr val="accent1"/>
          </a:solidFill>
          <a:ln w="25400">
            <a:noFill/>
          </a:ln>
          <a:effectLst>
            <a:outerShdw blurRad="76200" dist="12700" dir="2700000" sy="-23000" kx="-800400" algn="bl" rotWithShape="0">
              <a:prstClr val="black">
                <a:alpha val="20000"/>
              </a:prst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noFill/>
          </a:ln>
          <a:effectLst>
            <a:outerShdw blurRad="76200" dist="12700" dir="2700000" sy="-23000" kx="-800400" algn="bl" rotWithShape="0">
              <a:prstClr val="black">
                <a:alpha val="20000"/>
              </a:prstClr>
            </a:outerShdw>
          </a:effectLst>
          <a:sp3d/>
        </c:spPr>
        <c:dLbl>
          <c:idx val="0"/>
          <c:layout>
            <c:manualLayout>
              <c:x val="-0.23316062176165803"/>
              <c:y val="6.4814632545931714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331783008989161"/>
                  <c:h val="0.12813721201516476"/>
                </c:manualLayout>
              </c15:layout>
            </c:ext>
          </c:extLst>
        </c:dLbl>
      </c:pivotFmt>
      <c:pivotFmt>
        <c:idx val="5"/>
        <c:spPr>
          <a:solidFill>
            <a:srgbClr val="FFA500"/>
          </a:solidFill>
          <a:ln w="25400">
            <a:noFill/>
          </a:ln>
          <a:effectLst>
            <a:outerShdw blurRad="76200" dist="12700" dir="2700000" sy="-23000" kx="-800400" algn="bl" rotWithShape="0">
              <a:prstClr val="black">
                <a:alpha val="20000"/>
              </a:prstClr>
            </a:outerShdw>
          </a:effectLst>
          <a:scene3d>
            <a:camera prst="orthographicFront"/>
            <a:lightRig rig="threePt" dir="t"/>
          </a:scene3d>
          <a:sp3d>
            <a:bevelT w="101600" prst="riblet"/>
          </a:sp3d>
        </c:spPr>
        <c:dLbl>
          <c:idx val="0"/>
          <c:layout>
            <c:manualLayout>
              <c:x val="0.26424870466321243"/>
              <c:y val="-0.20833315106445027"/>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394013572137679"/>
                  <c:h val="0.12813721201516476"/>
                </c:manualLayout>
              </c15:layout>
            </c:ext>
          </c:extLst>
        </c:dLbl>
      </c:pivotFmt>
      <c:pivotFmt>
        <c:idx val="6"/>
        <c:spPr>
          <a:solidFill>
            <a:schemeClr val="accent1"/>
          </a:solidFill>
          <a:ln w="25400">
            <a:noFill/>
          </a:ln>
          <a:effectLst>
            <a:outerShdw blurRad="76200" dist="12700" dir="2700000" sy="-23000" kx="-800400" algn="bl" rotWithShape="0">
              <a:prstClr val="black">
                <a:alpha val="20000"/>
              </a:prst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noFill/>
          </a:ln>
          <a:effectLst>
            <a:outerShdw blurRad="76200" dist="12700" dir="2700000" sy="-23000" kx="-800400" algn="bl" rotWithShape="0">
              <a:prstClr val="black">
                <a:alpha val="20000"/>
              </a:prstClr>
            </a:outerShdw>
          </a:effectLst>
          <a:sp3d/>
        </c:spPr>
        <c:dLbl>
          <c:idx val="0"/>
          <c:layout>
            <c:manualLayout>
              <c:x val="-0.23316062176165803"/>
              <c:y val="6.4814632545931714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331783008989161"/>
                  <c:h val="0.12813721201516476"/>
                </c:manualLayout>
              </c15:layout>
            </c:ext>
          </c:extLst>
        </c:dLbl>
      </c:pivotFmt>
      <c:pivotFmt>
        <c:idx val="8"/>
        <c:spPr>
          <a:solidFill>
            <a:srgbClr val="FFA500"/>
          </a:solidFill>
          <a:ln w="25400">
            <a:noFill/>
          </a:ln>
          <a:effectLst>
            <a:outerShdw blurRad="76200" dist="12700" dir="2700000" sy="-23000" kx="-800400" algn="bl" rotWithShape="0">
              <a:prstClr val="black">
                <a:alpha val="20000"/>
              </a:prstClr>
            </a:outerShdw>
          </a:effectLst>
          <a:scene3d>
            <a:camera prst="orthographicFront"/>
            <a:lightRig rig="threePt" dir="t"/>
          </a:scene3d>
          <a:sp3d>
            <a:bevelT w="101600" prst="riblet"/>
          </a:sp3d>
        </c:spPr>
        <c:dLbl>
          <c:idx val="0"/>
          <c:layout>
            <c:manualLayout>
              <c:x val="0.26424870466321243"/>
              <c:y val="-0.20833315106445027"/>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394013572137679"/>
                  <c:h val="0.12813721201516476"/>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'men vs women'!$B$3</c:f>
              <c:strCache>
                <c:ptCount val="1"/>
                <c:pt idx="0">
                  <c:v>Total</c:v>
                </c:pt>
              </c:strCache>
            </c:strRef>
          </c:tx>
          <c:spPr>
            <a:ln>
              <a:noFill/>
            </a:ln>
            <a:effectLst>
              <a:outerShdw blurRad="76200" dist="12700" dir="2700000" sy="-23000" kx="-800400" algn="bl" rotWithShape="0">
                <a:prstClr val="black">
                  <a:alpha val="20000"/>
                </a:prstClr>
              </a:outerShdw>
            </a:effectLst>
          </c:spPr>
          <c:dPt>
            <c:idx val="0"/>
            <c:bubble3D val="0"/>
            <c:spPr>
              <a:solidFill>
                <a:schemeClr val="accent1"/>
              </a:solidFill>
              <a:ln w="25400">
                <a:noFill/>
              </a:ln>
              <a:effectLst>
                <a:outerShdw blurRad="76200" dist="12700" dir="2700000" sy="-23000" kx="-800400" algn="bl" rotWithShape="0">
                  <a:prstClr val="black">
                    <a:alpha val="20000"/>
                  </a:prstClr>
                </a:outerShdw>
              </a:effectLst>
              <a:sp3d/>
            </c:spPr>
          </c:dPt>
          <c:dPt>
            <c:idx val="1"/>
            <c:bubble3D val="0"/>
            <c:spPr>
              <a:solidFill>
                <a:srgbClr val="FFA500"/>
              </a:solidFill>
              <a:ln w="25400">
                <a:noFill/>
              </a:ln>
              <a:effectLst>
                <a:outerShdw blurRad="76200" dist="12700" dir="2700000" sy="-23000" kx="-800400" algn="bl" rotWithShape="0">
                  <a:prstClr val="black">
                    <a:alpha val="20000"/>
                  </a:prstClr>
                </a:outerShdw>
              </a:effectLst>
              <a:scene3d>
                <a:camera prst="orthographicFront"/>
                <a:lightRig rig="threePt" dir="t"/>
              </a:scene3d>
              <a:sp3d>
                <a:bevelT w="101600" prst="riblet"/>
              </a:sp3d>
            </c:spPr>
          </c:dPt>
          <c:dLbls>
            <c:dLbl>
              <c:idx val="0"/>
              <c:layout>
                <c:manualLayout>
                  <c:x val="-0.23316062176165803"/>
                  <c:y val="6.4814632545931714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331783008989161"/>
                      <c:h val="0.12813721201516476"/>
                    </c:manualLayout>
                  </c15:layout>
                </c:ext>
              </c:extLst>
            </c:dLbl>
            <c:dLbl>
              <c:idx val="1"/>
              <c:layout>
                <c:manualLayout>
                  <c:x val="0.26424870466321243"/>
                  <c:y val="-0.20833315106445027"/>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394013572137679"/>
                      <c:h val="0.12813721201516476"/>
                    </c:manualLayout>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10902</c:v>
                </c:pt>
                <c:pt idx="1">
                  <c:v>22975</c:v>
                </c:pt>
              </c:numCache>
            </c:numRef>
          </c:val>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 (Dashboard).xlsx]order status!PivotTable12</c:name>
    <c:fmtId val="39"/>
  </c:pivotSource>
  <c:chart>
    <c:title>
      <c:tx>
        <c:rich>
          <a:bodyPr rot="0" spcFirstLastPara="1" vertOverflow="ellipsis" vert="horz" wrap="square" anchor="ctr" anchorCtr="1"/>
          <a:lstStyle/>
          <a:p>
            <a:pPr algn="ctr">
              <a:defRPr sz="1600" b="1" i="0" u="none" strike="noStrike" kern="1200" cap="all" baseline="0">
                <a:solidFill>
                  <a:schemeClr val="tx1">
                    <a:lumMod val="65000"/>
                    <a:lumOff val="35000"/>
                  </a:schemeClr>
                </a:solidFill>
                <a:latin typeface="+mn-lt"/>
                <a:ea typeface="+mn-ea"/>
                <a:cs typeface="+mn-cs"/>
              </a:defRPr>
            </a:pPr>
            <a:r>
              <a:rPr lang="en-US" u="sng">
                <a:solidFill>
                  <a:sysClr val="windowText" lastClr="000000"/>
                </a:solidFill>
              </a:rPr>
              <a:t>Order Status</a:t>
            </a:r>
          </a:p>
          <a:p>
            <a:pPr algn="ctr">
              <a:defRPr/>
            </a:pPr>
            <a:endParaRPr lang="en-US"/>
          </a:p>
        </c:rich>
      </c:tx>
      <c:layout>
        <c:manualLayout>
          <c:xMode val="edge"/>
          <c:yMode val="edge"/>
          <c:x val="0.33559385959108051"/>
          <c:y val="3.2972689136991785E-2"/>
        </c:manualLayout>
      </c:layout>
      <c:overlay val="0"/>
      <c:spPr>
        <a:noFill/>
        <a:ln>
          <a:noFill/>
        </a:ln>
        <a:effectLst/>
      </c:spPr>
      <c:txPr>
        <a:bodyPr rot="0" spcFirstLastPara="1" vertOverflow="ellipsis" vert="horz" wrap="square" anchor="ctr" anchorCtr="1"/>
        <a:lstStyle/>
        <a:p>
          <a:pPr algn="ct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1.3104013104013105E-2"/>
              <c:y val="-2.593192427469735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A500"/>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contourClr>
              <a:srgbClr val="000000"/>
            </a:contourClr>
          </a:sp3d>
        </c:spPr>
        <c:dLbl>
          <c:idx val="0"/>
          <c:layout>
            <c:manualLayout>
              <c:x val="0.16113679893207453"/>
              <c:y val="-0.251015922269567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9.8183623852915194E-2"/>
              <c:y val="-4.9258745133084883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6.4425770308123242E-2"/>
              <c:y val="-2.06079307106198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9.8183623852915194E-2"/>
              <c:y val="-4.9258745133084883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A500"/>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contourClr>
              <a:srgbClr val="000000"/>
            </a:contourClr>
          </a:sp3d>
        </c:spPr>
        <c:dLbl>
          <c:idx val="0"/>
          <c:layout>
            <c:manualLayout>
              <c:x val="0.16113679893207453"/>
              <c:y val="-0.251015922269567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1.3104013104013105E-2"/>
              <c:y val="-2.593192427469735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6.4425770308123242E-2"/>
              <c:y val="-2.06079307106198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9.8183623852915194E-2"/>
              <c:y val="-4.9258745133084883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solidFill>
            <a:srgbClr val="FFA500"/>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contourClr>
              <a:srgbClr val="000000"/>
            </a:contourClr>
          </a:sp3d>
        </c:spPr>
        <c:dLbl>
          <c:idx val="0"/>
          <c:layout>
            <c:manualLayout>
              <c:x val="0.16113679893207453"/>
              <c:y val="-0.251015922269567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3"/>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1.3104013104013105E-2"/>
              <c:y val="-2.593192427469735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Lbl>
          <c:idx val="0"/>
          <c:layout>
            <c:manualLayout>
              <c:x val="6.4425770308123242E-2"/>
              <c:y val="-2.06079307106198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31215950947308E-2"/>
          <c:y val="0.34299969688492465"/>
          <c:w val="0.81337568098105384"/>
          <c:h val="0.61100210363160423"/>
        </c:manualLayout>
      </c:layout>
      <c:pie3DChart>
        <c:varyColors val="1"/>
        <c:ser>
          <c:idx val="0"/>
          <c:order val="0"/>
          <c:tx>
            <c:strRef>
              <c:f>'order status'!$B$3</c:f>
              <c:strCache>
                <c:ptCount val="1"/>
                <c:pt idx="0">
                  <c:v>Total</c:v>
                </c:pt>
              </c:strCache>
            </c:strRef>
          </c:tx>
          <c:spPr>
            <a:ln>
              <a:noFill/>
            </a:ln>
            <a:effectLst>
              <a:outerShdw blurRad="88900" sx="102000" sy="102000" algn="ctr" rotWithShape="0">
                <a:schemeClr val="tx1">
                  <a:alpha val="7000"/>
                </a:schemeClr>
              </a:outerShdw>
            </a:effectLst>
          </c:spPr>
          <c:dPt>
            <c:idx val="0"/>
            <c:bubble3D val="0"/>
            <c:spPr>
              <a:solidFill>
                <a:schemeClr val="accent1"/>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Pt>
          <c:dPt>
            <c:idx val="1"/>
            <c:bubble3D val="0"/>
            <c:spPr>
              <a:solidFill>
                <a:srgbClr val="FFA500"/>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contourClr>
                  <a:srgbClr val="000000"/>
                </a:contourClr>
              </a:sp3d>
            </c:spPr>
          </c:dPt>
          <c:dPt>
            <c:idx val="2"/>
            <c:bubble3D val="0"/>
            <c:spPr>
              <a:solidFill>
                <a:schemeClr val="accent3"/>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schemeClr val="tx1">
                    <a:alpha val="7000"/>
                  </a:schemeClr>
                </a:outerShdw>
              </a:effectLst>
              <a:scene3d>
                <a:camera prst="orthographicFront"/>
                <a:lightRig rig="threePt" dir="t"/>
              </a:scene3d>
              <a:sp3d>
                <a:bevelT w="127000" h="127000"/>
                <a:bevelB w="127000" h="127000"/>
              </a:sp3d>
            </c:spPr>
          </c:dPt>
          <c:dLbls>
            <c:dLbl>
              <c:idx val="0"/>
              <c:layout>
                <c:manualLayout>
                  <c:x val="-9.8183623852915194E-2"/>
                  <c:y val="-4.9258745133084883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1"/>
              <c:layout>
                <c:manualLayout>
                  <c:x val="0.16113679893207453"/>
                  <c:y val="-0.25101592226956748"/>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1.3104013104013105E-2"/>
                  <c:y val="-2.593192427469735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3"/>
              <c:layout>
                <c:manualLayout>
                  <c:x val="6.4425770308123242E-2"/>
                  <c:y val="-2.0607930710619886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12</c:v>
                </c:pt>
                <c:pt idx="1">
                  <c:v>28</c:v>
                </c:pt>
                <c:pt idx="2">
                  <c:v>4</c:v>
                </c:pt>
                <c:pt idx="3">
                  <c:v>5</c:v>
                </c:pt>
              </c:numCache>
            </c:numRef>
          </c:val>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[Store Data Analysis (Dashboard).xlsx]Top status!PivotTable8</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solidFill>
                  <a:schemeClr val="tx1"/>
                </a:solidFill>
              </a:rPr>
              <a:t>Sales:Top 4 States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8C00"/>
          </a:solidFill>
          <a:ln>
            <a:noFill/>
          </a:ln>
          <a:effectLst>
            <a:outerShdw blurRad="50800" dist="38100" dir="18900000" algn="bl" rotWithShape="0">
              <a:prstClr val="black">
                <a:alpha val="47000"/>
              </a:prstClr>
            </a:outerShdw>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rgbClr val="FF8C00"/>
          </a:solidFill>
          <a:ln>
            <a:noFill/>
          </a:ln>
          <a:effectLst>
            <a:outerShdw blurRad="50800" dist="38100" dir="18900000" algn="bl" rotWithShape="0">
              <a:prstClr val="black">
                <a:alpha val="47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8C00"/>
          </a:solidFill>
          <a:ln>
            <a:noFill/>
          </a:ln>
          <a:effectLst>
            <a:outerShdw blurRad="50800" dist="38100" dir="18900000" algn="bl" rotWithShape="0">
              <a:prstClr val="black">
                <a:alpha val="47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status'!$B$3</c:f>
              <c:strCache>
                <c:ptCount val="1"/>
                <c:pt idx="0">
                  <c:v>Total</c:v>
                </c:pt>
              </c:strCache>
            </c:strRef>
          </c:tx>
          <c:spPr>
            <a:solidFill>
              <a:srgbClr val="FF8C00"/>
            </a:solidFill>
            <a:ln>
              <a:noFill/>
            </a:ln>
            <a:effectLst>
              <a:outerShdw blurRad="50800" dist="38100" dir="18900000" algn="bl" rotWithShape="0">
                <a:prstClr val="black">
                  <a:alpha val="47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status'!$A$4:$A$7</c:f>
              <c:strCache>
                <c:ptCount val="4"/>
                <c:pt idx="0">
                  <c:v>Sindh</c:v>
                </c:pt>
                <c:pt idx="1">
                  <c:v>Punjab</c:v>
                </c:pt>
                <c:pt idx="2">
                  <c:v>Balochistan</c:v>
                </c:pt>
                <c:pt idx="3">
                  <c:v>KPK</c:v>
                </c:pt>
              </c:strCache>
            </c:strRef>
          </c:cat>
          <c:val>
            <c:numRef>
              <c:f>'Top status'!$B$4:$B$7</c:f>
              <c:numCache>
                <c:formatCode>General</c:formatCode>
                <c:ptCount val="4"/>
                <c:pt idx="0">
                  <c:v>13694</c:v>
                </c:pt>
                <c:pt idx="1">
                  <c:v>9111</c:v>
                </c:pt>
                <c:pt idx="2">
                  <c:v>5783</c:v>
                </c:pt>
                <c:pt idx="3">
                  <c:v>5289</c:v>
                </c:pt>
              </c:numCache>
            </c:numRef>
          </c:val>
        </c:ser>
        <c:dLbls>
          <c:showLegendKey val="0"/>
          <c:showVal val="0"/>
          <c:showCatName val="0"/>
          <c:showSerName val="0"/>
          <c:showPercent val="0"/>
          <c:showBubbleSize val="0"/>
        </c:dLbls>
        <c:gapWidth val="182"/>
        <c:axId val="-1646969936"/>
        <c:axId val="-1646972112"/>
      </c:barChart>
      <c:catAx>
        <c:axId val="-16469699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646972112"/>
        <c:crosses val="autoZero"/>
        <c:auto val="1"/>
        <c:lblAlgn val="ctr"/>
        <c:lblOffset val="100"/>
        <c:noMultiLvlLbl val="0"/>
      </c:catAx>
      <c:valAx>
        <c:axId val="-1646972112"/>
        <c:scaling>
          <c:orientation val="minMax"/>
        </c:scaling>
        <c:delete val="1"/>
        <c:axPos val="b"/>
        <c:numFmt formatCode="General" sourceLinked="1"/>
        <c:majorTickMark val="out"/>
        <c:minorTickMark val="none"/>
        <c:tickLblPos val="nextTo"/>
        <c:crossAx val="-1646969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 (Dashboard).xlsx]channels!PivotTable10</c:name>
    <c:fmtId val="4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u="sng">
                <a:solidFill>
                  <a:schemeClr val="tx1"/>
                </a:solidFill>
              </a:rPr>
              <a:t>SALES</a:t>
            </a:r>
            <a:r>
              <a:rPr lang="en-US" sz="1600" b="1" u="sng" baseline="0">
                <a:solidFill>
                  <a:schemeClr val="tx1"/>
                </a:solidFill>
              </a:rPr>
              <a:t> CHANNEL WISE</a:t>
            </a:r>
            <a:endParaRPr lang="en-US" sz="1600" b="1" u="sng">
              <a:solidFill>
                <a:schemeClr val="tx1"/>
              </a:solidFill>
            </a:endParaRPr>
          </a:p>
        </c:rich>
      </c:tx>
      <c:layout>
        <c:manualLayout>
          <c:xMode val="edge"/>
          <c:yMode val="edge"/>
          <c:x val="0.28646249620807457"/>
          <c:y val="3.0652907647982692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a:innerShdw blurRad="63500" dist="50800" dir="5400000">
              <a:prstClr val="black">
                <a:alpha val="50000"/>
              </a:prstClr>
            </a:inn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noFill/>
          </a:ln>
          <a:effectLst>
            <a:innerShdw blurRad="63500" dist="50800" dir="5400000">
              <a:prstClr val="black">
                <a:alpha val="50000"/>
              </a:prstClr>
            </a:inn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FF8C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solidFill>
          <a:ln w="19050">
            <a:noFill/>
          </a:ln>
          <a:effectLst>
            <a:innerShdw blurRad="63500" dist="50800" dir="5400000">
              <a:prstClr val="black">
                <a:alpha val="50000"/>
              </a:prstClr>
            </a:innerShdw>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rgbClr val="416FBF"/>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dLbl>
          <c:idx val="0"/>
          <c:layout>
            <c:manualLayout>
              <c:x val="-8.1466395112016424E-3"/>
              <c:y val="4.997161597904125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noFill/>
          </a:ln>
          <a:effectLst>
            <a:innerShdw blurRad="63500" dist="50800" dir="5400000">
              <a:prstClr val="black">
                <a:alpha val="50000"/>
              </a:prstClr>
            </a:innerShdw>
          </a:effectLst>
        </c:spPr>
      </c:pivotFmt>
      <c:pivotFmt>
        <c:idx val="5"/>
        <c:spPr>
          <a:solidFill>
            <a:schemeClr val="accent2">
              <a:lumMod val="60000"/>
            </a:schemeClr>
          </a:solidFill>
          <a:ln w="19050">
            <a:noFill/>
          </a:ln>
          <a:effectLst>
            <a:innerShdw blurRad="63500" dist="50800" dir="5400000">
              <a:prstClr val="black">
                <a:alpha val="50000"/>
              </a:prstClr>
            </a:innerShdw>
          </a:effectLst>
        </c:spPr>
        <c:dLbl>
          <c:idx val="0"/>
          <c:layout>
            <c:manualLayout>
              <c:x val="4.7407407407407405E-2"/>
              <c:y val="-7.575757575757576E-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3"/>
          </a:solidFill>
          <a:ln w="19050">
            <a:noFill/>
          </a:ln>
          <a:effectLst>
            <a:innerShdw blurRad="63500" dist="50800" dir="5400000">
              <a:prstClr val="black">
                <a:alpha val="50000"/>
              </a:prstClr>
            </a:innerShdw>
          </a:effectLst>
        </c:spPr>
      </c:pivotFmt>
      <c:pivotFmt>
        <c:idx val="7"/>
        <c:spPr>
          <a:solidFill>
            <a:schemeClr val="accent1"/>
          </a:solidFill>
          <a:ln w="19050">
            <a:noFill/>
          </a:ln>
          <a:effectLst>
            <a:innerShdw blurRad="63500" dist="50800" dir="5400000">
              <a:prstClr val="black">
                <a:alpha val="50000"/>
              </a:prstClr>
            </a:innerShdw>
          </a:effectLst>
        </c:spPr>
        <c:dLbl>
          <c:idx val="0"/>
          <c:layout>
            <c:manualLayout>
              <c:x val="3.111111111111111E-2"/>
              <c:y val="4.1666815795752807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5256809565471"/>
                  <c:h val="0.15152230971128608"/>
                </c:manualLayout>
              </c15:layout>
            </c:ext>
          </c:extLst>
        </c:dLbl>
      </c:pivotFmt>
      <c:pivotFmt>
        <c:idx val="8"/>
        <c:spPr>
          <a:solidFill>
            <a:schemeClr val="accent1">
              <a:lumMod val="60000"/>
            </a:schemeClr>
          </a:solidFill>
          <a:ln w="19050">
            <a:noFill/>
          </a:ln>
          <a:effectLst>
            <a:innerShdw blurRad="63500" dist="50800" dir="5400000">
              <a:prstClr val="black">
                <a:alpha val="50000"/>
              </a:prstClr>
            </a:inn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2"/>
          </a:solidFill>
          <a:ln w="19050">
            <a:noFill/>
          </a:ln>
          <a:effectLst>
            <a:innerShdw blurRad="63500" dist="50800" dir="5400000">
              <a:prstClr val="black">
                <a:alpha val="50000"/>
              </a:prstClr>
            </a:innerShdw>
          </a:effectLst>
        </c:spPr>
      </c:pivotFmt>
      <c:pivotFmt>
        <c:idx val="10"/>
        <c:spPr>
          <a:solidFill>
            <a:schemeClr val="accent1"/>
          </a:solidFill>
          <a:ln w="19050">
            <a:noFill/>
          </a:ln>
          <a:effectLst>
            <a:innerShdw blurRad="63500" dist="50800" dir="5400000">
              <a:prstClr val="black">
                <a:alpha val="50000"/>
              </a:prstClr>
            </a:inn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noFill/>
          </a:ln>
          <a:effectLst>
            <a:innerShdw blurRad="63500" dist="50800" dir="5400000">
              <a:prstClr val="black">
                <a:alpha val="50000"/>
              </a:prstClr>
            </a:innerShdw>
          </a:effectLst>
        </c:spPr>
        <c:dLbl>
          <c:idx val="0"/>
          <c:layout>
            <c:manualLayout>
              <c:x val="3.111111111111111E-2"/>
              <c:y val="4.1666815795752807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5256809565471"/>
                  <c:h val="0.15152230971128608"/>
                </c:manualLayout>
              </c15:layout>
            </c:ext>
          </c:extLst>
        </c:dLbl>
      </c:pivotFmt>
      <c:pivotFmt>
        <c:idx val="12"/>
        <c:spPr>
          <a:solidFill>
            <a:schemeClr val="accent1"/>
          </a:solidFill>
          <a:ln w="19050">
            <a:noFill/>
          </a:ln>
          <a:effectLst>
            <a:innerShdw blurRad="63500" dist="50800" dir="5400000">
              <a:prstClr val="black">
                <a:alpha val="50000"/>
              </a:prstClr>
            </a:innerShdw>
          </a:effectLst>
        </c:spPr>
      </c:pivotFmt>
      <c:pivotFmt>
        <c:idx val="13"/>
        <c:spPr>
          <a:solidFill>
            <a:schemeClr val="accent1"/>
          </a:solidFill>
          <a:ln w="19050">
            <a:noFill/>
          </a:ln>
          <a:effectLst>
            <a:innerShdw blurRad="63500" dist="50800" dir="5400000">
              <a:prstClr val="black">
                <a:alpha val="50000"/>
              </a:prstClr>
            </a:innerShdw>
          </a:effectLst>
        </c:spPr>
      </c:pivotFmt>
      <c:pivotFmt>
        <c:idx val="14"/>
        <c:spPr>
          <a:solidFill>
            <a:schemeClr val="accent1"/>
          </a:solidFill>
          <a:ln w="19050">
            <a:noFill/>
          </a:ln>
          <a:effectLst>
            <a:innerShdw blurRad="63500" dist="50800" dir="5400000">
              <a:prstClr val="black">
                <a:alpha val="50000"/>
              </a:prstClr>
            </a:innerShdw>
          </a:effectLst>
        </c:spPr>
      </c:pivotFmt>
      <c:pivotFmt>
        <c:idx val="15"/>
        <c:spPr>
          <a:solidFill>
            <a:schemeClr val="accent1"/>
          </a:solidFill>
          <a:ln w="19050">
            <a:noFill/>
          </a:ln>
          <a:effectLst>
            <a:innerShdw blurRad="63500" dist="50800" dir="5400000">
              <a:prstClr val="black">
                <a:alpha val="50000"/>
              </a:prstClr>
            </a:innerShdw>
          </a:effectLst>
        </c:spPr>
      </c:pivotFmt>
      <c:pivotFmt>
        <c:idx val="16"/>
        <c:spPr>
          <a:solidFill>
            <a:schemeClr val="accent1"/>
          </a:solidFill>
          <a:ln w="19050">
            <a:noFill/>
          </a:ln>
          <a:effectLst>
            <a:innerShdw blurRad="63500" dist="50800" dir="5400000">
              <a:prstClr val="black">
                <a:alpha val="50000"/>
              </a:prstClr>
            </a:innerShdw>
          </a:effectLst>
        </c:spPr>
      </c:pivotFmt>
      <c:pivotFmt>
        <c:idx val="17"/>
        <c:spPr>
          <a:solidFill>
            <a:schemeClr val="accent1"/>
          </a:solidFill>
          <a:ln w="19050">
            <a:noFill/>
          </a:ln>
          <a:effectLst>
            <a:innerShdw blurRad="63500" dist="50800" dir="5400000">
              <a:prstClr val="black">
                <a:alpha val="50000"/>
              </a:prstClr>
            </a:innerShdw>
          </a:effectLst>
        </c:spPr>
      </c:pivotFmt>
      <c:pivotFmt>
        <c:idx val="18"/>
        <c:spPr>
          <a:solidFill>
            <a:schemeClr val="accent1"/>
          </a:solidFill>
          <a:ln w="19050">
            <a:noFill/>
          </a:ln>
          <a:effectLst>
            <a:innerShdw blurRad="63500" dist="50800" dir="5400000">
              <a:prstClr val="black">
                <a:alpha val="50000"/>
              </a:prstClr>
            </a:innerShdw>
          </a:effectLst>
        </c:spPr>
        <c:dLbl>
          <c:idx val="0"/>
          <c:layout>
            <c:manualLayout>
              <c:x val="4.7407407407407405E-2"/>
              <c:y val="-7.575757575757576E-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noFill/>
          </a:ln>
          <a:effectLst>
            <a:innerShdw blurRad="63500" dist="50800" dir="5400000">
              <a:prstClr val="black">
                <a:alpha val="50000"/>
              </a:prstClr>
            </a:innerShdw>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0"/>
        <c:spPr>
          <a:solidFill>
            <a:schemeClr val="accent1"/>
          </a:solidFill>
          <a:ln w="19050">
            <a:noFill/>
          </a:ln>
          <a:effectLst>
            <a:innerShdw blurRad="63500" dist="50800" dir="5400000">
              <a:prstClr val="black">
                <a:alpha val="50000"/>
              </a:prstClr>
            </a:innerShdw>
          </a:effectLst>
        </c:spPr>
        <c:dLbl>
          <c:idx val="0"/>
          <c:layout>
            <c:manualLayout>
              <c:x val="3.111111111111111E-2"/>
              <c:y val="4.1666815795752807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5256809565471"/>
                  <c:h val="0.15152230971128608"/>
                </c:manualLayout>
              </c15:layout>
            </c:ext>
          </c:extLst>
        </c:dLbl>
      </c:pivotFmt>
      <c:pivotFmt>
        <c:idx val="21"/>
        <c:spPr>
          <a:solidFill>
            <a:schemeClr val="accent1"/>
          </a:solidFill>
          <a:ln w="19050">
            <a:noFill/>
          </a:ln>
          <a:effectLst>
            <a:innerShdw blurRad="63500" dist="50800" dir="5400000">
              <a:prstClr val="black">
                <a:alpha val="50000"/>
              </a:prstClr>
            </a:innerShdw>
          </a:effectLst>
        </c:spPr>
      </c:pivotFmt>
      <c:pivotFmt>
        <c:idx val="22"/>
        <c:spPr>
          <a:solidFill>
            <a:schemeClr val="accent1"/>
          </a:solidFill>
          <a:ln w="19050">
            <a:noFill/>
          </a:ln>
          <a:effectLst>
            <a:innerShdw blurRad="63500" dist="50800" dir="5400000">
              <a:prstClr val="black">
                <a:alpha val="50000"/>
              </a:prstClr>
            </a:innerShdw>
          </a:effectLst>
        </c:spPr>
      </c:pivotFmt>
      <c:pivotFmt>
        <c:idx val="23"/>
        <c:spPr>
          <a:solidFill>
            <a:schemeClr val="accent1"/>
          </a:solidFill>
          <a:ln w="19050">
            <a:noFill/>
          </a:ln>
          <a:effectLst>
            <a:innerShdw blurRad="63500" dist="50800" dir="5400000">
              <a:prstClr val="black">
                <a:alpha val="50000"/>
              </a:prstClr>
            </a:innerShdw>
          </a:effectLst>
        </c:spPr>
      </c:pivotFmt>
      <c:pivotFmt>
        <c:idx val="24"/>
        <c:spPr>
          <a:solidFill>
            <a:schemeClr val="accent1"/>
          </a:solidFill>
          <a:ln w="19050">
            <a:noFill/>
          </a:ln>
          <a:effectLst>
            <a:innerShdw blurRad="63500" dist="50800" dir="5400000">
              <a:prstClr val="black">
                <a:alpha val="50000"/>
              </a:prstClr>
            </a:innerShdw>
          </a:effectLst>
        </c:spPr>
      </c:pivotFmt>
      <c:pivotFmt>
        <c:idx val="25"/>
        <c:spPr>
          <a:solidFill>
            <a:schemeClr val="accent1"/>
          </a:solidFill>
          <a:ln w="19050">
            <a:noFill/>
          </a:ln>
          <a:effectLst>
            <a:innerShdw blurRad="63500" dist="50800" dir="5400000">
              <a:prstClr val="black">
                <a:alpha val="50000"/>
              </a:prstClr>
            </a:innerShdw>
          </a:effectLst>
        </c:spPr>
      </c:pivotFmt>
      <c:pivotFmt>
        <c:idx val="26"/>
        <c:spPr>
          <a:solidFill>
            <a:schemeClr val="accent1"/>
          </a:solidFill>
          <a:ln w="19050">
            <a:noFill/>
          </a:ln>
          <a:effectLst>
            <a:innerShdw blurRad="63500" dist="50800" dir="5400000">
              <a:prstClr val="black">
                <a:alpha val="50000"/>
              </a:prstClr>
            </a:innerShdw>
          </a:effectLst>
        </c:spPr>
      </c:pivotFmt>
      <c:pivotFmt>
        <c:idx val="27"/>
        <c:spPr>
          <a:solidFill>
            <a:schemeClr val="accent1"/>
          </a:solidFill>
          <a:ln w="19050">
            <a:noFill/>
          </a:ln>
          <a:effectLst>
            <a:innerShdw blurRad="63500" dist="50800" dir="5400000">
              <a:prstClr val="black">
                <a:alpha val="50000"/>
              </a:prstClr>
            </a:innerShdw>
          </a:effectLst>
        </c:spPr>
        <c:dLbl>
          <c:idx val="0"/>
          <c:layout>
            <c:manualLayout>
              <c:x val="4.7407407407407405E-2"/>
              <c:y val="-7.575757575757576E-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channels!$B$3</c:f>
              <c:strCache>
                <c:ptCount val="1"/>
                <c:pt idx="0">
                  <c:v>Total</c:v>
                </c:pt>
              </c:strCache>
            </c:strRef>
          </c:tx>
          <c:spPr>
            <a:ln>
              <a:noFill/>
            </a:ln>
            <a:effectLst>
              <a:innerShdw blurRad="63500" dist="50800" dir="5400000">
                <a:prstClr val="black">
                  <a:alpha val="50000"/>
                </a:prstClr>
              </a:innerShdw>
            </a:effectLst>
          </c:spPr>
          <c:dPt>
            <c:idx val="0"/>
            <c:bubble3D val="0"/>
            <c:spPr>
              <a:solidFill>
                <a:schemeClr val="accent1"/>
              </a:solidFill>
              <a:ln w="19050">
                <a:noFill/>
              </a:ln>
              <a:effectLst>
                <a:innerShdw blurRad="63500" dist="50800" dir="5400000">
                  <a:prstClr val="black">
                    <a:alpha val="50000"/>
                  </a:prstClr>
                </a:innerShdw>
              </a:effectLst>
            </c:spPr>
          </c:dPt>
          <c:dPt>
            <c:idx val="1"/>
            <c:bubble3D val="0"/>
            <c:spPr>
              <a:solidFill>
                <a:schemeClr val="accent2"/>
              </a:solidFill>
              <a:ln w="19050">
                <a:noFill/>
              </a:ln>
              <a:effectLst>
                <a:innerShdw blurRad="63500" dist="50800" dir="5400000">
                  <a:prstClr val="black">
                    <a:alpha val="50000"/>
                  </a:prstClr>
                </a:innerShdw>
              </a:effectLst>
            </c:spPr>
          </c:dPt>
          <c:dPt>
            <c:idx val="2"/>
            <c:bubble3D val="0"/>
            <c:spPr>
              <a:solidFill>
                <a:schemeClr val="accent3"/>
              </a:solidFill>
              <a:ln w="19050">
                <a:noFill/>
              </a:ln>
              <a:effectLst>
                <a:innerShdw blurRad="63500" dist="50800" dir="5400000">
                  <a:prstClr val="black">
                    <a:alpha val="50000"/>
                  </a:prstClr>
                </a:innerShdw>
              </a:effectLst>
            </c:spPr>
          </c:dPt>
          <c:dPt>
            <c:idx val="3"/>
            <c:bubble3D val="0"/>
            <c:spPr>
              <a:solidFill>
                <a:schemeClr val="accent4"/>
              </a:solidFill>
              <a:ln w="19050">
                <a:noFill/>
              </a:ln>
              <a:effectLst>
                <a:innerShdw blurRad="63500" dist="50800" dir="5400000">
                  <a:prstClr val="black">
                    <a:alpha val="50000"/>
                  </a:prstClr>
                </a:innerShdw>
              </a:effectLst>
            </c:spPr>
          </c:dPt>
          <c:dPt>
            <c:idx val="4"/>
            <c:bubble3D val="0"/>
            <c:spPr>
              <a:solidFill>
                <a:schemeClr val="accent5"/>
              </a:solidFill>
              <a:ln w="19050">
                <a:noFill/>
              </a:ln>
              <a:effectLst>
                <a:innerShdw blurRad="63500" dist="50800" dir="5400000">
                  <a:prstClr val="black">
                    <a:alpha val="50000"/>
                  </a:prstClr>
                </a:innerShdw>
              </a:effectLst>
            </c:spPr>
          </c:dPt>
          <c:dPt>
            <c:idx val="5"/>
            <c:bubble3D val="0"/>
            <c:spPr>
              <a:solidFill>
                <a:schemeClr val="accent6"/>
              </a:solidFill>
              <a:ln w="19050">
                <a:noFill/>
              </a:ln>
              <a:effectLst>
                <a:innerShdw blurRad="63500" dist="50800" dir="5400000">
                  <a:prstClr val="black">
                    <a:alpha val="50000"/>
                  </a:prstClr>
                </a:innerShdw>
              </a:effectLst>
            </c:spPr>
          </c:dPt>
          <c:dPt>
            <c:idx val="6"/>
            <c:bubble3D val="0"/>
            <c:spPr>
              <a:solidFill>
                <a:schemeClr val="accent1">
                  <a:lumMod val="60000"/>
                </a:schemeClr>
              </a:solidFill>
              <a:ln w="19050">
                <a:noFill/>
              </a:ln>
              <a:effectLst>
                <a:innerShdw blurRad="63500" dist="50800" dir="5400000">
                  <a:prstClr val="black">
                    <a:alpha val="50000"/>
                  </a:prstClr>
                </a:innerShdw>
              </a:effectLst>
            </c:spPr>
          </c:dPt>
          <c:dPt>
            <c:idx val="7"/>
            <c:bubble3D val="0"/>
            <c:spPr>
              <a:solidFill>
                <a:schemeClr val="accent2">
                  <a:lumMod val="60000"/>
                </a:schemeClr>
              </a:solidFill>
              <a:ln w="19050">
                <a:noFill/>
              </a:ln>
              <a:effectLst>
                <a:innerShdw blurRad="63500" dist="50800" dir="5400000">
                  <a:prstClr val="black">
                    <a:alpha val="50000"/>
                  </a:prstClr>
                </a:innerShdw>
              </a:effectLst>
            </c:spPr>
          </c:dPt>
          <c:dLbls>
            <c:dLbl>
              <c:idx val="0"/>
              <c:layout>
                <c:manualLayout>
                  <c:x val="3.111111111111111E-2"/>
                  <c:y val="4.1666815795752807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85256809565471"/>
                      <c:h val="0.15152230971128608"/>
                    </c:manualLayout>
                  </c15:layout>
                </c:ext>
              </c:extLst>
            </c:dLbl>
            <c:dLbl>
              <c:idx val="7"/>
              <c:layout>
                <c:manualLayout>
                  <c:x val="4.7407407407407405E-2"/>
                  <c:y val="-7.575757575757576E-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channels!$A$4:$A$11</c:f>
              <c:strCache>
                <c:ptCount val="8"/>
                <c:pt idx="0">
                  <c:v>Alkaram Studio</c:v>
                </c:pt>
                <c:pt idx="1">
                  <c:v>Bonanza Satrangi</c:v>
                </c:pt>
                <c:pt idx="2">
                  <c:v>Daraz</c:v>
                </c:pt>
                <c:pt idx="3">
                  <c:v>Gul Ahmed</c:v>
                </c:pt>
                <c:pt idx="4">
                  <c:v>J. (Junaid Jamshed)</c:v>
                </c:pt>
                <c:pt idx="5">
                  <c:v>Khaadi</c:v>
                </c:pt>
                <c:pt idx="6">
                  <c:v>Others</c:v>
                </c:pt>
                <c:pt idx="7">
                  <c:v>Outfitters</c:v>
                </c:pt>
              </c:strCache>
            </c:strRef>
          </c:cat>
          <c:val>
            <c:numRef>
              <c:f>channels!$B$4:$B$11</c:f>
              <c:numCache>
                <c:formatCode>0.0%</c:formatCode>
                <c:ptCount val="8"/>
                <c:pt idx="0">
                  <c:v>0.12244897959183673</c:v>
                </c:pt>
                <c:pt idx="1">
                  <c:v>0.20408163265306123</c:v>
                </c:pt>
                <c:pt idx="2">
                  <c:v>8.1632653061224483E-2</c:v>
                </c:pt>
                <c:pt idx="3">
                  <c:v>8.1632653061224483E-2</c:v>
                </c:pt>
                <c:pt idx="4">
                  <c:v>0.18367346938775511</c:v>
                </c:pt>
                <c:pt idx="5">
                  <c:v>0.20408163265306123</c:v>
                </c:pt>
                <c:pt idx="6">
                  <c:v>2.0408163265306121E-2</c:v>
                </c:pt>
                <c:pt idx="7">
                  <c:v>0.10204081632653061</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 (Dashboard).xlsx]Gendar!PivotTable9</c:name>
    <c:fmtId val="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u="sng">
                <a:solidFill>
                  <a:schemeClr val="tx1"/>
                </a:solidFill>
              </a:rPr>
              <a:t>Orders</a:t>
            </a:r>
            <a:r>
              <a:rPr lang="en-US" sz="1600" b="1" u="sng" baseline="0">
                <a:solidFill>
                  <a:schemeClr val="tx1"/>
                </a:solidFill>
              </a:rPr>
              <a:t> % Age Group Wise</a:t>
            </a:r>
            <a:endParaRPr lang="en-US" sz="1600" b="1" u="sng">
              <a:solidFill>
                <a:schemeClr val="tx1"/>
              </a:solidFill>
            </a:endParaRPr>
          </a:p>
        </c:rich>
      </c:tx>
      <c:layout>
        <c:manualLayout>
          <c:xMode val="edge"/>
          <c:yMode val="edge"/>
          <c:x val="0.28566489229237357"/>
          <c:y val="4.680858325536602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a:outerShdw blurRad="50800" dist="38100" dir="8100000" algn="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8C00"/>
          </a:solidFill>
          <a:ln>
            <a:noFill/>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tx2"/>
          </a:solidFill>
          <a:ln>
            <a:noFill/>
          </a:ln>
          <a:effectLst>
            <a:outerShdw blurRad="50800" dist="38100" dir="8100000" algn="tr" rotWithShape="0">
              <a:prstClr val="black">
                <a:alpha val="40000"/>
              </a:prstClr>
            </a:outerShdw>
          </a:effectLst>
        </c:spPr>
        <c:dLbl>
          <c:idx val="0"/>
          <c:layout>
            <c:manualLayout>
              <c:x val="-1.8648018648018648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solidFill>
          <a:ln>
            <a:noFill/>
          </a:ln>
          <a:effectLst>
            <a:outerShdw blurRad="50800" dist="38100" dir="8100000" algn="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solidFill>
          <a:ln>
            <a:noFill/>
          </a:ln>
          <a:effectLst>
            <a:outerShdw blurRad="50800" dist="38100" dir="8100000" algn="tr" rotWithShape="0">
              <a:prstClr val="black">
                <a:alpha val="40000"/>
              </a:prstClr>
            </a:outerShdw>
          </a:effectLst>
        </c:spPr>
        <c:dLbl>
          <c:idx val="0"/>
          <c:layout>
            <c:manualLayout>
              <c:x val="-1.8648018648018648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8C00"/>
          </a:solidFill>
          <a:ln>
            <a:noFill/>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solidFill>
          <a:ln>
            <a:noFill/>
          </a:ln>
          <a:effectLst>
            <a:outerShdw blurRad="50800" dist="38100" dir="8100000" algn="tr" rotWithShape="0">
              <a:prstClr val="black">
                <a:alpha val="4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tx2"/>
          </a:solidFill>
          <a:ln>
            <a:noFill/>
          </a:ln>
          <a:effectLst>
            <a:outerShdw blurRad="50800" dist="38100" dir="8100000" algn="tr" rotWithShape="0">
              <a:prstClr val="black">
                <a:alpha val="40000"/>
              </a:prstClr>
            </a:outerShdw>
          </a:effectLst>
        </c:spPr>
        <c:dLbl>
          <c:idx val="0"/>
          <c:layout>
            <c:manualLayout>
              <c:x val="-1.8648018648018648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FF8C00"/>
          </a:solidFill>
          <a:ln>
            <a:noFill/>
          </a:ln>
          <a:effectLst>
            <a:outerShdw blurRad="50800" dist="38100" dir="18900000" algn="bl" rotWithShape="0">
              <a:prstClr val="black">
                <a:alpha val="4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Gendar!$B$3:$B$4</c:f>
              <c:strCache>
                <c:ptCount val="1"/>
                <c:pt idx="0">
                  <c:v>Men</c:v>
                </c:pt>
              </c:strCache>
            </c:strRef>
          </c:tx>
          <c:spPr>
            <a:solidFill>
              <a:schemeClr val="tx2"/>
            </a:solidFill>
            <a:ln>
              <a:noFill/>
            </a:ln>
            <a:effectLst>
              <a:outerShdw blurRad="50800" dist="38100" dir="8100000" algn="tr" rotWithShape="0">
                <a:prstClr val="black">
                  <a:alpha val="40000"/>
                </a:prstClr>
              </a:outerShdw>
            </a:effectLst>
          </c:spPr>
          <c:invertIfNegative val="0"/>
          <c:dPt>
            <c:idx val="0"/>
            <c:invertIfNegative val="0"/>
            <c:bubble3D val="0"/>
            <c:spPr>
              <a:solidFill>
                <a:schemeClr val="tx2"/>
              </a:solidFill>
              <a:ln>
                <a:noFill/>
              </a:ln>
              <a:effectLst>
                <a:outerShdw blurRad="50800" dist="38100" dir="8100000" algn="tr" rotWithShape="0">
                  <a:prstClr val="black">
                    <a:alpha val="40000"/>
                  </a:prstClr>
                </a:outerShdw>
              </a:effectLst>
            </c:spPr>
          </c:dPt>
          <c:dLbls>
            <c:dLbl>
              <c:idx val="0"/>
              <c:layout>
                <c:manualLayout>
                  <c:x val="-1.8648018648018648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Gendar!$A$5:$A$7</c:f>
              <c:strCache>
                <c:ptCount val="3"/>
                <c:pt idx="0">
                  <c:v>Adult</c:v>
                </c:pt>
                <c:pt idx="1">
                  <c:v>Senior</c:v>
                </c:pt>
                <c:pt idx="2">
                  <c:v>Teenager</c:v>
                </c:pt>
              </c:strCache>
            </c:strRef>
          </c:cat>
          <c:val>
            <c:numRef>
              <c:f>Gendar!$B$5:$B$7</c:f>
              <c:numCache>
                <c:formatCode>0.00%</c:formatCode>
                <c:ptCount val="3"/>
                <c:pt idx="0">
                  <c:v>0.18367346938775511</c:v>
                </c:pt>
                <c:pt idx="1">
                  <c:v>4.0816326530612242E-2</c:v>
                </c:pt>
                <c:pt idx="2">
                  <c:v>6.1224489795918366E-2</c:v>
                </c:pt>
              </c:numCache>
            </c:numRef>
          </c:val>
        </c:ser>
        <c:ser>
          <c:idx val="1"/>
          <c:order val="1"/>
          <c:tx>
            <c:strRef>
              <c:f>Gendar!$C$3:$C$4</c:f>
              <c:strCache>
                <c:ptCount val="1"/>
                <c:pt idx="0">
                  <c:v>Women</c:v>
                </c:pt>
              </c:strCache>
            </c:strRef>
          </c:tx>
          <c:spPr>
            <a:solidFill>
              <a:srgbClr val="FF8C00"/>
            </a:solidFill>
            <a:ln>
              <a:noFill/>
            </a:ln>
            <a:effectLst>
              <a:outerShdw blurRad="50800" dist="38100" dir="18900000" algn="b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Gendar!$A$5:$A$7</c:f>
              <c:strCache>
                <c:ptCount val="3"/>
                <c:pt idx="0">
                  <c:v>Adult</c:v>
                </c:pt>
                <c:pt idx="1">
                  <c:v>Senior</c:v>
                </c:pt>
                <c:pt idx="2">
                  <c:v>Teenager</c:v>
                </c:pt>
              </c:strCache>
            </c:strRef>
          </c:cat>
          <c:val>
            <c:numRef>
              <c:f>Gendar!$C$5:$C$7</c:f>
              <c:numCache>
                <c:formatCode>0.00%</c:formatCode>
                <c:ptCount val="3"/>
                <c:pt idx="0">
                  <c:v>0.34693877551020408</c:v>
                </c:pt>
                <c:pt idx="1">
                  <c:v>0.20408163265306123</c:v>
                </c:pt>
                <c:pt idx="2">
                  <c:v>0.16326530612244897</c:v>
                </c:pt>
              </c:numCache>
            </c:numRef>
          </c:val>
        </c:ser>
        <c:dLbls>
          <c:showLegendKey val="0"/>
          <c:showVal val="0"/>
          <c:showCatName val="0"/>
          <c:showSerName val="0"/>
          <c:showPercent val="0"/>
          <c:showBubbleSize val="0"/>
        </c:dLbls>
        <c:gapWidth val="219"/>
        <c:overlap val="-27"/>
        <c:axId val="-1646968848"/>
        <c:axId val="-1646966672"/>
      </c:barChart>
      <c:catAx>
        <c:axId val="-164696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646966672"/>
        <c:crosses val="autoZero"/>
        <c:auto val="1"/>
        <c:lblAlgn val="ctr"/>
        <c:lblOffset val="100"/>
        <c:noMultiLvlLbl val="0"/>
      </c:catAx>
      <c:valAx>
        <c:axId val="-164696667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646968848"/>
        <c:crosses val="autoZero"/>
        <c:crossBetween val="between"/>
      </c:valAx>
      <c:spPr>
        <a:noFill/>
        <a:ln>
          <a:noFill/>
        </a:ln>
        <a:effectLst/>
      </c:spPr>
    </c:plotArea>
    <c:legend>
      <c:legendPos val="r"/>
      <c:layout>
        <c:manualLayout>
          <c:xMode val="edge"/>
          <c:yMode val="edge"/>
          <c:x val="0.54194903056472787"/>
          <c:y val="0.21115793575439362"/>
          <c:w val="9.7225116641699749E-2"/>
          <c:h val="0.1489978057740193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 Data Analysis (Dashboard).xlsx]men vs women!PivotTable3</c:name>
    <c:fmtId val="7"/>
  </c:pivotSource>
  <c:chart>
    <c:title>
      <c:tx>
        <c:rich>
          <a:bodyPr rot="0" spcFirstLastPara="1" vertOverflow="ellipsis" vert="horz" wrap="square" anchor="ctr" anchorCtr="1"/>
          <a:lstStyle/>
          <a:p>
            <a:pPr>
              <a:defRPr sz="1400" b="0" i="0" u="sng" strike="noStrike" kern="1200" spc="0" baseline="0">
                <a:solidFill>
                  <a:schemeClr val="tx1"/>
                </a:solidFill>
                <a:latin typeface="+mn-lt"/>
                <a:ea typeface="+mn-ea"/>
                <a:cs typeface="+mn-cs"/>
              </a:defRPr>
            </a:pPr>
            <a:r>
              <a:rPr lang="en-US" sz="1600" b="1" u="sng">
                <a:solidFill>
                  <a:schemeClr val="tx1"/>
                </a:solidFill>
              </a:rPr>
              <a:t>SALES:</a:t>
            </a:r>
            <a:r>
              <a:rPr lang="en-US" sz="1600" b="1" u="sng" baseline="0">
                <a:solidFill>
                  <a:schemeClr val="tx1"/>
                </a:solidFill>
              </a:rPr>
              <a:t> MEN VS WOMEN</a:t>
            </a:r>
            <a:endParaRPr lang="en-US" sz="1600" b="1" u="sng">
              <a:solidFill>
                <a:schemeClr val="tx1"/>
              </a:solidFill>
            </a:endParaRP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noFill/>
          </a:ln>
          <a:effectLst>
            <a:outerShdw blurRad="76200" dist="12700" dir="2700000" sy="-23000" kx="-800400" algn="bl" rotWithShape="0">
              <a:prstClr val="black">
                <a:alpha val="20000"/>
              </a:prst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A500"/>
          </a:solidFill>
          <a:ln w="25400">
            <a:noFill/>
          </a:ln>
          <a:effectLst>
            <a:outerShdw blurRad="76200" dist="12700" dir="2700000" sy="-23000" kx="-800400" algn="bl" rotWithShape="0">
              <a:prstClr val="black">
                <a:alpha val="20000"/>
              </a:prstClr>
            </a:outerShdw>
          </a:effectLst>
          <a:scene3d>
            <a:camera prst="orthographicFront"/>
            <a:lightRig rig="threePt" dir="t"/>
          </a:scene3d>
          <a:sp3d>
            <a:bevelT w="101600" prst="riblet"/>
          </a:sp3d>
        </c:spPr>
        <c:dLbl>
          <c:idx val="0"/>
          <c:layout>
            <c:manualLayout>
              <c:x val="0.26424870466321243"/>
              <c:y val="-0.20833315106445027"/>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394013572137679"/>
                  <c:h val="0.12813721201516476"/>
                </c:manualLayout>
              </c15:layout>
            </c:ext>
          </c:extLst>
        </c:dLbl>
      </c:pivotFmt>
      <c:pivotFmt>
        <c:idx val="2"/>
        <c:spPr>
          <a:solidFill>
            <a:schemeClr val="accent1"/>
          </a:solidFill>
          <a:ln w="25400">
            <a:noFill/>
          </a:ln>
          <a:effectLst>
            <a:outerShdw blurRad="76200" dist="12700" dir="2700000" sy="-23000" kx="-800400" algn="bl" rotWithShape="0">
              <a:prstClr val="black">
                <a:alpha val="20000"/>
              </a:prstClr>
            </a:outerShdw>
          </a:effectLst>
          <a:sp3d/>
        </c:spPr>
        <c:dLbl>
          <c:idx val="0"/>
          <c:layout>
            <c:manualLayout>
              <c:x val="-0.23316062176165803"/>
              <c:y val="6.4814632545931714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331783008989161"/>
                  <c:h val="0.12813721201516476"/>
                </c:manualLayout>
              </c15:layout>
            </c:ext>
          </c:extLst>
        </c:dLbl>
      </c:pivotFmt>
      <c:pivotFmt>
        <c:idx val="3"/>
        <c:spPr>
          <a:solidFill>
            <a:schemeClr val="accent1"/>
          </a:solidFill>
          <a:ln w="25400">
            <a:noFill/>
          </a:ln>
          <a:effectLst>
            <a:outerShdw blurRad="76200" dist="12700" dir="2700000" sy="-23000" kx="-800400" algn="bl" rotWithShape="0">
              <a:prstClr val="black">
                <a:alpha val="20000"/>
              </a:prstClr>
            </a:outerShdw>
          </a:effectLst>
          <a:sp3d/>
        </c:spPr>
        <c:dLbl>
          <c:idx val="0"/>
          <c:layout>
            <c:manualLayout>
              <c:x val="-0.23316062176165803"/>
              <c:y val="6.4814632545931714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331783008989161"/>
                  <c:h val="0.12813721201516476"/>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'men vs women'!$B$3</c:f>
              <c:strCache>
                <c:ptCount val="1"/>
                <c:pt idx="0">
                  <c:v>Total</c:v>
                </c:pt>
              </c:strCache>
            </c:strRef>
          </c:tx>
          <c:spPr>
            <a:ln>
              <a:noFill/>
            </a:ln>
            <a:effectLst>
              <a:outerShdw blurRad="76200" dist="12700" dir="2700000" sy="-23000" kx="-800400" algn="bl" rotWithShape="0">
                <a:prstClr val="black">
                  <a:alpha val="20000"/>
                </a:prstClr>
              </a:outerShdw>
            </a:effectLst>
          </c:spPr>
          <c:dPt>
            <c:idx val="0"/>
            <c:bubble3D val="0"/>
            <c:spPr>
              <a:solidFill>
                <a:schemeClr val="accent1"/>
              </a:solidFill>
              <a:ln w="25400">
                <a:noFill/>
              </a:ln>
              <a:effectLst>
                <a:outerShdw blurRad="76200" dist="12700" dir="2700000" sy="-23000" kx="-800400" algn="bl" rotWithShape="0">
                  <a:prstClr val="black">
                    <a:alpha val="20000"/>
                  </a:prstClr>
                </a:outerShdw>
              </a:effectLst>
              <a:sp3d/>
            </c:spPr>
          </c:dPt>
          <c:dPt>
            <c:idx val="1"/>
            <c:bubble3D val="0"/>
            <c:spPr>
              <a:solidFill>
                <a:srgbClr val="FFA500"/>
              </a:solidFill>
              <a:ln w="25400">
                <a:noFill/>
              </a:ln>
              <a:effectLst>
                <a:outerShdw blurRad="76200" dist="12700" dir="2700000" sy="-23000" kx="-800400" algn="bl" rotWithShape="0">
                  <a:prstClr val="black">
                    <a:alpha val="20000"/>
                  </a:prstClr>
                </a:outerShdw>
              </a:effectLst>
              <a:scene3d>
                <a:camera prst="orthographicFront"/>
                <a:lightRig rig="threePt" dir="t"/>
              </a:scene3d>
              <a:sp3d>
                <a:bevelT w="101600" prst="riblet"/>
              </a:sp3d>
            </c:spPr>
          </c:dPt>
          <c:dLbls>
            <c:dLbl>
              <c:idx val="0"/>
              <c:layout>
                <c:manualLayout>
                  <c:x val="-0.23316062176165803"/>
                  <c:y val="6.4814632545931714E-2"/>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331783008989161"/>
                      <c:h val="0.12813721201516476"/>
                    </c:manualLayout>
                  </c15:layout>
                </c:ext>
              </c:extLst>
            </c:dLbl>
            <c:dLbl>
              <c:idx val="1"/>
              <c:layout>
                <c:manualLayout>
                  <c:x val="0.26424870466321243"/>
                  <c:y val="-0.20833315106445027"/>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394013572137679"/>
                      <c:h val="0.12813721201516476"/>
                    </c:manualLayout>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10902</c:v>
                </c:pt>
                <c:pt idx="1">
                  <c:v>22975</c:v>
                </c:pt>
              </c:numCache>
            </c:numRef>
          </c:val>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[Store Data Analysis (Dashboard).xlsx]Top status!PivotTable8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solidFill>
                  <a:schemeClr val="tx1"/>
                </a:solidFill>
              </a:rPr>
              <a:t>Sales:Top 4 States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8C00"/>
          </a:solidFill>
          <a:ln>
            <a:noFill/>
          </a:ln>
          <a:effectLst>
            <a:outerShdw blurRad="50800" dist="38100" dir="18900000" algn="bl" rotWithShape="0">
              <a:prstClr val="black">
                <a:alpha val="47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s>
    <c:plotArea>
      <c:layout/>
      <c:barChart>
        <c:barDir val="bar"/>
        <c:grouping val="clustered"/>
        <c:varyColors val="0"/>
        <c:ser>
          <c:idx val="0"/>
          <c:order val="0"/>
          <c:tx>
            <c:strRef>
              <c:f>'Top status'!$B$3</c:f>
              <c:strCache>
                <c:ptCount val="1"/>
                <c:pt idx="0">
                  <c:v>Total</c:v>
                </c:pt>
              </c:strCache>
            </c:strRef>
          </c:tx>
          <c:spPr>
            <a:solidFill>
              <a:srgbClr val="FF8C00"/>
            </a:solidFill>
            <a:ln>
              <a:noFill/>
            </a:ln>
            <a:effectLst>
              <a:outerShdw blurRad="50800" dist="38100" dir="18900000" algn="bl" rotWithShape="0">
                <a:prstClr val="black">
                  <a:alpha val="47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status'!$A$4:$A$7</c:f>
              <c:strCache>
                <c:ptCount val="4"/>
                <c:pt idx="0">
                  <c:v>Sindh</c:v>
                </c:pt>
                <c:pt idx="1">
                  <c:v>Punjab</c:v>
                </c:pt>
                <c:pt idx="2">
                  <c:v>Balochistan</c:v>
                </c:pt>
                <c:pt idx="3">
                  <c:v>KPK</c:v>
                </c:pt>
              </c:strCache>
            </c:strRef>
          </c:cat>
          <c:val>
            <c:numRef>
              <c:f>'Top status'!$B$4:$B$7</c:f>
              <c:numCache>
                <c:formatCode>General</c:formatCode>
                <c:ptCount val="4"/>
                <c:pt idx="0">
                  <c:v>13694</c:v>
                </c:pt>
                <c:pt idx="1">
                  <c:v>9111</c:v>
                </c:pt>
                <c:pt idx="2">
                  <c:v>5783</c:v>
                </c:pt>
                <c:pt idx="3">
                  <c:v>5289</c:v>
                </c:pt>
              </c:numCache>
            </c:numRef>
          </c:val>
        </c:ser>
        <c:dLbls>
          <c:showLegendKey val="0"/>
          <c:showVal val="0"/>
          <c:showCatName val="0"/>
          <c:showSerName val="0"/>
          <c:showPercent val="0"/>
          <c:showBubbleSize val="0"/>
        </c:dLbls>
        <c:gapWidth val="182"/>
        <c:axId val="-1604070944"/>
        <c:axId val="-1604068768"/>
      </c:barChart>
      <c:catAx>
        <c:axId val="-16040709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604068768"/>
        <c:crosses val="autoZero"/>
        <c:auto val="1"/>
        <c:lblAlgn val="ctr"/>
        <c:lblOffset val="100"/>
        <c:noMultiLvlLbl val="0"/>
      </c:catAx>
      <c:valAx>
        <c:axId val="-1604068768"/>
        <c:scaling>
          <c:orientation val="minMax"/>
        </c:scaling>
        <c:delete val="1"/>
        <c:axPos val="b"/>
        <c:numFmt formatCode="General" sourceLinked="1"/>
        <c:majorTickMark val="out"/>
        <c:minorTickMark val="none"/>
        <c:tickLblPos val="nextTo"/>
        <c:crossAx val="-1604070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6</xdr:col>
      <xdr:colOff>38100</xdr:colOff>
      <xdr:row>2</xdr:row>
      <xdr:rowOff>133351</xdr:rowOff>
    </xdr:from>
    <xdr:to>
      <xdr:col>13</xdr:col>
      <xdr:colOff>0</xdr:colOff>
      <xdr:row>17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41</xdr:col>
      <xdr:colOff>-1</xdr:colOff>
      <xdr:row>7</xdr:row>
      <xdr:rowOff>0</xdr:rowOff>
    </xdr:to>
    <xdr:sp macro="" textlink="">
      <xdr:nvSpPr>
        <xdr:cNvPr id="20" name="Rectangle 19"/>
        <xdr:cNvSpPr/>
      </xdr:nvSpPr>
      <xdr:spPr>
        <a:xfrm>
          <a:off x="0" y="0"/>
          <a:ext cx="24912801" cy="1379483"/>
        </a:xfrm>
        <a:prstGeom prst="rect">
          <a:avLst/>
        </a:prstGeom>
        <a:solidFill>
          <a:srgbClr val="FF8C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baseline="0">
              <a:solidFill>
                <a:schemeClr val="bg1"/>
              </a:solidFill>
            </a:rPr>
            <a:t>Shop Performance Insights  </a:t>
          </a:r>
          <a:endParaRPr lang="en-US" sz="4000" b="1">
            <a:solidFill>
              <a:schemeClr val="bg1"/>
            </a:solidFill>
          </a:endParaRPr>
        </a:p>
      </xdr:txBody>
    </xdr:sp>
    <xdr:clientData/>
  </xdr:twoCellAnchor>
  <xdr:twoCellAnchor>
    <xdr:from>
      <xdr:col>4</xdr:col>
      <xdr:colOff>257385</xdr:colOff>
      <xdr:row>8</xdr:row>
      <xdr:rowOff>72870</xdr:rowOff>
    </xdr:from>
    <xdr:to>
      <xdr:col>14</xdr:col>
      <xdr:colOff>0</xdr:colOff>
      <xdr:row>25</xdr:row>
      <xdr:rowOff>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105701</xdr:colOff>
      <xdr:row>26</xdr:row>
      <xdr:rowOff>155864</xdr:rowOff>
    </xdr:from>
    <xdr:to>
      <xdr:col>25</xdr:col>
      <xdr:colOff>0</xdr:colOff>
      <xdr:row>42</xdr:row>
      <xdr:rowOff>155864</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xdr:colOff>
      <xdr:row>8</xdr:row>
      <xdr:rowOff>72871</xdr:rowOff>
    </xdr:from>
    <xdr:to>
      <xdr:col>36</xdr:col>
      <xdr:colOff>464605</xdr:colOff>
      <xdr:row>25</xdr:row>
      <xdr:rowOff>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257385</xdr:colOff>
      <xdr:row>26</xdr:row>
      <xdr:rowOff>155864</xdr:rowOff>
    </xdr:from>
    <xdr:to>
      <xdr:col>14</xdr:col>
      <xdr:colOff>1</xdr:colOff>
      <xdr:row>42</xdr:row>
      <xdr:rowOff>155864</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105701</xdr:colOff>
      <xdr:row>8</xdr:row>
      <xdr:rowOff>0</xdr:rowOff>
    </xdr:from>
    <xdr:to>
      <xdr:col>25</xdr:col>
      <xdr:colOff>0</xdr:colOff>
      <xdr:row>25</xdr:row>
      <xdr:rowOff>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2</xdr:colOff>
      <xdr:row>26</xdr:row>
      <xdr:rowOff>155864</xdr:rowOff>
    </xdr:from>
    <xdr:to>
      <xdr:col>36</xdr:col>
      <xdr:colOff>464606</xdr:colOff>
      <xdr:row>43</xdr:row>
      <xdr:rowOff>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190500</xdr:colOff>
      <xdr:row>8</xdr:row>
      <xdr:rowOff>39144</xdr:rowOff>
    </xdr:from>
    <xdr:to>
      <xdr:col>3</xdr:col>
      <xdr:colOff>200891</xdr:colOff>
      <xdr:row>19</xdr:row>
      <xdr:rowOff>0</xdr:rowOff>
    </xdr:to>
    <mc:AlternateContent xmlns:mc="http://schemas.openxmlformats.org/markup-compatibility/2006" xmlns:a14="http://schemas.microsoft.com/office/drawing/2010/main">
      <mc:Choice Requires="a14">
        <xdr:graphicFrame macro="">
          <xdr:nvGraphicFramePr>
            <xdr:cNvPr id="27"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90500" y="1563144"/>
              <a:ext cx="1828800" cy="20563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20</xdr:row>
      <xdr:rowOff>0</xdr:rowOff>
    </xdr:from>
    <xdr:to>
      <xdr:col>3</xdr:col>
      <xdr:colOff>200891</xdr:colOff>
      <xdr:row>30</xdr:row>
      <xdr:rowOff>51954</xdr:rowOff>
    </xdr:to>
    <mc:AlternateContent xmlns:mc="http://schemas.openxmlformats.org/markup-compatibility/2006" xmlns:a14="http://schemas.microsoft.com/office/drawing/2010/main">
      <mc:Choice Requires="a14">
        <xdr:graphicFrame macro="">
          <xdr:nvGraphicFramePr>
            <xdr:cNvPr id="28" name="Channel "/>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mlns="">
        <xdr:sp macro="" textlink="">
          <xdr:nvSpPr>
            <xdr:cNvPr id="0" name=""/>
            <xdr:cNvSpPr>
              <a:spLocks noTextEdit="1"/>
            </xdr:cNvSpPr>
          </xdr:nvSpPr>
          <xdr:spPr>
            <a:xfrm>
              <a:off x="190500" y="3810000"/>
              <a:ext cx="1828800" cy="1956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32</xdr:row>
      <xdr:rowOff>51955</xdr:rowOff>
    </xdr:from>
    <xdr:to>
      <xdr:col>3</xdr:col>
      <xdr:colOff>200892</xdr:colOff>
      <xdr:row>40</xdr:row>
      <xdr:rowOff>51954</xdr:rowOff>
    </xdr:to>
    <mc:AlternateContent xmlns:mc="http://schemas.openxmlformats.org/markup-compatibility/2006" xmlns:a14="http://schemas.microsoft.com/office/drawing/2010/main">
      <mc:Choice Requires="a14">
        <xdr:graphicFrame macro="">
          <xdr:nvGraphicFramePr>
            <xdr:cNvPr id="29"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90500" y="6147955"/>
              <a:ext cx="1828801"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523875</xdr:colOff>
      <xdr:row>2</xdr:row>
      <xdr:rowOff>33337</xdr:rowOff>
    </xdr:from>
    <xdr:to>
      <xdr:col>11</xdr:col>
      <xdr:colOff>542925</xdr:colOff>
      <xdr:row>16</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609599</xdr:colOff>
      <xdr:row>2</xdr:row>
      <xdr:rowOff>0</xdr:rowOff>
    </xdr:from>
    <xdr:to>
      <xdr:col>12</xdr:col>
      <xdr:colOff>0</xdr:colOff>
      <xdr:row>15</xdr:row>
      <xdr:rowOff>176212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638174</xdr:colOff>
      <xdr:row>3</xdr:row>
      <xdr:rowOff>85726</xdr:rowOff>
    </xdr:from>
    <xdr:to>
      <xdr:col>11</xdr:col>
      <xdr:colOff>457200</xdr:colOff>
      <xdr:row>17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466725</xdr:colOff>
      <xdr:row>1</xdr:row>
      <xdr:rowOff>85724</xdr:rowOff>
    </xdr:from>
    <xdr:to>
      <xdr:col>12</xdr:col>
      <xdr:colOff>485775</xdr:colOff>
      <xdr:row>19</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1</xdr:row>
      <xdr:rowOff>100012</xdr:rowOff>
    </xdr:from>
    <xdr:to>
      <xdr:col>11</xdr:col>
      <xdr:colOff>219075</xdr:colOff>
      <xdr:row>16</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200024</xdr:colOff>
      <xdr:row>2</xdr:row>
      <xdr:rowOff>123825</xdr:rowOff>
    </xdr:from>
    <xdr:to>
      <xdr:col>14</xdr:col>
      <xdr:colOff>209549</xdr:colOff>
      <xdr:row>17</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enovo" refreshedDate="45530.446923611111" createdVersion="5" refreshedVersion="5" minRefreshableVersion="3" recordCount="49">
  <cacheSource type="worksheet">
    <worksheetSource name="Table4"/>
  </cacheSource>
  <cacheFields count="16">
    <cacheField name="Order ID" numFmtId="0">
      <sharedItems/>
    </cacheField>
    <cacheField name="Cust ID" numFmtId="0">
      <sharedItems containsSemiMixedTypes="0" containsString="0" containsNumber="1" containsInteger="1" minValue="244536" maxValue="9686095"/>
    </cacheField>
    <cacheField name="Gender" numFmtId="0">
      <sharedItems/>
    </cacheField>
    <cacheField name="Age" numFmtId="0">
      <sharedItems containsSemiMixedTypes="0" containsString="0" containsNumber="1" containsInteger="1" minValue="18" maxValue="77"/>
    </cacheField>
    <cacheField name="Age_Group" numFmtId="0">
      <sharedItems/>
    </cacheField>
    <cacheField name="Date" numFmtId="14">
      <sharedItems containsSemiMixedTypes="0" containsNonDate="0" containsDate="1" containsString="0" minDate="2023-01-03T00:00:00" maxDate="2023-12-10T00:00:00"/>
    </cacheField>
    <cacheField name="Month" numFmtId="0">
      <sharedItems/>
    </cacheField>
    <cacheField name="Status" numFmtId="0">
      <sharedItems/>
    </cacheField>
    <cacheField name="Channel " numFmtId="0">
      <sharedItems/>
    </cacheField>
    <cacheField name="Category" numFmtId="0">
      <sharedItems count="4">
        <s v="Set"/>
        <s v="Top"/>
        <s v="Dress"/>
        <s v="kurta"/>
      </sharedItems>
    </cacheField>
    <cacheField name="Size" numFmtId="0">
      <sharedItems/>
    </cacheField>
    <cacheField name="Qty" numFmtId="0">
      <sharedItems containsSemiMixedTypes="0" containsString="0" containsNumber="1" containsInteger="1" minValue="1" maxValue="1"/>
    </cacheField>
    <cacheField name="currency" numFmtId="0">
      <sharedItems/>
    </cacheField>
    <cacheField name="Amount" numFmtId="0">
      <sharedItems containsSemiMixedTypes="0" containsString="0" containsNumber="1" containsInteger="1" minValue="292" maxValue="1449"/>
    </cacheField>
    <cacheField name="Ship-City" numFmtId="0">
      <sharedItems/>
    </cacheField>
    <cacheField name="Ship-Stat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5530.446923842595" createdVersion="5" refreshedVersion="5" minRefreshableVersion="3" recordCount="49">
  <cacheSource type="worksheet">
    <worksheetSource ref="A1:P50" sheet="store sheet"/>
  </cacheSource>
  <cacheFields count="16">
    <cacheField name="Order ID" numFmtId="0">
      <sharedItems/>
    </cacheField>
    <cacheField name="Cust ID" numFmtId="0">
      <sharedItems containsSemiMixedTypes="0" containsString="0" containsNumber="1" containsInteger="1" minValue="244536" maxValue="9686095"/>
    </cacheField>
    <cacheField name="Gender" numFmtId="0">
      <sharedItems count="2">
        <s v="Women"/>
        <s v="Men"/>
      </sharedItems>
    </cacheField>
    <cacheField name="Age" numFmtId="0">
      <sharedItems containsSemiMixedTypes="0" containsString="0" containsNumber="1" containsInteger="1" minValue="18" maxValue="77"/>
    </cacheField>
    <cacheField name="Age_Group" numFmtId="0">
      <sharedItems count="3">
        <s v="Adult"/>
        <s v="Teenager"/>
        <s v="Senior"/>
      </sharedItems>
    </cacheField>
    <cacheField name="Date" numFmtId="14">
      <sharedItems containsSemiMixedTypes="0" containsNonDate="0" containsDate="1" containsString="0" minDate="2023-01-03T00:00:00" maxDate="2023-12-10T00:00:00"/>
    </cacheField>
    <cacheField name="Month" numFmtId="0">
      <sharedItems count="12">
        <s v="Nov"/>
        <s v="Dec"/>
        <s v="Jul"/>
        <s v="Sep"/>
        <s v="Oct"/>
        <s v="Jan"/>
        <s v="Feb"/>
        <s v="Mar"/>
        <s v="Apr"/>
        <s v="May"/>
        <s v="Jun"/>
        <s v="Aug"/>
      </sharedItems>
    </cacheField>
    <cacheField name="Status" numFmtId="0">
      <sharedItems count="4">
        <s v="Cancelled"/>
        <s v="Delivered"/>
        <s v="Returned"/>
        <s v="Refunded"/>
      </sharedItems>
    </cacheField>
    <cacheField name="Channel " numFmtId="0">
      <sharedItems count="11">
        <s v="Alkaram Studio"/>
        <s v="Khaadi"/>
        <s v="Bonanza Satrangi"/>
        <s v="J. (Junaid Jamshed)"/>
        <s v="Gul Ahmed"/>
        <s v="Outfitters"/>
        <s v="Daraz"/>
        <s v="Others"/>
        <s v="Daraz " u="1"/>
        <s v="Amazon" u="1"/>
        <s v="Myntra" u="1"/>
      </sharedItems>
    </cacheField>
    <cacheField name="Category" numFmtId="0">
      <sharedItems count="4">
        <s v="Set"/>
        <s v="Top"/>
        <s v="Dress"/>
        <s v="kurta"/>
      </sharedItems>
    </cacheField>
    <cacheField name="Size" numFmtId="0">
      <sharedItems/>
    </cacheField>
    <cacheField name="Qty" numFmtId="0">
      <sharedItems containsSemiMixedTypes="0" containsString="0" containsNumber="1" containsInteger="1" minValue="1" maxValue="1"/>
    </cacheField>
    <cacheField name="currency" numFmtId="0">
      <sharedItems/>
    </cacheField>
    <cacheField name="Amount" numFmtId="0">
      <sharedItems containsSemiMixedTypes="0" containsString="0" containsNumber="1" containsInteger="1" minValue="292" maxValue="1449"/>
    </cacheField>
    <cacheField name="Ship-City" numFmtId="0">
      <sharedItems/>
    </cacheField>
    <cacheField name="Ship-State" numFmtId="0">
      <sharedItems count="5">
        <s v="Balochistan"/>
        <s v="Sindh"/>
        <s v="Punjab"/>
        <s v="KPK"/>
        <s v="Khyber Pakhtunkhwa"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9">
  <r>
    <s v="402-0398999-0011565"/>
    <n v="398999"/>
    <s v="Women"/>
    <n v="37"/>
    <s v="Adult"/>
    <d v="2023-11-04T00:00:00"/>
    <s v="Nov"/>
    <s v="Cancelled"/>
    <s v="Alkaram Studio"/>
    <x v="0"/>
    <s v="M"/>
    <n v="1"/>
    <s v="PKR"/>
    <n v="612"/>
    <s v="Quetta"/>
    <s v="Balochistan"/>
  </r>
  <r>
    <s v="403-9268874-7296313"/>
    <n v="9268874"/>
    <s v="Men"/>
    <n v="44"/>
    <s v="Adult"/>
    <d v="2023-12-04T00:00:00"/>
    <s v="Dec"/>
    <s v="Delivered"/>
    <s v="Alkaram Studio"/>
    <x v="0"/>
    <s v="M"/>
    <n v="1"/>
    <s v="PKR"/>
    <n v="911"/>
    <s v="THARPARKAR"/>
    <s v="Sindh"/>
  </r>
  <r>
    <s v="406-7482261-1657136"/>
    <n v="7482261"/>
    <s v="Women"/>
    <n v="18"/>
    <s v="Teenager"/>
    <d v="2023-07-04T00:00:00"/>
    <s v="Jul"/>
    <s v="Delivered"/>
    <s v="Khaadi"/>
    <x v="1"/>
    <s v="L"/>
    <n v="1"/>
    <s v="PKR"/>
    <n v="523"/>
    <s v="Muzaffargarh"/>
    <s v="Punjab"/>
  </r>
  <r>
    <s v="406-0947452-6044339"/>
    <n v="947452"/>
    <s v="Men"/>
    <n v="77"/>
    <s v="Senior"/>
    <d v="2023-12-01T00:00:00"/>
    <s v="Dec"/>
    <s v="Returned"/>
    <s v="Bonanza Satrangi"/>
    <x v="2"/>
    <s v="XXL"/>
    <n v="1"/>
    <s v="PKR"/>
    <n v="735"/>
    <s v="Nawabshah"/>
    <s v="Sindh"/>
  </r>
  <r>
    <s v="171-7917674-9759550"/>
    <n v="7917674"/>
    <s v="Women"/>
    <n v="25"/>
    <s v="Teenager"/>
    <d v="2023-12-03T00:00:00"/>
    <s v="Dec"/>
    <s v="Delivered"/>
    <s v="J. (Junaid Jamshed)"/>
    <x v="3"/>
    <s v="M"/>
    <n v="1"/>
    <s v="PKR"/>
    <n v="292"/>
    <s v="Sahiwal"/>
    <s v="Punjab"/>
  </r>
  <r>
    <s v="171-8974687-6745940"/>
    <n v="8974687"/>
    <s v="Men"/>
    <n v="24"/>
    <s v="Teenager"/>
    <d v="2023-09-07T00:00:00"/>
    <s v="Sep"/>
    <s v="Cancelled"/>
    <s v="J. (Junaid Jamshed)"/>
    <x v="2"/>
    <s v="XXL"/>
    <n v="1"/>
    <s v="PKR"/>
    <n v="473"/>
    <s v="Gwadar"/>
    <s v="Balochistan"/>
  </r>
  <r>
    <s v="407-0442660-2736366"/>
    <n v="442660"/>
    <s v="Women"/>
    <n v="52"/>
    <s v="Senior"/>
    <d v="2023-11-03T00:00:00"/>
    <s v="Nov"/>
    <s v="Cancelled"/>
    <s v="Gul Ahmed"/>
    <x v="0"/>
    <s v="M"/>
    <n v="1"/>
    <s v="PKR"/>
    <n v="967"/>
    <s v="LAHORE"/>
    <s v="Punjab"/>
  </r>
  <r>
    <s v="408-8796291-5026713"/>
    <n v="8796291"/>
    <s v="Women"/>
    <n v="35"/>
    <s v="Adult"/>
    <d v="2023-12-01T00:00:00"/>
    <s v="Dec"/>
    <s v="Cancelled"/>
    <s v="Outfitters"/>
    <x v="3"/>
    <s v="XL"/>
    <n v="1"/>
    <s v="PKR"/>
    <n v="399"/>
    <s v="Mansehra"/>
    <s v="KPK"/>
  </r>
  <r>
    <s v="406-8343960-8137102"/>
    <n v="8343960"/>
    <s v="Women"/>
    <n v="62"/>
    <s v="Senior"/>
    <d v="2023-12-02T00:00:00"/>
    <s v="Dec"/>
    <s v="Delivered"/>
    <s v="Outfitters"/>
    <x v="1"/>
    <s v="XL"/>
    <n v="1"/>
    <s v="PKR"/>
    <n v="484"/>
    <s v="Okara"/>
    <s v="Punjab"/>
  </r>
  <r>
    <s v="408-6866119-6793128"/>
    <n v="6866119"/>
    <s v="Men"/>
    <n v="52"/>
    <s v="Senior"/>
    <d v="2023-12-02T00:00:00"/>
    <s v="Dec"/>
    <s v="Delivered"/>
    <s v="Bonanza Satrangi"/>
    <x v="2"/>
    <s v="XXL"/>
    <n v="1"/>
    <s v="PKR"/>
    <n v="885"/>
    <s v="Quetta"/>
    <s v="Balochistan"/>
  </r>
  <r>
    <s v="408-2606836-0473931"/>
    <n v="2606836"/>
    <s v="Men"/>
    <n v="39"/>
    <s v="Adult"/>
    <d v="2023-12-03T00:00:00"/>
    <s v="Dec"/>
    <s v="Delivered"/>
    <s v="Bonanza Satrangi"/>
    <x v="0"/>
    <s v="XL"/>
    <n v="1"/>
    <s v="PKR"/>
    <n v="1238"/>
    <s v="Dera Ismail Khan"/>
    <s v="KPK"/>
  </r>
  <r>
    <s v="404-4376789-3345166"/>
    <n v="4376789"/>
    <s v="Women"/>
    <n v="43"/>
    <s v="Adult"/>
    <d v="2023-10-04T00:00:00"/>
    <s v="Oct"/>
    <s v="Delivered"/>
    <s v="Alkaram Studio"/>
    <x v="0"/>
    <s v="3XL"/>
    <n v="1"/>
    <s v="PKR"/>
    <n v="1164"/>
    <s v="Quetta"/>
    <s v="Balochistan"/>
  </r>
  <r>
    <s v="404-9033015-7527503"/>
    <n v="9033015"/>
    <s v="Women"/>
    <n v="41"/>
    <s v="Adult"/>
    <d v="2023-12-04T00:00:00"/>
    <s v="Dec"/>
    <s v="Delivered"/>
    <s v="Khaadi"/>
    <x v="3"/>
    <s v="XL"/>
    <n v="1"/>
    <s v="PKR"/>
    <n v="449"/>
    <s v="Sheikhupura"/>
    <s v="Punjab"/>
  </r>
  <r>
    <s v="402-6932218-7744338"/>
    <n v="6932218"/>
    <s v="Women"/>
    <n v="41"/>
    <s v="Adult"/>
    <d v="2023-12-04T00:00:00"/>
    <s v="Dec"/>
    <s v="Cancelled"/>
    <s v="Khaadi"/>
    <x v="0"/>
    <s v="XS"/>
    <n v="1"/>
    <s v="PKR"/>
    <n v="967"/>
    <s v="Sukkur"/>
    <s v="Sindh"/>
  </r>
  <r>
    <s v="171-5561216-3398711"/>
    <n v="5561216"/>
    <s v="Women"/>
    <n v="70"/>
    <s v="Senior"/>
    <d v="2023-09-06T00:00:00"/>
    <s v="Sep"/>
    <s v="Delivered"/>
    <s v="Bonanza Satrangi"/>
    <x v="3"/>
    <s v="M"/>
    <n v="1"/>
    <s v="PKR"/>
    <n v="435"/>
    <s v="Rahim Yar Khan"/>
    <s v="Punjab"/>
  </r>
  <r>
    <s v="407-7039962-7080347"/>
    <n v="7039962"/>
    <s v="Men"/>
    <n v="30"/>
    <s v="Adult"/>
    <d v="2023-12-06T00:00:00"/>
    <s v="Dec"/>
    <s v="Delivered"/>
    <s v="Khaadi"/>
    <x v="0"/>
    <s v="XL"/>
    <n v="1"/>
    <s v="PKR"/>
    <n v="1115"/>
    <s v="Faisalabad"/>
    <s v="Punjab"/>
  </r>
  <r>
    <s v="407-1298130-0368305"/>
    <n v="1298130"/>
    <s v="Men"/>
    <n v="49"/>
    <s v="Adult"/>
    <d v="2023-12-08T00:00:00"/>
    <s v="Dec"/>
    <s v="Cancelled"/>
    <s v="Bonanza Satrangi"/>
    <x v="2"/>
    <s v="XXL"/>
    <n v="1"/>
    <s v="PKR"/>
    <n v="735"/>
    <s v="Swat"/>
    <s v="KPK"/>
  </r>
  <r>
    <s v="406-9686095-5057139"/>
    <n v="9686095"/>
    <s v="Women"/>
    <n v="73"/>
    <s v="Senior"/>
    <d v="2023-12-09T00:00:00"/>
    <s v="Dec"/>
    <s v="Delivered"/>
    <s v="Daraz"/>
    <x v="0"/>
    <s v="L"/>
    <n v="1"/>
    <s v="PKR"/>
    <n v="650"/>
    <s v="Karachi"/>
    <s v="Sindh"/>
  </r>
  <r>
    <s v="171-1641533-8921966"/>
    <n v="1641533"/>
    <s v="Women"/>
    <n v="67"/>
    <s v="Senior"/>
    <d v="2023-01-04T00:00:00"/>
    <s v="Jan"/>
    <s v="Returned"/>
    <s v="Gul Ahmed"/>
    <x v="0"/>
    <s v="S"/>
    <n v="1"/>
    <s v="PKR"/>
    <n v="453"/>
    <s v="Sargodha"/>
    <s v="Punjab"/>
  </r>
  <r>
    <s v="406-1326018-3426760"/>
    <n v="1326018"/>
    <s v="Men"/>
    <n v="26"/>
    <s v="Teenager"/>
    <d v="2023-12-04T00:00:00"/>
    <s v="Dec"/>
    <s v="Cancelled"/>
    <s v="J. (Junaid Jamshed)"/>
    <x v="0"/>
    <s v="XS"/>
    <n v="1"/>
    <s v="PKR"/>
    <n v="759"/>
    <s v="Kohat"/>
    <s v="KPK"/>
  </r>
  <r>
    <s v="402-0637532-2672317"/>
    <n v="637532"/>
    <s v="Women"/>
    <n v="39"/>
    <s v="Adult"/>
    <d v="2023-12-08T00:00:00"/>
    <s v="Dec"/>
    <s v="Refunded"/>
    <s v="Daraz"/>
    <x v="1"/>
    <s v="S"/>
    <n v="1"/>
    <s v="PKR"/>
    <n v="545"/>
    <s v="Kohat"/>
    <s v="KPK"/>
  </r>
  <r>
    <s v="406-0986513-0498758"/>
    <n v="986513"/>
    <s v="Men"/>
    <n v="20"/>
    <s v="Teenager"/>
    <d v="2023-11-04T00:00:00"/>
    <s v="Nov"/>
    <s v="Delivered"/>
    <s v="Bonanza Satrangi"/>
    <x v="0"/>
    <s v="3XL"/>
    <n v="1"/>
    <s v="PKR"/>
    <n v="563"/>
    <s v="Mansehra"/>
    <s v="KPK"/>
  </r>
  <r>
    <s v="406-8068610-1108329"/>
    <n v="8068610"/>
    <s v="Women"/>
    <n v="48"/>
    <s v="Adult"/>
    <d v="2023-10-02T00:00:00"/>
    <s v="Oct"/>
    <s v="Cancelled"/>
    <s v="Bonanza Satrangi"/>
    <x v="3"/>
    <s v="S"/>
    <n v="1"/>
    <s v="PKR"/>
    <n v="487"/>
    <s v="Peshawar"/>
    <s v="KPK"/>
  </r>
  <r>
    <s v="405-8481179-1130753"/>
    <n v="8481179"/>
    <s v="Men"/>
    <n v="37"/>
    <s v="Adult"/>
    <d v="2023-10-04T00:00:00"/>
    <s v="Oct"/>
    <s v="Refunded"/>
    <s v="Outfitters"/>
    <x v="0"/>
    <s v="S"/>
    <n v="1"/>
    <s v="PKR"/>
    <n v="856"/>
    <s v="Shikarpur "/>
    <s v="Sindh"/>
  </r>
  <r>
    <s v="403-0950590-5005155"/>
    <n v="950590"/>
    <s v="Men"/>
    <n v="30"/>
    <s v="Adult"/>
    <d v="2023-11-08T00:00:00"/>
    <s v="Nov"/>
    <s v="Delivered"/>
    <s v="Khaadi"/>
    <x v="0"/>
    <s v="3XL"/>
    <n v="1"/>
    <s v="PKR"/>
    <n v="575"/>
    <s v="Karachi"/>
    <s v="Sindh"/>
  </r>
  <r>
    <s v="171-1029312-3038738"/>
    <n v="1029312"/>
    <s v="Women"/>
    <n v="44"/>
    <s v="Adult"/>
    <d v="2023-11-09T00:00:00"/>
    <s v="Nov"/>
    <s v="Delivered"/>
    <s v="Khaadi"/>
    <x v="3"/>
    <s v="XXL"/>
    <n v="1"/>
    <s v="PKR"/>
    <n v="376"/>
    <s v="Umerkot"/>
    <s v="Sindh"/>
  </r>
  <r>
    <s v="405-2183842-2225946"/>
    <n v="2183842"/>
    <s v="Women"/>
    <n v="29"/>
    <s v="Teenager"/>
    <d v="2023-01-03T00:00:00"/>
    <s v="Jan"/>
    <s v="Returned"/>
    <s v="Khaadi"/>
    <x v="0"/>
    <s v="L"/>
    <n v="1"/>
    <s v="PKR"/>
    <n v="1449"/>
    <s v="Hyderabad"/>
    <s v="Sindh"/>
  </r>
  <r>
    <s v="408-1943310-9789160"/>
    <n v="1943310"/>
    <s v="Men"/>
    <n v="31"/>
    <s v="Adult"/>
    <d v="2023-02-04T00:00:00"/>
    <s v="Feb"/>
    <s v="Refunded"/>
    <s v="Daraz"/>
    <x v="2"/>
    <s v="XXL"/>
    <n v="1"/>
    <s v="PKR"/>
    <n v="743"/>
    <s v="Turbat"/>
    <s v="Balochistan"/>
  </r>
  <r>
    <s v="406-3935670-5720350"/>
    <n v="3935670"/>
    <s v="Women"/>
    <n v="19"/>
    <s v="Teenager"/>
    <d v="2023-03-06T00:00:00"/>
    <s v="Mar"/>
    <s v="Delivered"/>
    <s v="J. (Junaid Jamshed)"/>
    <x v="0"/>
    <s v="XS"/>
    <n v="1"/>
    <s v="PKR"/>
    <n v="788"/>
    <s v="Sheikhupura"/>
    <s v="Punjab"/>
  </r>
  <r>
    <s v="403-5438780-7231546"/>
    <n v="5438780"/>
    <s v="Women"/>
    <n v="37"/>
    <s v="Adult"/>
    <d v="2023-04-09T00:00:00"/>
    <s v="Apr"/>
    <s v="Delivered"/>
    <s v="Others"/>
    <x v="3"/>
    <s v="XXL"/>
    <n v="1"/>
    <s v="PKR"/>
    <n v="533"/>
    <s v="Karachi"/>
    <s v="Sindh"/>
  </r>
  <r>
    <s v="408-7694743-7590732"/>
    <n v="7694743"/>
    <s v="Women"/>
    <n v="46"/>
    <s v="Adult"/>
    <d v="2023-05-04T00:00:00"/>
    <s v="May"/>
    <s v="Delivered"/>
    <s v="J. (Junaid Jamshed)"/>
    <x v="0"/>
    <s v="S"/>
    <n v="1"/>
    <s v="PKR"/>
    <n v="833"/>
    <s v="Jacobabad"/>
    <s v="Sindh"/>
  </r>
  <r>
    <s v="406-9281717-2212317"/>
    <n v="9281717"/>
    <s v="Men"/>
    <n v="40"/>
    <s v="Adult"/>
    <d v="2023-06-05T00:00:00"/>
    <s v="Jun"/>
    <s v="Refunded"/>
    <s v="Daraz"/>
    <x v="2"/>
    <s v="XXL"/>
    <n v="1"/>
    <s v="PKR"/>
    <n v="715"/>
    <s v="Bahawalpur"/>
    <s v="Punjab"/>
  </r>
  <r>
    <s v="406-0244536-2177175"/>
    <n v="244536"/>
    <s v="Women"/>
    <n v="46"/>
    <s v="Adult"/>
    <d v="2023-07-04T00:00:00"/>
    <s v="Jul"/>
    <s v="Cancelled"/>
    <s v="Alkaram Studio"/>
    <x v="0"/>
    <s v="M"/>
    <n v="1"/>
    <s v="PKR"/>
    <n v="545"/>
    <s v="Hyderabad"/>
    <s v="Sindh"/>
  </r>
  <r>
    <s v="403-9400852-1350710"/>
    <n v="9400852"/>
    <s v="Women"/>
    <n v="38"/>
    <s v="Adult"/>
    <d v="2023-08-04T00:00:00"/>
    <s v="Aug"/>
    <s v="Cancelled"/>
    <s v="Bonanza Satrangi"/>
    <x v="3"/>
    <s v="M"/>
    <n v="1"/>
    <s v="PKR"/>
    <n v="301"/>
    <s v="Larkana"/>
    <s v="Sindh"/>
  </r>
  <r>
    <s v="404-2648970-9042715"/>
    <n v="2648970"/>
    <s v="Women"/>
    <n v="43"/>
    <s v="Adult"/>
    <d v="2023-09-04T00:00:00"/>
    <s v="Sep"/>
    <s v="Delivered"/>
    <s v="Gul Ahmed"/>
    <x v="3"/>
    <s v="L"/>
    <n v="1"/>
    <s v="PKR"/>
    <n v="771"/>
    <s v="THARPARKAR"/>
    <s v="Sindh"/>
  </r>
  <r>
    <s v="171-4087298-3807569"/>
    <n v="4087298"/>
    <s v="Women"/>
    <n v="30"/>
    <s v="Adult"/>
    <d v="2023-10-03T00:00:00"/>
    <s v="Oct"/>
    <s v="Delivered"/>
    <s v="Outfitters"/>
    <x v="0"/>
    <s v="XXL"/>
    <n v="1"/>
    <s v="PKR"/>
    <n v="563"/>
    <s v="Mansehra"/>
    <s v="KPK"/>
  </r>
  <r>
    <s v="404-2648970-9042715"/>
    <n v="2648970"/>
    <s v="Women"/>
    <n v="76"/>
    <s v="Senior"/>
    <d v="2023-08-04T00:00:00"/>
    <s v="Aug"/>
    <s v="Delivered"/>
    <s v="Bonanza Satrangi"/>
    <x v="3"/>
    <s v="S"/>
    <n v="1"/>
    <s v="PKR"/>
    <n v="517"/>
    <s v="Hyderabad"/>
    <s v="Sindh"/>
  </r>
  <r>
    <s v="402-0637532-2672317"/>
    <n v="637532"/>
    <s v="Men"/>
    <n v="39"/>
    <s v="Adult"/>
    <d v="2023-07-05T00:00:00"/>
    <s v="Jul"/>
    <s v="Delivered"/>
    <s v="Alkaram Studio"/>
    <x v="2"/>
    <s v="L"/>
    <n v="1"/>
    <s v="PKR"/>
    <n v="599"/>
    <s v="Jamshoro"/>
    <s v="Sindh"/>
  </r>
  <r>
    <s v="404-7490807-6300351"/>
    <n v="7490807"/>
    <s v="Women"/>
    <n v="20"/>
    <s v="Teenager"/>
    <d v="2023-01-09T00:00:00"/>
    <s v="Jan"/>
    <s v="Returned"/>
    <s v="Outfitters"/>
    <x v="0"/>
    <s v="M"/>
    <n v="1"/>
    <s v="PKR"/>
    <n v="729"/>
    <s v="Rawalpindi"/>
    <s v="Punjab"/>
  </r>
  <r>
    <s v="403-5846829-5098742"/>
    <n v="5846829"/>
    <s v="Women"/>
    <n v="64"/>
    <s v="Senior"/>
    <d v="2023-02-02T00:00:00"/>
    <s v="Feb"/>
    <s v="Delivered"/>
    <s v="Khaadi"/>
    <x v="0"/>
    <s v="S"/>
    <n v="1"/>
    <s v="PKR"/>
    <n v="999"/>
    <s v="Mirpurkhas"/>
    <s v="Sindh"/>
  </r>
  <r>
    <s v="404-3393819-5081930"/>
    <n v="3393819"/>
    <s v="Women"/>
    <n v="44"/>
    <s v="Adult"/>
    <d v="2023-12-03T00:00:00"/>
    <s v="Dec"/>
    <s v="Cancelled"/>
    <s v="Bonanza Satrangi"/>
    <x v="0"/>
    <s v="XS"/>
    <n v="1"/>
    <s v="PKR"/>
    <n v="1115"/>
    <s v="Karachi"/>
    <s v="Sindh"/>
  </r>
  <r>
    <s v="403-9293516-4577154"/>
    <n v="9293516"/>
    <s v="Women"/>
    <n v="62"/>
    <s v="Senior"/>
    <d v="2023-11-04T00:00:00"/>
    <s v="Nov"/>
    <s v="Delivered"/>
    <s v="Alkaram Studio"/>
    <x v="3"/>
    <s v="XXL"/>
    <n v="1"/>
    <s v="PKR"/>
    <n v="544"/>
    <s v="Kasur"/>
    <s v="Punjab"/>
  </r>
  <r>
    <s v="407-9654105-3225150"/>
    <n v="9654105"/>
    <s v="Women"/>
    <n v="72"/>
    <s v="Senior"/>
    <d v="2023-09-07T00:00:00"/>
    <s v="Sep"/>
    <s v="Delivered"/>
    <s v="J. (Junaid Jamshed)"/>
    <x v="0"/>
    <s v="M"/>
    <n v="1"/>
    <s v="PKR"/>
    <n v="969"/>
    <s v="Mianwali"/>
    <s v="Punjab"/>
  </r>
  <r>
    <s v="407-1298130-0368305"/>
    <n v="1298130"/>
    <s v="Women"/>
    <n v="23"/>
    <s v="Teenager"/>
    <d v="2023-07-04T00:00:00"/>
    <s v="Jul"/>
    <s v="Delivered"/>
    <s v="J. (Junaid Jamshed)"/>
    <x v="3"/>
    <s v="XXL"/>
    <n v="1"/>
    <s v="PKR"/>
    <n v="735"/>
    <s v="Loralai"/>
    <s v="Balochistan"/>
  </r>
  <r>
    <s v="408-0265357-4939534"/>
    <n v="265357"/>
    <s v="Women"/>
    <n v="18"/>
    <s v="Teenager"/>
    <d v="2023-06-04T00:00:00"/>
    <s v="Jun"/>
    <s v="Returned"/>
    <s v="J. (Junaid Jamshed)"/>
    <x v="0"/>
    <s v="XL"/>
    <n v="1"/>
    <s v="PKR"/>
    <n v="786"/>
    <s v="Turbat"/>
    <s v="Balochistan"/>
  </r>
  <r>
    <s v="407-3422488-7373923"/>
    <n v="3422488"/>
    <s v="Women"/>
    <n v="48"/>
    <s v="Adult"/>
    <d v="2023-11-04T00:00:00"/>
    <s v="Nov"/>
    <s v="Delivered"/>
    <s v="Khaadi"/>
    <x v="0"/>
    <s v="XS"/>
    <n v="1"/>
    <s v="PKR"/>
    <n v="563"/>
    <s v="Umerkot"/>
    <s v="Sindh"/>
  </r>
  <r>
    <s v="406-5673590-1054739"/>
    <n v="5673590"/>
    <s v="Women"/>
    <n v="22"/>
    <s v="Teenager"/>
    <d v="2023-08-01T00:00:00"/>
    <s v="Aug"/>
    <s v="Cancelled"/>
    <s v="J. (Junaid Jamshed)"/>
    <x v="0"/>
    <s v="XL"/>
    <n v="1"/>
    <s v="PKR"/>
    <n v="648"/>
    <s v="Multan"/>
    <s v="Punjab"/>
  </r>
  <r>
    <s v="404-2648970-9042715"/>
    <n v="2648970"/>
    <s v="Women"/>
    <n v="45"/>
    <s v="Adult"/>
    <d v="2023-04-03T00:00:00"/>
    <s v="Apr"/>
    <s v="Delivered"/>
    <s v="Khaadi"/>
    <x v="1"/>
    <s v="M"/>
    <n v="1"/>
    <s v="PKR"/>
    <n v="399"/>
    <s v="Karachi"/>
    <s v="Sindh"/>
  </r>
  <r>
    <s v="408-2935263-2935550"/>
    <n v="2935263"/>
    <s v="Women"/>
    <n v="75"/>
    <s v="Senior"/>
    <d v="2023-02-05T00:00:00"/>
    <s v="Feb"/>
    <s v="Delivered"/>
    <s v="Gul Ahmed"/>
    <x v="3"/>
    <s v="XL"/>
    <n v="1"/>
    <s v="PKR"/>
    <n v="385"/>
    <s v="Quetta"/>
    <s v="Balochistan"/>
  </r>
</pivotCacheRecords>
</file>

<file path=xl/pivotCache/pivotCacheRecords2.xml><?xml version="1.0" encoding="utf-8"?>
<pivotCacheRecords xmlns="http://schemas.openxmlformats.org/spreadsheetml/2006/main" xmlns:r="http://schemas.openxmlformats.org/officeDocument/2006/relationships" count="49">
  <r>
    <s v="402-0398999-0011565"/>
    <n v="398999"/>
    <x v="0"/>
    <n v="37"/>
    <x v="0"/>
    <d v="2023-11-04T00:00:00"/>
    <x v="0"/>
    <x v="0"/>
    <x v="0"/>
    <x v="0"/>
    <s v="M"/>
    <n v="1"/>
    <s v="PKR"/>
    <n v="612"/>
    <s v="Quetta"/>
    <x v="0"/>
  </r>
  <r>
    <s v="403-9268874-7296313"/>
    <n v="9268874"/>
    <x v="1"/>
    <n v="44"/>
    <x v="0"/>
    <d v="2023-12-04T00:00:00"/>
    <x v="1"/>
    <x v="1"/>
    <x v="0"/>
    <x v="0"/>
    <s v="M"/>
    <n v="1"/>
    <s v="PKR"/>
    <n v="911"/>
    <s v="THARPARKAR"/>
    <x v="1"/>
  </r>
  <r>
    <s v="406-7482261-1657136"/>
    <n v="7482261"/>
    <x v="0"/>
    <n v="18"/>
    <x v="1"/>
    <d v="2023-07-04T00:00:00"/>
    <x v="2"/>
    <x v="1"/>
    <x v="1"/>
    <x v="1"/>
    <s v="L"/>
    <n v="1"/>
    <s v="PKR"/>
    <n v="523"/>
    <s v="Muzaffargarh"/>
    <x v="2"/>
  </r>
  <r>
    <s v="406-0947452-6044339"/>
    <n v="947452"/>
    <x v="1"/>
    <n v="77"/>
    <x v="2"/>
    <d v="2023-12-01T00:00:00"/>
    <x v="1"/>
    <x v="2"/>
    <x v="2"/>
    <x v="2"/>
    <s v="XXL"/>
    <n v="1"/>
    <s v="PKR"/>
    <n v="735"/>
    <s v="Nawabshah"/>
    <x v="1"/>
  </r>
  <r>
    <s v="171-7917674-9759550"/>
    <n v="7917674"/>
    <x v="0"/>
    <n v="25"/>
    <x v="1"/>
    <d v="2023-12-03T00:00:00"/>
    <x v="1"/>
    <x v="1"/>
    <x v="3"/>
    <x v="3"/>
    <s v="M"/>
    <n v="1"/>
    <s v="PKR"/>
    <n v="292"/>
    <s v="Sahiwal"/>
    <x v="2"/>
  </r>
  <r>
    <s v="171-8974687-6745940"/>
    <n v="8974687"/>
    <x v="1"/>
    <n v="24"/>
    <x v="1"/>
    <d v="2023-09-07T00:00:00"/>
    <x v="3"/>
    <x v="0"/>
    <x v="3"/>
    <x v="2"/>
    <s v="XXL"/>
    <n v="1"/>
    <s v="PKR"/>
    <n v="473"/>
    <s v="Gwadar"/>
    <x v="0"/>
  </r>
  <r>
    <s v="407-0442660-2736366"/>
    <n v="442660"/>
    <x v="0"/>
    <n v="52"/>
    <x v="2"/>
    <d v="2023-11-03T00:00:00"/>
    <x v="0"/>
    <x v="0"/>
    <x v="4"/>
    <x v="0"/>
    <s v="M"/>
    <n v="1"/>
    <s v="PKR"/>
    <n v="967"/>
    <s v="LAHORE"/>
    <x v="2"/>
  </r>
  <r>
    <s v="408-8796291-5026713"/>
    <n v="8796291"/>
    <x v="0"/>
    <n v="35"/>
    <x v="0"/>
    <d v="2023-12-01T00:00:00"/>
    <x v="1"/>
    <x v="0"/>
    <x v="5"/>
    <x v="3"/>
    <s v="XL"/>
    <n v="1"/>
    <s v="PKR"/>
    <n v="399"/>
    <s v="Mansehra"/>
    <x v="3"/>
  </r>
  <r>
    <s v="406-8343960-8137102"/>
    <n v="8343960"/>
    <x v="0"/>
    <n v="62"/>
    <x v="2"/>
    <d v="2023-12-02T00:00:00"/>
    <x v="1"/>
    <x v="1"/>
    <x v="5"/>
    <x v="1"/>
    <s v="XL"/>
    <n v="1"/>
    <s v="PKR"/>
    <n v="484"/>
    <s v="Okara"/>
    <x v="2"/>
  </r>
  <r>
    <s v="408-6866119-6793128"/>
    <n v="6866119"/>
    <x v="1"/>
    <n v="52"/>
    <x v="2"/>
    <d v="2023-12-02T00:00:00"/>
    <x v="1"/>
    <x v="1"/>
    <x v="2"/>
    <x v="2"/>
    <s v="XXL"/>
    <n v="1"/>
    <s v="PKR"/>
    <n v="885"/>
    <s v="Quetta"/>
    <x v="0"/>
  </r>
  <r>
    <s v="408-2606836-0473931"/>
    <n v="2606836"/>
    <x v="1"/>
    <n v="39"/>
    <x v="0"/>
    <d v="2023-12-03T00:00:00"/>
    <x v="1"/>
    <x v="1"/>
    <x v="2"/>
    <x v="0"/>
    <s v="XL"/>
    <n v="1"/>
    <s v="PKR"/>
    <n v="1238"/>
    <s v="Dera Ismail Khan"/>
    <x v="3"/>
  </r>
  <r>
    <s v="404-4376789-3345166"/>
    <n v="4376789"/>
    <x v="0"/>
    <n v="43"/>
    <x v="0"/>
    <d v="2023-10-04T00:00:00"/>
    <x v="4"/>
    <x v="1"/>
    <x v="0"/>
    <x v="0"/>
    <s v="3XL"/>
    <n v="1"/>
    <s v="PKR"/>
    <n v="1164"/>
    <s v="Quetta"/>
    <x v="0"/>
  </r>
  <r>
    <s v="404-9033015-7527503"/>
    <n v="9033015"/>
    <x v="0"/>
    <n v="41"/>
    <x v="0"/>
    <d v="2023-12-04T00:00:00"/>
    <x v="1"/>
    <x v="1"/>
    <x v="1"/>
    <x v="3"/>
    <s v="XL"/>
    <n v="1"/>
    <s v="PKR"/>
    <n v="449"/>
    <s v="Sheikhupura"/>
    <x v="2"/>
  </r>
  <r>
    <s v="402-6932218-7744338"/>
    <n v="6932218"/>
    <x v="0"/>
    <n v="41"/>
    <x v="0"/>
    <d v="2023-12-04T00:00:00"/>
    <x v="1"/>
    <x v="0"/>
    <x v="1"/>
    <x v="0"/>
    <s v="XS"/>
    <n v="1"/>
    <s v="PKR"/>
    <n v="967"/>
    <s v="Sukkur"/>
    <x v="1"/>
  </r>
  <r>
    <s v="171-5561216-3398711"/>
    <n v="5561216"/>
    <x v="0"/>
    <n v="70"/>
    <x v="2"/>
    <d v="2023-09-06T00:00:00"/>
    <x v="3"/>
    <x v="1"/>
    <x v="2"/>
    <x v="3"/>
    <s v="M"/>
    <n v="1"/>
    <s v="PKR"/>
    <n v="435"/>
    <s v="Rahim Yar Khan"/>
    <x v="2"/>
  </r>
  <r>
    <s v="407-7039962-7080347"/>
    <n v="7039962"/>
    <x v="1"/>
    <n v="30"/>
    <x v="0"/>
    <d v="2023-12-06T00:00:00"/>
    <x v="1"/>
    <x v="1"/>
    <x v="1"/>
    <x v="0"/>
    <s v="XL"/>
    <n v="1"/>
    <s v="PKR"/>
    <n v="1115"/>
    <s v="Faisalabad"/>
    <x v="2"/>
  </r>
  <r>
    <s v="407-1298130-0368305"/>
    <n v="1298130"/>
    <x v="1"/>
    <n v="49"/>
    <x v="0"/>
    <d v="2023-12-08T00:00:00"/>
    <x v="1"/>
    <x v="0"/>
    <x v="2"/>
    <x v="2"/>
    <s v="XXL"/>
    <n v="1"/>
    <s v="PKR"/>
    <n v="735"/>
    <s v="Swat"/>
    <x v="3"/>
  </r>
  <r>
    <s v="406-9686095-5057139"/>
    <n v="9686095"/>
    <x v="0"/>
    <n v="73"/>
    <x v="2"/>
    <d v="2023-12-09T00:00:00"/>
    <x v="1"/>
    <x v="1"/>
    <x v="6"/>
    <x v="0"/>
    <s v="L"/>
    <n v="1"/>
    <s v="PKR"/>
    <n v="650"/>
    <s v="Karachi"/>
    <x v="1"/>
  </r>
  <r>
    <s v="171-1641533-8921966"/>
    <n v="1641533"/>
    <x v="0"/>
    <n v="67"/>
    <x v="2"/>
    <d v="2023-01-04T00:00:00"/>
    <x v="5"/>
    <x v="2"/>
    <x v="4"/>
    <x v="0"/>
    <s v="S"/>
    <n v="1"/>
    <s v="PKR"/>
    <n v="453"/>
    <s v="Sargodha"/>
    <x v="2"/>
  </r>
  <r>
    <s v="406-1326018-3426760"/>
    <n v="1326018"/>
    <x v="1"/>
    <n v="26"/>
    <x v="1"/>
    <d v="2023-12-04T00:00:00"/>
    <x v="1"/>
    <x v="0"/>
    <x v="3"/>
    <x v="0"/>
    <s v="XS"/>
    <n v="1"/>
    <s v="PKR"/>
    <n v="759"/>
    <s v="Kohat"/>
    <x v="3"/>
  </r>
  <r>
    <s v="402-0637532-2672317"/>
    <n v="637532"/>
    <x v="0"/>
    <n v="39"/>
    <x v="0"/>
    <d v="2023-12-08T00:00:00"/>
    <x v="1"/>
    <x v="3"/>
    <x v="6"/>
    <x v="1"/>
    <s v="S"/>
    <n v="1"/>
    <s v="PKR"/>
    <n v="545"/>
    <s v="Kohat"/>
    <x v="3"/>
  </r>
  <r>
    <s v="406-0986513-0498758"/>
    <n v="986513"/>
    <x v="1"/>
    <n v="20"/>
    <x v="1"/>
    <d v="2023-11-04T00:00:00"/>
    <x v="0"/>
    <x v="1"/>
    <x v="2"/>
    <x v="0"/>
    <s v="3XL"/>
    <n v="1"/>
    <s v="PKR"/>
    <n v="563"/>
    <s v="Mansehra"/>
    <x v="3"/>
  </r>
  <r>
    <s v="406-8068610-1108329"/>
    <n v="8068610"/>
    <x v="0"/>
    <n v="48"/>
    <x v="0"/>
    <d v="2023-10-02T00:00:00"/>
    <x v="4"/>
    <x v="0"/>
    <x v="2"/>
    <x v="3"/>
    <s v="S"/>
    <n v="1"/>
    <s v="PKR"/>
    <n v="487"/>
    <s v="Peshawar"/>
    <x v="3"/>
  </r>
  <r>
    <s v="405-8481179-1130753"/>
    <n v="8481179"/>
    <x v="1"/>
    <n v="37"/>
    <x v="0"/>
    <d v="2023-10-04T00:00:00"/>
    <x v="4"/>
    <x v="3"/>
    <x v="5"/>
    <x v="0"/>
    <s v="S"/>
    <n v="1"/>
    <s v="PKR"/>
    <n v="856"/>
    <s v="Shikarpur "/>
    <x v="1"/>
  </r>
  <r>
    <s v="403-0950590-5005155"/>
    <n v="950590"/>
    <x v="1"/>
    <n v="30"/>
    <x v="0"/>
    <d v="2023-11-08T00:00:00"/>
    <x v="0"/>
    <x v="1"/>
    <x v="1"/>
    <x v="0"/>
    <s v="3XL"/>
    <n v="1"/>
    <s v="PKR"/>
    <n v="575"/>
    <s v="Karachi"/>
    <x v="1"/>
  </r>
  <r>
    <s v="171-1029312-3038738"/>
    <n v="1029312"/>
    <x v="0"/>
    <n v="44"/>
    <x v="0"/>
    <d v="2023-11-09T00:00:00"/>
    <x v="0"/>
    <x v="1"/>
    <x v="1"/>
    <x v="3"/>
    <s v="XXL"/>
    <n v="1"/>
    <s v="PKR"/>
    <n v="376"/>
    <s v="Umerkot"/>
    <x v="1"/>
  </r>
  <r>
    <s v="405-2183842-2225946"/>
    <n v="2183842"/>
    <x v="0"/>
    <n v="29"/>
    <x v="1"/>
    <d v="2023-01-03T00:00:00"/>
    <x v="5"/>
    <x v="2"/>
    <x v="1"/>
    <x v="0"/>
    <s v="L"/>
    <n v="1"/>
    <s v="PKR"/>
    <n v="1449"/>
    <s v="Hyderabad"/>
    <x v="1"/>
  </r>
  <r>
    <s v="408-1943310-9789160"/>
    <n v="1943310"/>
    <x v="1"/>
    <n v="31"/>
    <x v="0"/>
    <d v="2023-02-04T00:00:00"/>
    <x v="6"/>
    <x v="3"/>
    <x v="6"/>
    <x v="2"/>
    <s v="XXL"/>
    <n v="1"/>
    <s v="PKR"/>
    <n v="743"/>
    <s v="Turbat"/>
    <x v="0"/>
  </r>
  <r>
    <s v="406-3935670-5720350"/>
    <n v="3935670"/>
    <x v="0"/>
    <n v="19"/>
    <x v="1"/>
    <d v="2023-03-06T00:00:00"/>
    <x v="7"/>
    <x v="1"/>
    <x v="3"/>
    <x v="0"/>
    <s v="XS"/>
    <n v="1"/>
    <s v="PKR"/>
    <n v="788"/>
    <s v="Sheikhupura"/>
    <x v="2"/>
  </r>
  <r>
    <s v="403-5438780-7231546"/>
    <n v="5438780"/>
    <x v="0"/>
    <n v="37"/>
    <x v="0"/>
    <d v="2023-04-09T00:00:00"/>
    <x v="8"/>
    <x v="1"/>
    <x v="7"/>
    <x v="3"/>
    <s v="XXL"/>
    <n v="1"/>
    <s v="PKR"/>
    <n v="533"/>
    <s v="Karachi"/>
    <x v="1"/>
  </r>
  <r>
    <s v="408-7694743-7590732"/>
    <n v="7694743"/>
    <x v="0"/>
    <n v="46"/>
    <x v="0"/>
    <d v="2023-05-04T00:00:00"/>
    <x v="9"/>
    <x v="1"/>
    <x v="3"/>
    <x v="0"/>
    <s v="S"/>
    <n v="1"/>
    <s v="PKR"/>
    <n v="833"/>
    <s v="Jacobabad"/>
    <x v="1"/>
  </r>
  <r>
    <s v="406-9281717-2212317"/>
    <n v="9281717"/>
    <x v="1"/>
    <n v="40"/>
    <x v="0"/>
    <d v="2023-06-05T00:00:00"/>
    <x v="10"/>
    <x v="3"/>
    <x v="6"/>
    <x v="2"/>
    <s v="XXL"/>
    <n v="1"/>
    <s v="PKR"/>
    <n v="715"/>
    <s v="Bahawalpur"/>
    <x v="2"/>
  </r>
  <r>
    <s v="406-0244536-2177175"/>
    <n v="244536"/>
    <x v="0"/>
    <n v="46"/>
    <x v="0"/>
    <d v="2023-07-04T00:00:00"/>
    <x v="2"/>
    <x v="0"/>
    <x v="0"/>
    <x v="0"/>
    <s v="M"/>
    <n v="1"/>
    <s v="PKR"/>
    <n v="545"/>
    <s v="Hyderabad"/>
    <x v="1"/>
  </r>
  <r>
    <s v="403-9400852-1350710"/>
    <n v="9400852"/>
    <x v="0"/>
    <n v="38"/>
    <x v="0"/>
    <d v="2023-08-04T00:00:00"/>
    <x v="11"/>
    <x v="0"/>
    <x v="2"/>
    <x v="3"/>
    <s v="M"/>
    <n v="1"/>
    <s v="PKR"/>
    <n v="301"/>
    <s v="Larkana"/>
    <x v="1"/>
  </r>
  <r>
    <s v="404-2648970-9042715"/>
    <n v="2648970"/>
    <x v="0"/>
    <n v="43"/>
    <x v="0"/>
    <d v="2023-09-04T00:00:00"/>
    <x v="3"/>
    <x v="1"/>
    <x v="4"/>
    <x v="3"/>
    <s v="L"/>
    <n v="1"/>
    <s v="PKR"/>
    <n v="771"/>
    <s v="THARPARKAR"/>
    <x v="1"/>
  </r>
  <r>
    <s v="171-4087298-3807569"/>
    <n v="4087298"/>
    <x v="0"/>
    <n v="30"/>
    <x v="0"/>
    <d v="2023-10-03T00:00:00"/>
    <x v="4"/>
    <x v="1"/>
    <x v="5"/>
    <x v="0"/>
    <s v="XXL"/>
    <n v="1"/>
    <s v="PKR"/>
    <n v="563"/>
    <s v="Mansehra"/>
    <x v="3"/>
  </r>
  <r>
    <s v="404-2648970-9042715"/>
    <n v="2648970"/>
    <x v="0"/>
    <n v="76"/>
    <x v="2"/>
    <d v="2023-08-04T00:00:00"/>
    <x v="11"/>
    <x v="1"/>
    <x v="2"/>
    <x v="3"/>
    <s v="S"/>
    <n v="1"/>
    <s v="PKR"/>
    <n v="517"/>
    <s v="Hyderabad"/>
    <x v="1"/>
  </r>
  <r>
    <s v="402-0637532-2672317"/>
    <n v="637532"/>
    <x v="1"/>
    <n v="39"/>
    <x v="0"/>
    <d v="2023-07-05T00:00:00"/>
    <x v="2"/>
    <x v="1"/>
    <x v="0"/>
    <x v="2"/>
    <s v="L"/>
    <n v="1"/>
    <s v="PKR"/>
    <n v="599"/>
    <s v="Jamshoro"/>
    <x v="1"/>
  </r>
  <r>
    <s v="404-7490807-6300351"/>
    <n v="7490807"/>
    <x v="0"/>
    <n v="20"/>
    <x v="1"/>
    <d v="2023-01-09T00:00:00"/>
    <x v="5"/>
    <x v="2"/>
    <x v="5"/>
    <x v="0"/>
    <s v="M"/>
    <n v="1"/>
    <s v="PKR"/>
    <n v="729"/>
    <s v="Rawalpindi"/>
    <x v="2"/>
  </r>
  <r>
    <s v="403-5846829-5098742"/>
    <n v="5846829"/>
    <x v="0"/>
    <n v="64"/>
    <x v="2"/>
    <d v="2023-02-02T00:00:00"/>
    <x v="6"/>
    <x v="1"/>
    <x v="1"/>
    <x v="0"/>
    <s v="S"/>
    <n v="1"/>
    <s v="PKR"/>
    <n v="999"/>
    <s v="Mirpurkhas"/>
    <x v="1"/>
  </r>
  <r>
    <s v="404-3393819-5081930"/>
    <n v="3393819"/>
    <x v="0"/>
    <n v="44"/>
    <x v="0"/>
    <d v="2023-12-03T00:00:00"/>
    <x v="1"/>
    <x v="0"/>
    <x v="2"/>
    <x v="0"/>
    <s v="XS"/>
    <n v="1"/>
    <s v="PKR"/>
    <n v="1115"/>
    <s v="Karachi"/>
    <x v="1"/>
  </r>
  <r>
    <s v="403-9293516-4577154"/>
    <n v="9293516"/>
    <x v="0"/>
    <n v="62"/>
    <x v="2"/>
    <d v="2023-11-04T00:00:00"/>
    <x v="0"/>
    <x v="1"/>
    <x v="0"/>
    <x v="3"/>
    <s v="XXL"/>
    <n v="1"/>
    <s v="PKR"/>
    <n v="544"/>
    <s v="Kasur"/>
    <x v="2"/>
  </r>
  <r>
    <s v="407-9654105-3225150"/>
    <n v="9654105"/>
    <x v="0"/>
    <n v="72"/>
    <x v="2"/>
    <d v="2023-09-07T00:00:00"/>
    <x v="3"/>
    <x v="1"/>
    <x v="3"/>
    <x v="0"/>
    <s v="M"/>
    <n v="1"/>
    <s v="PKR"/>
    <n v="969"/>
    <s v="Mianwali"/>
    <x v="2"/>
  </r>
  <r>
    <s v="407-1298130-0368305"/>
    <n v="1298130"/>
    <x v="0"/>
    <n v="23"/>
    <x v="1"/>
    <d v="2023-07-04T00:00:00"/>
    <x v="2"/>
    <x v="1"/>
    <x v="3"/>
    <x v="3"/>
    <s v="XXL"/>
    <n v="1"/>
    <s v="PKR"/>
    <n v="735"/>
    <s v="Loralai"/>
    <x v="0"/>
  </r>
  <r>
    <s v="408-0265357-4939534"/>
    <n v="265357"/>
    <x v="0"/>
    <n v="18"/>
    <x v="1"/>
    <d v="2023-06-04T00:00:00"/>
    <x v="10"/>
    <x v="2"/>
    <x v="3"/>
    <x v="0"/>
    <s v="XL"/>
    <n v="1"/>
    <s v="PKR"/>
    <n v="786"/>
    <s v="Turbat"/>
    <x v="0"/>
  </r>
  <r>
    <s v="407-3422488-7373923"/>
    <n v="3422488"/>
    <x v="0"/>
    <n v="48"/>
    <x v="0"/>
    <d v="2023-11-04T00:00:00"/>
    <x v="0"/>
    <x v="1"/>
    <x v="1"/>
    <x v="0"/>
    <s v="XS"/>
    <n v="1"/>
    <s v="PKR"/>
    <n v="563"/>
    <s v="Umerkot"/>
    <x v="1"/>
  </r>
  <r>
    <s v="406-5673590-1054739"/>
    <n v="5673590"/>
    <x v="0"/>
    <n v="22"/>
    <x v="1"/>
    <d v="2023-08-01T00:00:00"/>
    <x v="11"/>
    <x v="0"/>
    <x v="3"/>
    <x v="0"/>
    <s v="XL"/>
    <n v="1"/>
    <s v="PKR"/>
    <n v="648"/>
    <s v="Multan"/>
    <x v="2"/>
  </r>
  <r>
    <s v="404-2648970-9042715"/>
    <n v="2648970"/>
    <x v="0"/>
    <n v="45"/>
    <x v="0"/>
    <d v="2023-04-03T00:00:00"/>
    <x v="8"/>
    <x v="1"/>
    <x v="1"/>
    <x v="1"/>
    <s v="M"/>
    <n v="1"/>
    <s v="PKR"/>
    <n v="399"/>
    <s v="Karachi"/>
    <x v="1"/>
  </r>
  <r>
    <s v="408-2935263-2935550"/>
    <n v="2935263"/>
    <x v="0"/>
    <n v="75"/>
    <x v="2"/>
    <d v="2023-02-05T00:00:00"/>
    <x v="6"/>
    <x v="1"/>
    <x v="4"/>
    <x v="3"/>
    <s v="XL"/>
    <n v="1"/>
    <s v="PKR"/>
    <n v="385"/>
    <s v="Quett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6">
  <location ref="A3:C15" firstHeaderRow="0" firstDataRow="1" firstDataCol="1"/>
  <pivotFields count="16">
    <pivotField dataField="1" showAll="0"/>
    <pivotField showAll="0"/>
    <pivotField showAll="0"/>
    <pivotField showAll="0"/>
    <pivotField showAll="0"/>
    <pivotField numFmtId="14" showAll="0"/>
    <pivotField axis="axisRow" showAll="0">
      <items count="13">
        <item x="5"/>
        <item x="6"/>
        <item x="7"/>
        <item x="8"/>
        <item x="9"/>
        <item x="10"/>
        <item x="2"/>
        <item x="11"/>
        <item x="3"/>
        <item x="4"/>
        <item x="0"/>
        <item x="1"/>
        <item t="default"/>
      </items>
    </pivotField>
    <pivotField showAll="0"/>
    <pivotField showAll="0">
      <items count="12">
        <item x="0"/>
        <item m="1" x="9"/>
        <item x="2"/>
        <item x="6"/>
        <item m="1" x="8"/>
        <item x="4"/>
        <item x="3"/>
        <item x="1"/>
        <item m="1" x="10"/>
        <item x="7"/>
        <item x="5"/>
        <item t="default"/>
      </items>
    </pivotField>
    <pivotField showAll="0">
      <items count="5">
        <item x="2"/>
        <item x="3"/>
        <item x="0"/>
        <item x="1"/>
        <item t="default"/>
      </items>
    </pivotField>
    <pivotField showAll="0"/>
    <pivotField showAll="0"/>
    <pivotField showAll="0"/>
    <pivotField dataField="1" showAll="0"/>
    <pivotField showAll="0"/>
    <pivotField showAll="0"/>
  </pivotFields>
  <rowFields count="1">
    <field x="6"/>
  </rowFields>
  <rowItems count="12">
    <i>
      <x/>
    </i>
    <i>
      <x v="1"/>
    </i>
    <i>
      <x v="2"/>
    </i>
    <i>
      <x v="3"/>
    </i>
    <i>
      <x v="4"/>
    </i>
    <i>
      <x v="5"/>
    </i>
    <i>
      <x v="6"/>
    </i>
    <i>
      <x v="7"/>
    </i>
    <i>
      <x v="8"/>
    </i>
    <i>
      <x v="9"/>
    </i>
    <i>
      <x v="10"/>
    </i>
    <i>
      <x v="11"/>
    </i>
  </rowItems>
  <colFields count="1">
    <field x="-2"/>
  </colFields>
  <colItems count="2">
    <i>
      <x/>
    </i>
    <i i="1">
      <x v="1"/>
    </i>
  </colItems>
  <dataFields count="2">
    <dataField name="Sum of Amount" fld="13" baseField="0" baseItem="0"/>
    <dataField name="Count of Order ID"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0" format="4" series="1">
      <pivotArea type="data" outline="0" fieldPosition="0">
        <references count="1">
          <reference field="4294967294" count="1" selected="0">
            <x v="0"/>
          </reference>
        </references>
      </pivotArea>
    </chartFormat>
    <chartFormat chart="50" format="5" series="1">
      <pivotArea type="data" outline="0" fieldPosition="0">
        <references count="1">
          <reference field="4294967294" count="1" selected="0">
            <x v="1"/>
          </reference>
        </references>
      </pivotArea>
    </chartFormat>
    <chartFormat chart="55" format="6" series="1">
      <pivotArea type="data" outline="0" fieldPosition="0">
        <references count="1">
          <reference field="4294967294" count="1" selected="0">
            <x v="0"/>
          </reference>
        </references>
      </pivotArea>
    </chartFormat>
    <chartFormat chart="55"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3">
  <location ref="A3:B5" firstHeaderRow="1" firstDataRow="1" firstDataCol="1"/>
  <pivotFields count="16">
    <pivotField showAll="0"/>
    <pivotField showAll="0"/>
    <pivotField axis="axisRow" showAll="0">
      <items count="3">
        <item x="1"/>
        <item x="0"/>
        <item t="default"/>
      </items>
    </pivotField>
    <pivotField showAll="0"/>
    <pivotField showAll="0"/>
    <pivotField numFmtId="14" showAll="0"/>
    <pivotField showAll="0">
      <items count="13">
        <item x="5"/>
        <item x="6"/>
        <item x="7"/>
        <item x="8"/>
        <item x="9"/>
        <item x="10"/>
        <item x="2"/>
        <item x="11"/>
        <item x="3"/>
        <item x="4"/>
        <item x="0"/>
        <item x="1"/>
        <item t="default"/>
      </items>
    </pivotField>
    <pivotField showAll="0"/>
    <pivotField showAll="0">
      <items count="12">
        <item x="0"/>
        <item m="1" x="9"/>
        <item x="2"/>
        <item x="6"/>
        <item m="1" x="8"/>
        <item x="4"/>
        <item x="3"/>
        <item x="1"/>
        <item m="1" x="10"/>
        <item x="7"/>
        <item x="5"/>
        <item t="default"/>
      </items>
    </pivotField>
    <pivotField showAll="0">
      <items count="5">
        <item x="2"/>
        <item x="3"/>
        <item x="0"/>
        <item x="1"/>
        <item t="default"/>
      </items>
    </pivotField>
    <pivotField showAll="0"/>
    <pivotField showAll="0"/>
    <pivotField showAll="0"/>
    <pivotField dataField="1" showAll="0"/>
    <pivotField showAll="0"/>
    <pivotField showAll="0"/>
  </pivotFields>
  <rowFields count="1">
    <field x="2"/>
  </rowFields>
  <rowItems count="2">
    <i>
      <x/>
    </i>
    <i>
      <x v="1"/>
    </i>
  </rowItems>
  <colItems count="1">
    <i/>
  </colItems>
  <dataFields count="1">
    <dataField name="Sum of Amount" fld="13" baseField="0" baseItem="0"/>
  </dataFields>
  <chartFormats count="10">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2" count="1" selected="0">
            <x v="1"/>
          </reference>
        </references>
      </pivotArea>
    </chartFormat>
    <chartFormat chart="7" format="2">
      <pivotArea type="data" outline="0" fieldPosition="0">
        <references count="2">
          <reference field="4294967294" count="1" selected="0">
            <x v="0"/>
          </reference>
          <reference field="2" count="1" selected="0">
            <x v="0"/>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2" count="1" selected="0">
            <x v="0"/>
          </reference>
        </references>
      </pivotArea>
    </chartFormat>
    <chartFormat chart="18" format="8">
      <pivotArea type="data" outline="0" fieldPosition="0">
        <references count="2">
          <reference field="4294967294" count="1" selected="0">
            <x v="0"/>
          </reference>
          <reference field="2" count="1" selected="0">
            <x v="1"/>
          </reference>
        </references>
      </pivotArea>
    </chartFormat>
    <chartFormat chart="22" format="9" series="1">
      <pivotArea type="data" outline="0" fieldPosition="0">
        <references count="1">
          <reference field="4294967294" count="1" selected="0">
            <x v="0"/>
          </reference>
        </references>
      </pivotArea>
    </chartFormat>
    <chartFormat chart="22" format="10">
      <pivotArea type="data" outline="0" fieldPosition="0">
        <references count="2">
          <reference field="4294967294" count="1" selected="0">
            <x v="0"/>
          </reference>
          <reference field="2" count="1" selected="0">
            <x v="0"/>
          </reference>
        </references>
      </pivotArea>
    </chartFormat>
    <chartFormat chart="22" format="11">
      <pivotArea type="data" outline="0" fieldPosition="0">
        <references count="2">
          <reference field="4294967294" count="1" selected="0">
            <x v="0"/>
          </reference>
          <reference field="2" count="1" selected="0">
            <x v="1"/>
          </reference>
        </references>
      </pivotArea>
    </chartFormat>
    <chartFormat chart="7"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3">
  <location ref="A3:B7" firstHeaderRow="1" firstDataRow="1" firstDataCol="1"/>
  <pivotFields count="16">
    <pivotField showAll="0"/>
    <pivotField showAll="0"/>
    <pivotField showAll="0"/>
    <pivotField showAll="0"/>
    <pivotField showAll="0"/>
    <pivotField numFmtId="14" showAll="0"/>
    <pivotField showAll="0">
      <items count="13">
        <item x="5"/>
        <item x="6"/>
        <item x="7"/>
        <item x="8"/>
        <item x="9"/>
        <item x="10"/>
        <item x="2"/>
        <item x="11"/>
        <item x="3"/>
        <item x="4"/>
        <item x="0"/>
        <item x="1"/>
        <item t="default"/>
      </items>
    </pivotField>
    <pivotField showAll="0"/>
    <pivotField showAll="0">
      <items count="12">
        <item x="0"/>
        <item m="1" x="9"/>
        <item x="2"/>
        <item x="6"/>
        <item m="1" x="8"/>
        <item x="4"/>
        <item x="3"/>
        <item x="1"/>
        <item m="1" x="10"/>
        <item x="7"/>
        <item x="5"/>
        <item t="default"/>
      </items>
    </pivotField>
    <pivotField showAll="0">
      <items count="5">
        <item x="2"/>
        <item x="3"/>
        <item x="0"/>
        <item x="1"/>
        <item t="default"/>
      </items>
    </pivotField>
    <pivotField showAll="0"/>
    <pivotField showAll="0"/>
    <pivotField showAll="0"/>
    <pivotField dataField="1" showAll="0"/>
    <pivotField showAll="0"/>
    <pivotField axis="axisRow" showAll="0" sortType="descending">
      <items count="6">
        <item x="0"/>
        <item m="1" x="4"/>
        <item x="2"/>
        <item x="1"/>
        <item x="3"/>
        <item t="default"/>
      </items>
      <autoSortScope>
        <pivotArea dataOnly="0" outline="0" fieldPosition="0">
          <references count="1">
            <reference field="4294967294" count="1" selected="0">
              <x v="0"/>
            </reference>
          </references>
        </pivotArea>
      </autoSortScope>
    </pivotField>
  </pivotFields>
  <rowFields count="1">
    <field x="15"/>
  </rowFields>
  <rowItems count="4">
    <i>
      <x v="3"/>
    </i>
    <i>
      <x v="2"/>
    </i>
    <i>
      <x/>
    </i>
    <i>
      <x v="4"/>
    </i>
  </rowItems>
  <colItems count="1">
    <i/>
  </colItems>
  <dataFields count="1">
    <dataField name="Sum of Amount" fld="13" baseField="0" baseItem="0"/>
  </dataField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5" count="1" selected="0">
            <x v="1"/>
          </reference>
        </references>
      </pivotArea>
    </chartFormat>
    <chartFormat chart="28" format="3"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2">
  <location ref="A3:C7" firstHeaderRow="1" firstDataRow="2" firstDataCol="1"/>
  <pivotFields count="16">
    <pivotField dataField="1" showAll="0"/>
    <pivotField showAll="0"/>
    <pivotField axis="axisCol" showAll="0">
      <items count="3">
        <item x="1"/>
        <item x="0"/>
        <item t="default"/>
      </items>
    </pivotField>
    <pivotField showAll="0"/>
    <pivotField axis="axisRow" showAll="0">
      <items count="4">
        <item x="0"/>
        <item x="2"/>
        <item x="1"/>
        <item t="default"/>
      </items>
    </pivotField>
    <pivotField numFmtId="14" showAll="0"/>
    <pivotField showAll="0">
      <items count="13">
        <item x="5"/>
        <item x="6"/>
        <item x="7"/>
        <item x="8"/>
        <item x="9"/>
        <item x="10"/>
        <item x="2"/>
        <item x="11"/>
        <item x="3"/>
        <item x="4"/>
        <item x="0"/>
        <item x="1"/>
        <item t="default"/>
      </items>
    </pivotField>
    <pivotField showAll="0"/>
    <pivotField showAll="0">
      <items count="12">
        <item x="0"/>
        <item m="1" x="9"/>
        <item x="2"/>
        <item x="6"/>
        <item m="1" x="8"/>
        <item x="4"/>
        <item x="3"/>
        <item x="1"/>
        <item m="1" x="10"/>
        <item x="7"/>
        <item x="5"/>
        <item t="default"/>
      </items>
    </pivotField>
    <pivotField showAll="0">
      <items count="5">
        <item x="2"/>
        <item x="3"/>
        <item x="0"/>
        <item x="1"/>
        <item t="default"/>
      </items>
    </pivotField>
    <pivotField showAll="0"/>
    <pivotField showAll="0"/>
    <pivotField showAll="0"/>
    <pivotField showAll="0"/>
    <pivotField showAll="0"/>
    <pivotField showAll="0"/>
  </pivotFields>
  <rowFields count="1">
    <field x="4"/>
  </rowFields>
  <rowItems count="3">
    <i>
      <x/>
    </i>
    <i>
      <x v="1"/>
    </i>
    <i>
      <x v="2"/>
    </i>
  </rowItems>
  <colFields count="1">
    <field x="2"/>
  </colFields>
  <colItems count="2">
    <i>
      <x/>
    </i>
    <i>
      <x v="1"/>
    </i>
  </colItems>
  <dataFields count="1">
    <dataField name="Count of Order ID" fld="0" subtotal="count" showDataAs="percentOfTotal" baseField="0" baseItem="0" numFmtId="10"/>
  </dataFields>
  <chartFormats count="1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2" count="1" selected="0">
            <x v="0"/>
          </reference>
          <reference field="4" count="1" selected="0">
            <x v="0"/>
          </reference>
        </references>
      </pivotArea>
    </chartFormat>
    <chartFormat chart="5" format="7" series="1">
      <pivotArea type="data" outline="0" fieldPosition="0">
        <references count="2">
          <reference field="4294967294" count="1" selected="0">
            <x v="0"/>
          </reference>
          <reference field="2" count="1" selected="0">
            <x v="0"/>
          </reference>
        </references>
      </pivotArea>
    </chartFormat>
    <chartFormat chart="5" format="8" series="1">
      <pivotArea type="data" outline="0" fieldPosition="0">
        <references count="2">
          <reference field="4294967294" count="1" selected="0">
            <x v="0"/>
          </reference>
          <reference field="2" count="1" selected="0">
            <x v="1"/>
          </reference>
        </references>
      </pivotArea>
    </chartFormat>
    <chartFormat chart="7" format="7" series="1">
      <pivotArea type="data" outline="0" fieldPosition="0">
        <references count="2">
          <reference field="4294967294" count="1" selected="0">
            <x v="0"/>
          </reference>
          <reference field="2" count="1" selected="0">
            <x v="0"/>
          </reference>
        </references>
      </pivotArea>
    </chartFormat>
    <chartFormat chart="7" format="8">
      <pivotArea type="data" outline="0" fieldPosition="0">
        <references count="3">
          <reference field="4294967294" count="1" selected="0">
            <x v="0"/>
          </reference>
          <reference field="2" count="1" selected="0">
            <x v="0"/>
          </reference>
          <reference field="4" count="1" selected="0">
            <x v="0"/>
          </reference>
        </references>
      </pivotArea>
    </chartFormat>
    <chartFormat chart="7" format="9" series="1">
      <pivotArea type="data" outline="0" fieldPosition="0">
        <references count="2">
          <reference field="4294967294" count="1" selected="0">
            <x v="0"/>
          </reference>
          <reference field="2" count="1" selected="0">
            <x v="1"/>
          </reference>
        </references>
      </pivotArea>
    </chartFormat>
    <chartFormat chart="7" format="10" series="1">
      <pivotArea type="data" outline="0" fieldPosition="0">
        <references count="1">
          <reference field="4294967294" count="1" selected="0">
            <x v="0"/>
          </reference>
        </references>
      </pivotArea>
    </chartFormat>
    <chartFormat chart="11" format="11" series="1">
      <pivotArea type="data" outline="0" fieldPosition="0">
        <references count="2">
          <reference field="4294967294" count="1" selected="0">
            <x v="0"/>
          </reference>
          <reference field="2" count="1" selected="0">
            <x v="0"/>
          </reference>
        </references>
      </pivotArea>
    </chartFormat>
    <chartFormat chart="11" format="12">
      <pivotArea type="data" outline="0" fieldPosition="0">
        <references count="3">
          <reference field="4294967294" count="1" selected="0">
            <x v="0"/>
          </reference>
          <reference field="2" count="1" selected="0">
            <x v="0"/>
          </reference>
          <reference field="4" count="1" selected="0">
            <x v="0"/>
          </reference>
        </references>
      </pivotArea>
    </chartFormat>
    <chartFormat chart="11" format="13" series="1">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2">
  <location ref="A3:B11" firstHeaderRow="1" firstDataRow="1" firstDataCol="1"/>
  <pivotFields count="16">
    <pivotField dataField="1" showAll="0"/>
    <pivotField showAll="0"/>
    <pivotField showAll="0"/>
    <pivotField showAll="0"/>
    <pivotField showAll="0"/>
    <pivotField numFmtId="14" showAll="0"/>
    <pivotField showAll="0">
      <items count="13">
        <item x="5"/>
        <item x="6"/>
        <item x="7"/>
        <item x="8"/>
        <item x="9"/>
        <item x="10"/>
        <item x="2"/>
        <item x="11"/>
        <item x="3"/>
        <item x="4"/>
        <item x="0"/>
        <item x="1"/>
        <item t="default"/>
      </items>
    </pivotField>
    <pivotField showAll="0"/>
    <pivotField axis="axisRow" showAll="0">
      <items count="12">
        <item x="0"/>
        <item m="1" x="9"/>
        <item x="2"/>
        <item x="6"/>
        <item m="1" x="8"/>
        <item x="4"/>
        <item x="3"/>
        <item x="1"/>
        <item m="1" x="10"/>
        <item x="7"/>
        <item x="5"/>
        <item t="default"/>
      </items>
    </pivotField>
    <pivotField showAll="0">
      <items count="5">
        <item x="2"/>
        <item x="3"/>
        <item x="0"/>
        <item x="1"/>
        <item t="default"/>
      </items>
    </pivotField>
    <pivotField showAll="0"/>
    <pivotField showAll="0"/>
    <pivotField showAll="0"/>
    <pivotField showAll="0"/>
    <pivotField showAll="0"/>
    <pivotField showAll="0"/>
  </pivotFields>
  <rowFields count="1">
    <field x="8"/>
  </rowFields>
  <rowItems count="8">
    <i>
      <x/>
    </i>
    <i>
      <x v="2"/>
    </i>
    <i>
      <x v="3"/>
    </i>
    <i>
      <x v="5"/>
    </i>
    <i>
      <x v="6"/>
    </i>
    <i>
      <x v="7"/>
    </i>
    <i>
      <x v="9"/>
    </i>
    <i>
      <x v="10"/>
    </i>
  </rowItems>
  <colItems count="1">
    <i/>
  </colItems>
  <dataFields count="1">
    <dataField name="Count of Order ID" fld="0" subtotal="count" showDataAs="percentOfTotal" baseField="0" baseItem="0" numFmtId="164"/>
  </dataFields>
  <formats count="1">
    <format dxfId="17">
      <pivotArea outline="0" collapsedLevelsAreSubtotals="1" fieldPosition="0"/>
    </format>
  </formats>
  <chartFormats count="3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7"/>
          </reference>
        </references>
      </pivotArea>
    </chartFormat>
    <chartFormat chart="0" format="2">
      <pivotArea type="data" outline="0" fieldPosition="0">
        <references count="2">
          <reference field="4294967294" count="1" selected="0">
            <x v="0"/>
          </reference>
          <reference field="8" count="1" selected="0">
            <x v="6"/>
          </reference>
        </references>
      </pivotArea>
    </chartFormat>
    <chartFormat chart="0" format="3">
      <pivotArea type="data" outline="0" fieldPosition="0">
        <references count="2">
          <reference field="4294967294" count="1" selected="0">
            <x v="0"/>
          </reference>
          <reference field="8" count="1" selected="0">
            <x v="8"/>
          </reference>
        </references>
      </pivotArea>
    </chartFormat>
    <chartFormat chart="0" format="4">
      <pivotArea type="data" outline="0" fieldPosition="0">
        <references count="2">
          <reference field="4294967294" count="1" selected="0">
            <x v="0"/>
          </reference>
          <reference field="8" count="1" selected="0">
            <x v="5"/>
          </reference>
        </references>
      </pivotArea>
    </chartFormat>
    <chartFormat chart="0" format="5">
      <pivotArea type="data" outline="0" fieldPosition="0">
        <references count="2">
          <reference field="4294967294" count="1" selected="0">
            <x v="0"/>
          </reference>
          <reference field="8" count="1" selected="0">
            <x v="10"/>
          </reference>
        </references>
      </pivotArea>
    </chartFormat>
    <chartFormat chart="0" format="6">
      <pivotArea type="data" outline="0" fieldPosition="0">
        <references count="2">
          <reference field="4294967294" count="1" selected="0">
            <x v="0"/>
          </reference>
          <reference field="8" count="1" selected="0">
            <x v="3"/>
          </reference>
        </references>
      </pivotArea>
    </chartFormat>
    <chartFormat chart="0" format="7">
      <pivotArea type="data" outline="0" fieldPosition="0">
        <references count="2">
          <reference field="4294967294" count="1" selected="0">
            <x v="0"/>
          </reference>
          <reference field="8" count="1" selected="0">
            <x v="0"/>
          </reference>
        </references>
      </pivotArea>
    </chartFormat>
    <chartFormat chart="0" format="8">
      <pivotArea type="data" outline="0" fieldPosition="0">
        <references count="2">
          <reference field="4294967294" count="1" selected="0">
            <x v="0"/>
          </reference>
          <reference field="8" count="1" selected="0">
            <x v="9"/>
          </reference>
        </references>
      </pivotArea>
    </chartFormat>
    <chartFormat chart="0" format="9">
      <pivotArea type="data" outline="0" fieldPosition="0">
        <references count="2">
          <reference field="4294967294" count="1" selected="0">
            <x v="0"/>
          </reference>
          <reference field="8" count="1" selected="0">
            <x v="2"/>
          </reference>
        </references>
      </pivotArea>
    </chartFormat>
    <chartFormat chart="16" format="45" series="1">
      <pivotArea type="data" outline="0" fieldPosition="0">
        <references count="1">
          <reference field="4294967294" count="1" selected="0">
            <x v="0"/>
          </reference>
        </references>
      </pivotArea>
    </chartFormat>
    <chartFormat chart="16" format="46">
      <pivotArea type="data" outline="0" fieldPosition="0">
        <references count="2">
          <reference field="4294967294" count="1" selected="0">
            <x v="0"/>
          </reference>
          <reference field="8" count="1" selected="0">
            <x v="0"/>
          </reference>
        </references>
      </pivotArea>
    </chartFormat>
    <chartFormat chart="16" format="47">
      <pivotArea type="data" outline="0" fieldPosition="0">
        <references count="2">
          <reference field="4294967294" count="1" selected="0">
            <x v="0"/>
          </reference>
          <reference field="8" count="1" selected="0">
            <x v="2"/>
          </reference>
        </references>
      </pivotArea>
    </chartFormat>
    <chartFormat chart="16" format="48">
      <pivotArea type="data" outline="0" fieldPosition="0">
        <references count="2">
          <reference field="4294967294" count="1" selected="0">
            <x v="0"/>
          </reference>
          <reference field="8" count="1" selected="0">
            <x v="3"/>
          </reference>
        </references>
      </pivotArea>
    </chartFormat>
    <chartFormat chart="16" format="49">
      <pivotArea type="data" outline="0" fieldPosition="0">
        <references count="2">
          <reference field="4294967294" count="1" selected="0">
            <x v="0"/>
          </reference>
          <reference field="8" count="1" selected="0">
            <x v="5"/>
          </reference>
        </references>
      </pivotArea>
    </chartFormat>
    <chartFormat chart="16" format="50">
      <pivotArea type="data" outline="0" fieldPosition="0">
        <references count="2">
          <reference field="4294967294" count="1" selected="0">
            <x v="0"/>
          </reference>
          <reference field="8" count="1" selected="0">
            <x v="6"/>
          </reference>
        </references>
      </pivotArea>
    </chartFormat>
    <chartFormat chart="16" format="51">
      <pivotArea type="data" outline="0" fieldPosition="0">
        <references count="2">
          <reference field="4294967294" count="1" selected="0">
            <x v="0"/>
          </reference>
          <reference field="8" count="1" selected="0">
            <x v="7"/>
          </reference>
        </references>
      </pivotArea>
    </chartFormat>
    <chartFormat chart="16" format="52">
      <pivotArea type="data" outline="0" fieldPosition="0">
        <references count="2">
          <reference field="4294967294" count="1" selected="0">
            <x v="0"/>
          </reference>
          <reference field="8" count="1" selected="0">
            <x v="9"/>
          </reference>
        </references>
      </pivotArea>
    </chartFormat>
    <chartFormat chart="16" format="53">
      <pivotArea type="data" outline="0" fieldPosition="0">
        <references count="2">
          <reference field="4294967294" count="1" selected="0">
            <x v="0"/>
          </reference>
          <reference field="8" count="1" selected="0">
            <x v="10"/>
          </reference>
        </references>
      </pivotArea>
    </chartFormat>
    <chartFormat chart="47" format="19" series="1">
      <pivotArea type="data" outline="0" fieldPosition="0">
        <references count="1">
          <reference field="4294967294" count="1" selected="0">
            <x v="0"/>
          </reference>
        </references>
      </pivotArea>
    </chartFormat>
    <chartFormat chart="47" format="20">
      <pivotArea type="data" outline="0" fieldPosition="0">
        <references count="2">
          <reference field="4294967294" count="1" selected="0">
            <x v="0"/>
          </reference>
          <reference field="8" count="1" selected="0">
            <x v="0"/>
          </reference>
        </references>
      </pivotArea>
    </chartFormat>
    <chartFormat chart="47" format="21">
      <pivotArea type="data" outline="0" fieldPosition="0">
        <references count="2">
          <reference field="4294967294" count="1" selected="0">
            <x v="0"/>
          </reference>
          <reference field="8" count="1" selected="0">
            <x v="2"/>
          </reference>
        </references>
      </pivotArea>
    </chartFormat>
    <chartFormat chart="47" format="22">
      <pivotArea type="data" outline="0" fieldPosition="0">
        <references count="2">
          <reference field="4294967294" count="1" selected="0">
            <x v="0"/>
          </reference>
          <reference field="8" count="1" selected="0">
            <x v="3"/>
          </reference>
        </references>
      </pivotArea>
    </chartFormat>
    <chartFormat chart="47" format="23">
      <pivotArea type="data" outline="0" fieldPosition="0">
        <references count="2">
          <reference field="4294967294" count="1" selected="0">
            <x v="0"/>
          </reference>
          <reference field="8" count="1" selected="0">
            <x v="5"/>
          </reference>
        </references>
      </pivotArea>
    </chartFormat>
    <chartFormat chart="47" format="24">
      <pivotArea type="data" outline="0" fieldPosition="0">
        <references count="2">
          <reference field="4294967294" count="1" selected="0">
            <x v="0"/>
          </reference>
          <reference field="8" count="1" selected="0">
            <x v="6"/>
          </reference>
        </references>
      </pivotArea>
    </chartFormat>
    <chartFormat chart="47" format="25">
      <pivotArea type="data" outline="0" fieldPosition="0">
        <references count="2">
          <reference field="4294967294" count="1" selected="0">
            <x v="0"/>
          </reference>
          <reference field="8" count="1" selected="0">
            <x v="7"/>
          </reference>
        </references>
      </pivotArea>
    </chartFormat>
    <chartFormat chart="47" format="26">
      <pivotArea type="data" outline="0" fieldPosition="0">
        <references count="2">
          <reference field="4294967294" count="1" selected="0">
            <x v="0"/>
          </reference>
          <reference field="8" count="1" selected="0">
            <x v="9"/>
          </reference>
        </references>
      </pivotArea>
    </chartFormat>
    <chartFormat chart="47" format="27">
      <pivotArea type="data" outline="0" fieldPosition="0">
        <references count="2">
          <reference field="4294967294" count="1" selected="0">
            <x v="0"/>
          </reference>
          <reference field="8" count="1" selected="0">
            <x v="10"/>
          </reference>
        </references>
      </pivotArea>
    </chartFormat>
    <chartFormat chart="51" format="28" series="1">
      <pivotArea type="data" outline="0" fieldPosition="0">
        <references count="1">
          <reference field="4294967294" count="1" selected="0">
            <x v="0"/>
          </reference>
        </references>
      </pivotArea>
    </chartFormat>
    <chartFormat chart="51" format="29">
      <pivotArea type="data" outline="0" fieldPosition="0">
        <references count="2">
          <reference field="4294967294" count="1" selected="0">
            <x v="0"/>
          </reference>
          <reference field="8" count="1" selected="0">
            <x v="0"/>
          </reference>
        </references>
      </pivotArea>
    </chartFormat>
    <chartFormat chart="51" format="30">
      <pivotArea type="data" outline="0" fieldPosition="0">
        <references count="2">
          <reference field="4294967294" count="1" selected="0">
            <x v="0"/>
          </reference>
          <reference field="8" count="1" selected="0">
            <x v="2"/>
          </reference>
        </references>
      </pivotArea>
    </chartFormat>
    <chartFormat chart="51" format="31">
      <pivotArea type="data" outline="0" fieldPosition="0">
        <references count="2">
          <reference field="4294967294" count="1" selected="0">
            <x v="0"/>
          </reference>
          <reference field="8" count="1" selected="0">
            <x v="3"/>
          </reference>
        </references>
      </pivotArea>
    </chartFormat>
    <chartFormat chart="51" format="32">
      <pivotArea type="data" outline="0" fieldPosition="0">
        <references count="2">
          <reference field="4294967294" count="1" selected="0">
            <x v="0"/>
          </reference>
          <reference field="8" count="1" selected="0">
            <x v="5"/>
          </reference>
        </references>
      </pivotArea>
    </chartFormat>
    <chartFormat chart="51" format="33">
      <pivotArea type="data" outline="0" fieldPosition="0">
        <references count="2">
          <reference field="4294967294" count="1" selected="0">
            <x v="0"/>
          </reference>
          <reference field="8" count="1" selected="0">
            <x v="6"/>
          </reference>
        </references>
      </pivotArea>
    </chartFormat>
    <chartFormat chart="51" format="34">
      <pivotArea type="data" outline="0" fieldPosition="0">
        <references count="2">
          <reference field="4294967294" count="1" selected="0">
            <x v="0"/>
          </reference>
          <reference field="8" count="1" selected="0">
            <x v="7"/>
          </reference>
        </references>
      </pivotArea>
    </chartFormat>
    <chartFormat chart="51" format="35">
      <pivotArea type="data" outline="0" fieldPosition="0">
        <references count="2">
          <reference field="4294967294" count="1" selected="0">
            <x v="0"/>
          </reference>
          <reference field="8" count="1" selected="0">
            <x v="9"/>
          </reference>
        </references>
      </pivotArea>
    </chartFormat>
    <chartFormat chart="51" format="36">
      <pivotArea type="data" outline="0" fieldPosition="0">
        <references count="2">
          <reference field="4294967294" count="1" selected="0">
            <x v="0"/>
          </reference>
          <reference field="8"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4">
  <location ref="A3:B7" firstHeaderRow="1" firstDataRow="1" firstDataCol="1"/>
  <pivotFields count="16">
    <pivotField dataField="1" showAll="0"/>
    <pivotField showAll="0"/>
    <pivotField showAll="0"/>
    <pivotField showAll="0"/>
    <pivotField showAll="0"/>
    <pivotField numFmtId="14" showAll="0"/>
    <pivotField showAll="0">
      <items count="13">
        <item x="5"/>
        <item x="6"/>
        <item x="7"/>
        <item x="8"/>
        <item x="9"/>
        <item x="10"/>
        <item x="2"/>
        <item x="11"/>
        <item x="3"/>
        <item x="4"/>
        <item x="0"/>
        <item x="1"/>
        <item t="default"/>
      </items>
    </pivotField>
    <pivotField axis="axisRow" showAll="0">
      <items count="5">
        <item x="0"/>
        <item x="1"/>
        <item x="3"/>
        <item x="2"/>
        <item t="default"/>
      </items>
    </pivotField>
    <pivotField showAll="0">
      <items count="12">
        <item x="0"/>
        <item m="1" x="9"/>
        <item x="2"/>
        <item x="6"/>
        <item m="1" x="8"/>
        <item x="4"/>
        <item x="3"/>
        <item x="1"/>
        <item m="1" x="10"/>
        <item x="7"/>
        <item x="5"/>
        <item t="default"/>
      </items>
    </pivotField>
    <pivotField showAll="0">
      <items count="5">
        <item x="2"/>
        <item x="3"/>
        <item x="0"/>
        <item x="1"/>
        <item t="default"/>
      </items>
    </pivotField>
    <pivotField showAll="0"/>
    <pivotField showAll="0"/>
    <pivotField showAll="0"/>
    <pivotField showAll="0"/>
    <pivotField showAll="0"/>
    <pivotField showAll="0"/>
  </pivotFields>
  <rowFields count="1">
    <field x="7"/>
  </rowFields>
  <rowItems count="4">
    <i>
      <x/>
    </i>
    <i>
      <x v="1"/>
    </i>
    <i>
      <x v="2"/>
    </i>
    <i>
      <x v="3"/>
    </i>
  </rowItems>
  <colItems count="1">
    <i/>
  </colItems>
  <dataFields count="1">
    <dataField name="Count of Order ID" fld="0"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39" format="10" series="1">
      <pivotArea type="data" outline="0" fieldPosition="0">
        <references count="1">
          <reference field="4294967294" count="1" selected="0">
            <x v="0"/>
          </reference>
        </references>
      </pivotArea>
    </chartFormat>
    <chartFormat chart="39" format="11">
      <pivotArea type="data" outline="0" fieldPosition="0">
        <references count="2">
          <reference field="4294967294" count="1" selected="0">
            <x v="0"/>
          </reference>
          <reference field="7" count="1" selected="0">
            <x v="0"/>
          </reference>
        </references>
      </pivotArea>
    </chartFormat>
    <chartFormat chart="39" format="12">
      <pivotArea type="data" outline="0" fieldPosition="0">
        <references count="2">
          <reference field="4294967294" count="1" selected="0">
            <x v="0"/>
          </reference>
          <reference field="7" count="1" selected="0">
            <x v="1"/>
          </reference>
        </references>
      </pivotArea>
    </chartFormat>
    <chartFormat chart="39" format="13">
      <pivotArea type="data" outline="0" fieldPosition="0">
        <references count="2">
          <reference field="4294967294" count="1" selected="0">
            <x v="0"/>
          </reference>
          <reference field="7" count="1" selected="0">
            <x v="2"/>
          </reference>
        </references>
      </pivotArea>
    </chartFormat>
    <chartFormat chart="39" format="14">
      <pivotArea type="data" outline="0" fieldPosition="0">
        <references count="2">
          <reference field="4294967294" count="1" selected="0">
            <x v="0"/>
          </reference>
          <reference field="7" count="1" selected="0">
            <x v="3"/>
          </reference>
        </references>
      </pivotArea>
    </chartFormat>
    <chartFormat chart="43" format="15" series="1">
      <pivotArea type="data" outline="0" fieldPosition="0">
        <references count="1">
          <reference field="4294967294" count="1" selected="0">
            <x v="0"/>
          </reference>
        </references>
      </pivotArea>
    </chartFormat>
    <chartFormat chart="43" format="16">
      <pivotArea type="data" outline="0" fieldPosition="0">
        <references count="2">
          <reference field="4294967294" count="1" selected="0">
            <x v="0"/>
          </reference>
          <reference field="7" count="1" selected="0">
            <x v="0"/>
          </reference>
        </references>
      </pivotArea>
    </chartFormat>
    <chartFormat chart="43" format="17">
      <pivotArea type="data" outline="0" fieldPosition="0">
        <references count="2">
          <reference field="4294967294" count="1" selected="0">
            <x v="0"/>
          </reference>
          <reference field="7" count="1" selected="0">
            <x v="1"/>
          </reference>
        </references>
      </pivotArea>
    </chartFormat>
    <chartFormat chart="43" format="18">
      <pivotArea type="data" outline="0" fieldPosition="0">
        <references count="2">
          <reference field="4294967294" count="1" selected="0">
            <x v="0"/>
          </reference>
          <reference field="7" count="1" selected="0">
            <x v="2"/>
          </reference>
        </references>
      </pivotArea>
    </chartFormat>
    <chartFormat chart="43" format="19">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16">
    <pivotField showAll="0"/>
    <pivotField showAll="0"/>
    <pivotField showAll="0"/>
    <pivotField showAll="0"/>
    <pivotField showAll="0"/>
    <pivotField numFmtId="14" showAll="0"/>
    <pivotField showAll="0"/>
    <pivotField showAll="0"/>
    <pivotField showAll="0"/>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s>
  <rowFields count="1">
    <field x="9"/>
  </rowFields>
  <rowItems count="5">
    <i>
      <x v="2"/>
    </i>
    <i>
      <x v="1"/>
    </i>
    <i>
      <x/>
    </i>
    <i>
      <x v="3"/>
    </i>
    <i t="grand">
      <x/>
    </i>
  </rowItems>
  <colItems count="1">
    <i/>
  </colItems>
  <dataFields count="1">
    <dataField name="Sum of Amoun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2"/>
    <pivotTable tabId="11" name="PivotTable10"/>
    <pivotTable tabId="10" name="PivotTable9"/>
    <pivotTable tabId="5" name="PivotTable3"/>
    <pivotTable tabId="16" name="PivotTable12"/>
    <pivotTable tabId="9" name="PivotTable8"/>
  </pivotTables>
  <data>
    <tabular pivotCacheId="1">
      <items count="12">
        <i x="5" s="1"/>
        <i x="6" s="1"/>
        <i x="7" s="1"/>
        <i x="8" s="1"/>
        <i x="9" s="1"/>
        <i x="10" s="1"/>
        <i x="2" s="1"/>
        <i x="11" s="1"/>
        <i x="3" s="1"/>
        <i x="4"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annel" sourceName="Channel ">
  <pivotTables>
    <pivotTable tabId="3" name="PivotTable2"/>
    <pivotTable tabId="11" name="PivotTable10"/>
    <pivotTable tabId="10" name="PivotTable9"/>
    <pivotTable tabId="5" name="PivotTable3"/>
    <pivotTable tabId="16" name="PivotTable12"/>
    <pivotTable tabId="9" name="PivotTable8"/>
  </pivotTables>
  <data>
    <tabular pivotCacheId="1">
      <items count="11">
        <i x="0" s="1"/>
        <i x="2" s="1"/>
        <i x="6" s="1"/>
        <i x="4" s="1"/>
        <i x="3" s="1"/>
        <i x="1" s="1"/>
        <i x="7" s="1"/>
        <i x="5" s="1"/>
        <i x="9" s="1" nd="1"/>
        <i x="8" s="1" nd="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3" name="PivotTable2"/>
    <pivotTable tabId="11" name="PivotTable10"/>
    <pivotTable tabId="10" name="PivotTable9"/>
    <pivotTable tabId="5" name="PivotTable3"/>
    <pivotTable tabId="16" name="PivotTable12"/>
    <pivotTable tabId="9" name="PivotTable8"/>
  </pivotTables>
  <data>
    <tabular pivotCacheId="1">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StyleDark2" rowHeight="241300"/>
  <slicer name="Channel " cache="Slicer_Channel" caption="Channel " style="SlicerStyleDark5" rowHeight="241300"/>
  <slicer name="Category" cache="Slicer_Category" caption="Category" style="SlicerStyleDark4" rowHeight="241300"/>
</slicers>
</file>

<file path=xl/tables/table1.xml><?xml version="1.0" encoding="utf-8"?>
<table xmlns="http://schemas.openxmlformats.org/spreadsheetml/2006/main" id="4" name="Table4" displayName="Table4" ref="A1:P50" totalsRowShown="0" headerRowDxfId="16" dataDxfId="15">
  <autoFilter ref="A1:P50"/>
  <tableColumns count="16">
    <tableColumn id="2" name="Order ID" dataDxfId="14"/>
    <tableColumn id="3" name="Cust ID" dataDxfId="13"/>
    <tableColumn id="4" name="Gender" dataDxfId="12"/>
    <tableColumn id="5" name="Age" dataDxfId="11"/>
    <tableColumn id="6" name="Age_Group">
      <calculatedColumnFormula>IF(D2&gt;=50,"Senior",IF(D2&gt;=30,"Adult","Teenager"))</calculatedColumnFormula>
    </tableColumn>
    <tableColumn id="7" name="Date" dataDxfId="10"/>
    <tableColumn id="8" name="Month" dataDxfId="9">
      <calculatedColumnFormula>TEXT(F2,"mmm")</calculatedColumnFormula>
    </tableColumn>
    <tableColumn id="9" name="Status" dataDxfId="8"/>
    <tableColumn id="10" name="Channel " dataDxfId="7"/>
    <tableColumn id="11" name="Category" dataDxfId="6"/>
    <tableColumn id="12" name="Size" dataDxfId="5"/>
    <tableColumn id="13" name="Qty" dataDxfId="4"/>
    <tableColumn id="14" name="currency" dataDxfId="3"/>
    <tableColumn id="15" name="Amount" dataDxfId="2"/>
    <tableColumn id="16" name="Ship-City" dataDxfId="1"/>
    <tableColumn id="17" name="Ship-State"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1"/>
  <sheetViews>
    <sheetView workbookViewId="0">
      <selection activeCell="F13" sqref="F13"/>
    </sheetView>
  </sheetViews>
  <sheetFormatPr defaultRowHeight="15" x14ac:dyDescent="0.25"/>
  <cols>
    <col min="1" max="1" width="13.140625" customWidth="1"/>
    <col min="2" max="2" width="14.85546875" customWidth="1"/>
    <col min="3" max="3" width="16.5703125" customWidth="1"/>
  </cols>
  <sheetData>
    <row r="3" spans="1:3" x14ac:dyDescent="0.25">
      <c r="A3" s="7" t="s">
        <v>124</v>
      </c>
      <c r="B3" t="s">
        <v>122</v>
      </c>
      <c r="C3" t="s">
        <v>123</v>
      </c>
    </row>
    <row r="4" spans="1:3" x14ac:dyDescent="0.25">
      <c r="A4" s="8" t="s">
        <v>132</v>
      </c>
      <c r="B4" s="6">
        <v>2631</v>
      </c>
      <c r="C4" s="6">
        <v>3</v>
      </c>
    </row>
    <row r="5" spans="1:3" x14ac:dyDescent="0.25">
      <c r="A5" s="8" t="s">
        <v>130</v>
      </c>
      <c r="B5" s="6">
        <v>2127</v>
      </c>
      <c r="C5" s="6">
        <v>3</v>
      </c>
    </row>
    <row r="6" spans="1:3" x14ac:dyDescent="0.25">
      <c r="A6" s="8" t="s">
        <v>133</v>
      </c>
      <c r="B6" s="6">
        <v>788</v>
      </c>
      <c r="C6" s="6">
        <v>1</v>
      </c>
    </row>
    <row r="7" spans="1:3" x14ac:dyDescent="0.25">
      <c r="A7" s="8" t="s">
        <v>134</v>
      </c>
      <c r="B7" s="6">
        <v>932</v>
      </c>
      <c r="C7" s="6">
        <v>2</v>
      </c>
    </row>
    <row r="8" spans="1:3" x14ac:dyDescent="0.25">
      <c r="A8" s="8" t="s">
        <v>135</v>
      </c>
      <c r="B8" s="6">
        <v>833</v>
      </c>
      <c r="C8" s="6">
        <v>1</v>
      </c>
    </row>
    <row r="9" spans="1:3" x14ac:dyDescent="0.25">
      <c r="A9" s="8" t="s">
        <v>136</v>
      </c>
      <c r="B9" s="6">
        <v>1501</v>
      </c>
      <c r="C9" s="6">
        <v>2</v>
      </c>
    </row>
    <row r="10" spans="1:3" x14ac:dyDescent="0.25">
      <c r="A10" s="8" t="s">
        <v>125</v>
      </c>
      <c r="B10" s="6">
        <v>2402</v>
      </c>
      <c r="C10" s="6">
        <v>4</v>
      </c>
    </row>
    <row r="11" spans="1:3" x14ac:dyDescent="0.25">
      <c r="A11" s="8" t="s">
        <v>137</v>
      </c>
      <c r="B11" s="6">
        <v>1466</v>
      </c>
      <c r="C11" s="6">
        <v>3</v>
      </c>
    </row>
    <row r="12" spans="1:3" x14ac:dyDescent="0.25">
      <c r="A12" s="8" t="s">
        <v>126</v>
      </c>
      <c r="B12" s="6">
        <v>2648</v>
      </c>
      <c r="C12" s="6">
        <v>4</v>
      </c>
    </row>
    <row r="13" spans="1:3" x14ac:dyDescent="0.25">
      <c r="A13" s="8" t="s">
        <v>138</v>
      </c>
      <c r="B13" s="6">
        <v>3070</v>
      </c>
      <c r="C13" s="6">
        <v>4</v>
      </c>
    </row>
    <row r="14" spans="1:3" x14ac:dyDescent="0.25">
      <c r="A14" s="8" t="s">
        <v>127</v>
      </c>
      <c r="B14" s="6">
        <v>4200</v>
      </c>
      <c r="C14" s="6">
        <v>7</v>
      </c>
    </row>
    <row r="15" spans="1:3" x14ac:dyDescent="0.25">
      <c r="A15" s="8" t="s">
        <v>128</v>
      </c>
      <c r="B15" s="6">
        <v>11279</v>
      </c>
      <c r="C15" s="6">
        <v>15</v>
      </c>
    </row>
    <row r="20" spans="6:6" x14ac:dyDescent="0.25">
      <c r="F20" t="s">
        <v>139</v>
      </c>
    </row>
    <row r="21" spans="6:6" x14ac:dyDescent="0.25">
      <c r="F21" t="s">
        <v>140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N47"/>
  <sheetViews>
    <sheetView showGridLines="0" tabSelected="1" zoomScale="55" zoomScaleNormal="55" workbookViewId="0">
      <selection activeCell="E16" sqref="A1:XFD1048576"/>
    </sheetView>
  </sheetViews>
  <sheetFormatPr defaultRowHeight="15" x14ac:dyDescent="0.25"/>
  <sheetData>
    <row r="8" spans="1:40" x14ac:dyDescent="0.25">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row>
    <row r="9" spans="1:40" x14ac:dyDescent="0.25">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row>
    <row r="10" spans="1:40"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row>
    <row r="11" spans="1:40"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row>
    <row r="12" spans="1:40"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row>
    <row r="13" spans="1:40"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f>AB10</f>
        <v>0</v>
      </c>
      <c r="AG13" s="16"/>
      <c r="AH13" s="16"/>
      <c r="AI13" s="16"/>
      <c r="AJ13" s="16"/>
      <c r="AK13" s="16"/>
      <c r="AL13" s="16"/>
      <c r="AM13" s="16"/>
      <c r="AN13" s="16"/>
    </row>
    <row r="14" spans="1:40"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row>
    <row r="15" spans="1:40"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pans="1:40"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pans="1:40"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pans="1:40"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pans="1:40"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row>
    <row r="20" spans="1:40"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row>
    <row r="21" spans="1:40"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row>
    <row r="22" spans="1:40"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row>
    <row r="23" spans="1:40"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row>
    <row r="24" spans="1:40"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row>
    <row r="25" spans="1:40"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row>
    <row r="26" spans="1:40"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row>
    <row r="27" spans="1:40"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row>
    <row r="28" spans="1:40"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row>
    <row r="29" spans="1:40"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row>
    <row r="30" spans="1:40"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row>
    <row r="31" spans="1:40"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row>
    <row r="32" spans="1:40"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row>
    <row r="33" spans="1:40"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row>
    <row r="34" spans="1:40"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row>
    <row r="35" spans="1:40"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row>
    <row r="36" spans="1:40"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row>
    <row r="37" spans="1:40"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row>
    <row r="38" spans="1:40"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row>
    <row r="39" spans="1:40"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row>
    <row r="40" spans="1:40"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row>
    <row r="41" spans="1:40"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row>
    <row r="42" spans="1:40"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row>
    <row r="43" spans="1:40"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row>
    <row r="44" spans="1:40"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row>
    <row r="45" spans="1:40"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row>
    <row r="46" spans="1:40"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row>
    <row r="47" spans="1:40"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20"/>
  <sheetViews>
    <sheetView workbookViewId="0">
      <selection activeCell="O13" sqref="O13"/>
    </sheetView>
  </sheetViews>
  <sheetFormatPr defaultRowHeight="15" x14ac:dyDescent="0.25"/>
  <cols>
    <col min="1" max="1" width="13.140625" customWidth="1"/>
    <col min="2" max="2" width="14.85546875" customWidth="1"/>
  </cols>
  <sheetData>
    <row r="3" spans="1:14" x14ac:dyDescent="0.25">
      <c r="A3" s="7" t="s">
        <v>124</v>
      </c>
      <c r="B3" t="s">
        <v>122</v>
      </c>
    </row>
    <row r="4" spans="1:14" x14ac:dyDescent="0.25">
      <c r="A4" s="8" t="s">
        <v>26</v>
      </c>
      <c r="B4" s="6">
        <v>10902</v>
      </c>
    </row>
    <row r="5" spans="1:14" x14ac:dyDescent="0.25">
      <c r="A5" s="8" t="s">
        <v>13</v>
      </c>
      <c r="B5" s="6">
        <v>22975</v>
      </c>
    </row>
    <row r="10" spans="1:14" x14ac:dyDescent="0.25">
      <c r="N10" t="s">
        <v>131</v>
      </c>
    </row>
    <row r="20" spans="5:5" x14ac:dyDescent="0.25">
      <c r="E20" t="s">
        <v>144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D24" sqref="D24"/>
    </sheetView>
  </sheetViews>
  <sheetFormatPr defaultRowHeight="15" x14ac:dyDescent="0.25"/>
  <cols>
    <col min="1" max="1" width="13.140625" customWidth="1"/>
    <col min="2" max="2" width="14.85546875" customWidth="1"/>
  </cols>
  <sheetData>
    <row r="3" spans="1:2" x14ac:dyDescent="0.25">
      <c r="A3" s="7" t="s">
        <v>124</v>
      </c>
      <c r="B3" t="s">
        <v>122</v>
      </c>
    </row>
    <row r="4" spans="1:2" x14ac:dyDescent="0.25">
      <c r="A4" s="8" t="s">
        <v>96</v>
      </c>
      <c r="B4" s="6">
        <v>13694</v>
      </c>
    </row>
    <row r="5" spans="1:2" x14ac:dyDescent="0.25">
      <c r="A5" s="8" t="s">
        <v>80</v>
      </c>
      <c r="B5" s="6">
        <v>9111</v>
      </c>
    </row>
    <row r="6" spans="1:2" x14ac:dyDescent="0.25">
      <c r="A6" s="8" t="s">
        <v>88</v>
      </c>
      <c r="B6" s="6">
        <v>5783</v>
      </c>
    </row>
    <row r="7" spans="1:2" x14ac:dyDescent="0.25">
      <c r="A7" s="8" t="s">
        <v>147</v>
      </c>
      <c r="B7" s="6">
        <v>5289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N5" sqref="N5"/>
    </sheetView>
  </sheetViews>
  <sheetFormatPr defaultRowHeight="15" x14ac:dyDescent="0.25"/>
  <cols>
    <col min="1" max="1" width="16.5703125" customWidth="1"/>
    <col min="2" max="2" width="16.28515625" customWidth="1"/>
    <col min="3" max="3" width="8.140625" customWidth="1"/>
    <col min="4" max="4" width="11.28515625" customWidth="1"/>
  </cols>
  <sheetData>
    <row r="3" spans="1:3" x14ac:dyDescent="0.25">
      <c r="A3" s="7" t="s">
        <v>123</v>
      </c>
      <c r="B3" s="7" t="s">
        <v>146</v>
      </c>
    </row>
    <row r="4" spans="1:3" x14ac:dyDescent="0.25">
      <c r="A4" s="7" t="s">
        <v>124</v>
      </c>
      <c r="B4" t="s">
        <v>26</v>
      </c>
      <c r="C4" t="s">
        <v>13</v>
      </c>
    </row>
    <row r="5" spans="1:3" x14ac:dyDescent="0.25">
      <c r="A5" s="8" t="s">
        <v>141</v>
      </c>
      <c r="B5" s="9">
        <v>0.18367346938775511</v>
      </c>
      <c r="C5" s="9">
        <v>0.34693877551020408</v>
      </c>
    </row>
    <row r="6" spans="1:3" x14ac:dyDescent="0.25">
      <c r="A6" s="8" t="s">
        <v>142</v>
      </c>
      <c r="B6" s="9">
        <v>4.0816326530612242E-2</v>
      </c>
      <c r="C6" s="9">
        <v>0.20408163265306123</v>
      </c>
    </row>
    <row r="7" spans="1:3" x14ac:dyDescent="0.25">
      <c r="A7" s="8" t="s">
        <v>143</v>
      </c>
      <c r="B7" s="9">
        <v>6.1224489795918366E-2</v>
      </c>
      <c r="C7" s="9">
        <v>0.16326530612244897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N8" sqref="N8"/>
    </sheetView>
  </sheetViews>
  <sheetFormatPr defaultRowHeight="15" x14ac:dyDescent="0.25"/>
  <cols>
    <col min="1" max="1" width="18.28515625" bestFit="1" customWidth="1"/>
    <col min="2" max="2" width="16.5703125" customWidth="1"/>
  </cols>
  <sheetData>
    <row r="3" spans="1:2" x14ac:dyDescent="0.25">
      <c r="A3" s="7" t="s">
        <v>124</v>
      </c>
      <c r="B3" t="s">
        <v>123</v>
      </c>
    </row>
    <row r="4" spans="1:2" x14ac:dyDescent="0.25">
      <c r="A4" s="8" t="s">
        <v>115</v>
      </c>
      <c r="B4" s="10">
        <v>0.12244897959183673</v>
      </c>
    </row>
    <row r="5" spans="1:2" x14ac:dyDescent="0.25">
      <c r="A5" s="8" t="s">
        <v>117</v>
      </c>
      <c r="B5" s="10">
        <v>0.20408163265306123</v>
      </c>
    </row>
    <row r="6" spans="1:2" x14ac:dyDescent="0.25">
      <c r="A6" s="8" t="s">
        <v>119</v>
      </c>
      <c r="B6" s="10">
        <v>8.1632653061224483E-2</v>
      </c>
    </row>
    <row r="7" spans="1:2" x14ac:dyDescent="0.25">
      <c r="A7" s="8" t="s">
        <v>114</v>
      </c>
      <c r="B7" s="10">
        <v>8.1632653061224483E-2</v>
      </c>
    </row>
    <row r="8" spans="1:2" x14ac:dyDescent="0.25">
      <c r="A8" s="8" t="s">
        <v>118</v>
      </c>
      <c r="B8" s="10">
        <v>0.18367346938775511</v>
      </c>
    </row>
    <row r="9" spans="1:2" x14ac:dyDescent="0.25">
      <c r="A9" s="8" t="s">
        <v>113</v>
      </c>
      <c r="B9" s="10">
        <v>0.20408163265306123</v>
      </c>
    </row>
    <row r="10" spans="1:2" x14ac:dyDescent="0.25">
      <c r="A10" s="8" t="s">
        <v>28</v>
      </c>
      <c r="B10" s="10">
        <v>2.0408163265306121E-2</v>
      </c>
    </row>
    <row r="11" spans="1:2" x14ac:dyDescent="0.25">
      <c r="A11" s="8" t="s">
        <v>116</v>
      </c>
      <c r="B11" s="10">
        <v>0.10204081632653061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N8" sqref="N8"/>
    </sheetView>
  </sheetViews>
  <sheetFormatPr defaultRowHeight="15" x14ac:dyDescent="0.25"/>
  <cols>
    <col min="1" max="1" width="13.140625" customWidth="1"/>
    <col min="2" max="2" width="16.5703125" customWidth="1"/>
  </cols>
  <sheetData>
    <row r="3" spans="1:2" x14ac:dyDescent="0.25">
      <c r="A3" s="7" t="s">
        <v>124</v>
      </c>
      <c r="B3" t="s">
        <v>123</v>
      </c>
    </row>
    <row r="4" spans="1:2" x14ac:dyDescent="0.25">
      <c r="A4" s="8" t="s">
        <v>73</v>
      </c>
      <c r="B4" s="6">
        <v>12</v>
      </c>
    </row>
    <row r="5" spans="1:2" x14ac:dyDescent="0.25">
      <c r="A5" s="8" t="s">
        <v>14</v>
      </c>
      <c r="B5" s="6">
        <v>28</v>
      </c>
    </row>
    <row r="6" spans="1:2" x14ac:dyDescent="0.25">
      <c r="A6" s="8" t="s">
        <v>45</v>
      </c>
      <c r="B6" s="6">
        <v>4</v>
      </c>
    </row>
    <row r="7" spans="1:2" x14ac:dyDescent="0.25">
      <c r="A7" s="8" t="s">
        <v>145</v>
      </c>
      <c r="B7" s="6">
        <v>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topLeftCell="D1" workbookViewId="0">
      <selection activeCell="I15" sqref="I15"/>
    </sheetView>
  </sheetViews>
  <sheetFormatPr defaultRowHeight="15" x14ac:dyDescent="0.25"/>
  <cols>
    <col min="1" max="1" width="24.140625" customWidth="1"/>
    <col min="2" max="2" width="15.5703125" customWidth="1"/>
    <col min="3" max="3" width="18.42578125" customWidth="1"/>
    <col min="4" max="4" width="12" customWidth="1"/>
    <col min="5" max="5" width="15.85546875" customWidth="1"/>
    <col min="6" max="6" width="14" style="5" customWidth="1"/>
    <col min="7" max="7" width="11.5703125" style="15" customWidth="1"/>
    <col min="8" max="8" width="11.7109375" customWidth="1"/>
    <col min="9" max="9" width="20.5703125" customWidth="1"/>
    <col min="10" max="10" width="21.42578125" customWidth="1"/>
    <col min="13" max="13" width="17.140625" customWidth="1"/>
    <col min="14" max="14" width="14.42578125" customWidth="1"/>
    <col min="15" max="15" width="39.85546875" customWidth="1"/>
    <col min="16" max="16" width="32.28515625" customWidth="1"/>
  </cols>
  <sheetData>
    <row r="1" spans="1:16" ht="18.75" x14ac:dyDescent="0.3">
      <c r="A1" s="3" t="s">
        <v>0</v>
      </c>
      <c r="B1" s="2" t="s">
        <v>1</v>
      </c>
      <c r="C1" s="2" t="s">
        <v>2</v>
      </c>
      <c r="D1" s="2" t="s">
        <v>3</v>
      </c>
      <c r="E1" s="11" t="s">
        <v>120</v>
      </c>
      <c r="F1" s="12" t="s">
        <v>4</v>
      </c>
      <c r="G1" s="14" t="s">
        <v>121</v>
      </c>
      <c r="H1" s="2" t="s">
        <v>5</v>
      </c>
      <c r="I1" s="2" t="s">
        <v>6</v>
      </c>
      <c r="J1" s="2" t="s">
        <v>7</v>
      </c>
      <c r="K1" s="2" t="s">
        <v>8</v>
      </c>
      <c r="L1" s="2" t="s">
        <v>9</v>
      </c>
      <c r="M1" s="2" t="s">
        <v>10</v>
      </c>
      <c r="N1" s="2" t="s">
        <v>11</v>
      </c>
      <c r="O1" s="2" t="s">
        <v>111</v>
      </c>
      <c r="P1" s="2" t="s">
        <v>112</v>
      </c>
    </row>
    <row r="2" spans="1:16" x14ac:dyDescent="0.25">
      <c r="A2" s="1" t="s">
        <v>48</v>
      </c>
      <c r="B2" s="1">
        <v>398999</v>
      </c>
      <c r="C2" s="1" t="s">
        <v>13</v>
      </c>
      <c r="D2" s="1">
        <v>37</v>
      </c>
      <c r="E2" t="str">
        <f t="shared" ref="E2:E33" si="0">IF(D2&gt;=50,"Senior",IF(D2&gt;=30,"Adult","Teenager"))</f>
        <v>Adult</v>
      </c>
      <c r="F2" s="4">
        <v>45234</v>
      </c>
      <c r="G2" s="13" t="str">
        <f>TEXT(F2,"mmm")</f>
        <v>Nov</v>
      </c>
      <c r="H2" s="1" t="s">
        <v>73</v>
      </c>
      <c r="I2" s="1" t="s">
        <v>115</v>
      </c>
      <c r="J2" s="1" t="s">
        <v>18</v>
      </c>
      <c r="K2" s="1" t="s">
        <v>23</v>
      </c>
      <c r="L2" s="1">
        <v>1</v>
      </c>
      <c r="M2" s="1" t="s">
        <v>72</v>
      </c>
      <c r="N2" s="1">
        <v>612</v>
      </c>
      <c r="O2" s="1" t="s">
        <v>87</v>
      </c>
      <c r="P2" s="1" t="s">
        <v>88</v>
      </c>
    </row>
    <row r="3" spans="1:16" x14ac:dyDescent="0.25">
      <c r="A3" s="1" t="s">
        <v>34</v>
      </c>
      <c r="B3" s="1">
        <v>9268874</v>
      </c>
      <c r="C3" s="1" t="s">
        <v>26</v>
      </c>
      <c r="D3" s="1">
        <v>44</v>
      </c>
      <c r="E3" t="str">
        <f t="shared" si="0"/>
        <v>Adult</v>
      </c>
      <c r="F3" s="4">
        <v>45264</v>
      </c>
      <c r="G3" s="13" t="str">
        <f t="shared" ref="G3:G50" si="1">TEXT(F3,"mmm")</f>
        <v>Dec</v>
      </c>
      <c r="H3" s="1" t="s">
        <v>14</v>
      </c>
      <c r="I3" s="1" t="s">
        <v>115</v>
      </c>
      <c r="J3" s="1" t="s">
        <v>18</v>
      </c>
      <c r="K3" s="1" t="s">
        <v>23</v>
      </c>
      <c r="L3" s="1">
        <v>1</v>
      </c>
      <c r="M3" s="1" t="s">
        <v>72</v>
      </c>
      <c r="N3" s="1">
        <v>911</v>
      </c>
      <c r="O3" s="1" t="s">
        <v>109</v>
      </c>
      <c r="P3" s="1" t="s">
        <v>96</v>
      </c>
    </row>
    <row r="4" spans="1:16" x14ac:dyDescent="0.25">
      <c r="A4" s="1" t="s">
        <v>36</v>
      </c>
      <c r="B4" s="1">
        <v>7482261</v>
      </c>
      <c r="C4" s="1" t="s">
        <v>13</v>
      </c>
      <c r="D4" s="1">
        <v>18</v>
      </c>
      <c r="E4" t="str">
        <f t="shared" si="0"/>
        <v>Teenager</v>
      </c>
      <c r="F4" s="4">
        <v>45111</v>
      </c>
      <c r="G4" s="13" t="str">
        <f t="shared" si="1"/>
        <v>Jul</v>
      </c>
      <c r="H4" s="1" t="s">
        <v>14</v>
      </c>
      <c r="I4" s="1" t="s">
        <v>113</v>
      </c>
      <c r="J4" s="1" t="s">
        <v>32</v>
      </c>
      <c r="K4" s="1" t="s">
        <v>19</v>
      </c>
      <c r="L4" s="1">
        <v>1</v>
      </c>
      <c r="M4" s="1" t="s">
        <v>72</v>
      </c>
      <c r="N4" s="1">
        <v>523</v>
      </c>
      <c r="O4" s="1" t="s">
        <v>99</v>
      </c>
      <c r="P4" s="1" t="s">
        <v>80</v>
      </c>
    </row>
    <row r="5" spans="1:16" x14ac:dyDescent="0.25">
      <c r="A5" s="1" t="s">
        <v>52</v>
      </c>
      <c r="B5" s="1">
        <v>947452</v>
      </c>
      <c r="C5" s="1" t="s">
        <v>26</v>
      </c>
      <c r="D5" s="1">
        <v>77</v>
      </c>
      <c r="E5" t="str">
        <f t="shared" si="0"/>
        <v>Senior</v>
      </c>
      <c r="F5" s="4">
        <v>45261</v>
      </c>
      <c r="G5" s="13" t="str">
        <f t="shared" si="1"/>
        <v>Dec</v>
      </c>
      <c r="H5" s="1" t="s">
        <v>145</v>
      </c>
      <c r="I5" s="1" t="s">
        <v>117</v>
      </c>
      <c r="J5" s="1" t="s">
        <v>74</v>
      </c>
      <c r="K5" s="1" t="s">
        <v>16</v>
      </c>
      <c r="L5" s="1">
        <v>1</v>
      </c>
      <c r="M5" s="1" t="s">
        <v>72</v>
      </c>
      <c r="N5" s="1">
        <v>735</v>
      </c>
      <c r="O5" s="1" t="s">
        <v>107</v>
      </c>
      <c r="P5" s="1" t="s">
        <v>96</v>
      </c>
    </row>
    <row r="6" spans="1:16" x14ac:dyDescent="0.25">
      <c r="A6" s="1" t="s">
        <v>71</v>
      </c>
      <c r="B6" s="1">
        <v>7917674</v>
      </c>
      <c r="C6" s="1" t="s">
        <v>13</v>
      </c>
      <c r="D6" s="1">
        <v>25</v>
      </c>
      <c r="E6" t="str">
        <f t="shared" si="0"/>
        <v>Teenager</v>
      </c>
      <c r="F6" s="4">
        <v>45263</v>
      </c>
      <c r="G6" s="13" t="str">
        <f t="shared" si="1"/>
        <v>Dec</v>
      </c>
      <c r="H6" s="1" t="s">
        <v>14</v>
      </c>
      <c r="I6" s="1" t="s">
        <v>118</v>
      </c>
      <c r="J6" s="1" t="s">
        <v>15</v>
      </c>
      <c r="K6" s="1" t="s">
        <v>23</v>
      </c>
      <c r="L6" s="1">
        <v>1</v>
      </c>
      <c r="M6" s="1" t="s">
        <v>72</v>
      </c>
      <c r="N6" s="1">
        <v>292</v>
      </c>
      <c r="O6" s="1" t="s">
        <v>82</v>
      </c>
      <c r="P6" s="1" t="s">
        <v>80</v>
      </c>
    </row>
    <row r="7" spans="1:16" x14ac:dyDescent="0.25">
      <c r="A7" s="1" t="s">
        <v>40</v>
      </c>
      <c r="B7" s="1">
        <v>8974687</v>
      </c>
      <c r="C7" s="1" t="s">
        <v>26</v>
      </c>
      <c r="D7" s="1">
        <v>24</v>
      </c>
      <c r="E7" t="str">
        <f t="shared" si="0"/>
        <v>Teenager</v>
      </c>
      <c r="F7" s="4">
        <v>45176</v>
      </c>
      <c r="G7" s="13" t="str">
        <f t="shared" si="1"/>
        <v>Sep</v>
      </c>
      <c r="H7" s="1" t="s">
        <v>73</v>
      </c>
      <c r="I7" s="1" t="s">
        <v>118</v>
      </c>
      <c r="J7" s="1" t="s">
        <v>74</v>
      </c>
      <c r="K7" s="1" t="s">
        <v>16</v>
      </c>
      <c r="L7" s="1">
        <v>1</v>
      </c>
      <c r="M7" s="1" t="s">
        <v>72</v>
      </c>
      <c r="N7" s="1">
        <v>473</v>
      </c>
      <c r="O7" s="1" t="s">
        <v>89</v>
      </c>
      <c r="P7" s="1" t="s">
        <v>88</v>
      </c>
    </row>
    <row r="8" spans="1:16" x14ac:dyDescent="0.25">
      <c r="A8" s="1" t="s">
        <v>35</v>
      </c>
      <c r="B8" s="1">
        <v>442660</v>
      </c>
      <c r="C8" s="1" t="s">
        <v>13</v>
      </c>
      <c r="D8" s="1">
        <v>52</v>
      </c>
      <c r="E8" t="str">
        <f t="shared" si="0"/>
        <v>Senior</v>
      </c>
      <c r="F8" s="4">
        <v>45233</v>
      </c>
      <c r="G8" s="13" t="str">
        <f t="shared" si="1"/>
        <v>Nov</v>
      </c>
      <c r="H8" s="1" t="s">
        <v>73</v>
      </c>
      <c r="I8" s="1" t="s">
        <v>114</v>
      </c>
      <c r="J8" s="1" t="s">
        <v>18</v>
      </c>
      <c r="K8" s="1" t="s">
        <v>23</v>
      </c>
      <c r="L8" s="1">
        <v>1</v>
      </c>
      <c r="M8" s="1" t="s">
        <v>72</v>
      </c>
      <c r="N8" s="1">
        <v>967</v>
      </c>
      <c r="O8" s="1" t="s">
        <v>108</v>
      </c>
      <c r="P8" s="1" t="s">
        <v>80</v>
      </c>
    </row>
    <row r="9" spans="1:16" x14ac:dyDescent="0.25">
      <c r="A9" s="1" t="s">
        <v>62</v>
      </c>
      <c r="B9" s="1">
        <v>8796291</v>
      </c>
      <c r="C9" s="1" t="s">
        <v>13</v>
      </c>
      <c r="D9" s="1">
        <v>35</v>
      </c>
      <c r="E9" t="str">
        <f t="shared" si="0"/>
        <v>Adult</v>
      </c>
      <c r="F9" s="4">
        <v>45261</v>
      </c>
      <c r="G9" s="13" t="str">
        <f t="shared" si="1"/>
        <v>Dec</v>
      </c>
      <c r="H9" s="1" t="s">
        <v>73</v>
      </c>
      <c r="I9" s="1" t="s">
        <v>116</v>
      </c>
      <c r="J9" s="1" t="s">
        <v>15</v>
      </c>
      <c r="K9" s="1" t="s">
        <v>30</v>
      </c>
      <c r="L9" s="1">
        <v>1</v>
      </c>
      <c r="M9" s="1" t="s">
        <v>72</v>
      </c>
      <c r="N9" s="1">
        <v>399</v>
      </c>
      <c r="O9" s="1" t="s">
        <v>91</v>
      </c>
      <c r="P9" s="1" t="s">
        <v>147</v>
      </c>
    </row>
    <row r="10" spans="1:16" x14ac:dyDescent="0.25">
      <c r="A10" s="1" t="s">
        <v>50</v>
      </c>
      <c r="B10" s="1">
        <v>8343960</v>
      </c>
      <c r="C10" s="1" t="s">
        <v>13</v>
      </c>
      <c r="D10" s="1">
        <v>62</v>
      </c>
      <c r="E10" t="str">
        <f t="shared" si="0"/>
        <v>Senior</v>
      </c>
      <c r="F10" s="4">
        <v>45262</v>
      </c>
      <c r="G10" s="13" t="str">
        <f t="shared" si="1"/>
        <v>Dec</v>
      </c>
      <c r="H10" s="1" t="s">
        <v>14</v>
      </c>
      <c r="I10" s="1" t="s">
        <v>116</v>
      </c>
      <c r="J10" s="1" t="s">
        <v>32</v>
      </c>
      <c r="K10" s="1" t="s">
        <v>30</v>
      </c>
      <c r="L10" s="1">
        <v>1</v>
      </c>
      <c r="M10" s="1" t="s">
        <v>72</v>
      </c>
      <c r="N10" s="1">
        <v>484</v>
      </c>
      <c r="O10" s="1" t="s">
        <v>81</v>
      </c>
      <c r="P10" s="1" t="s">
        <v>80</v>
      </c>
    </row>
    <row r="11" spans="1:16" x14ac:dyDescent="0.25">
      <c r="A11" s="1" t="s">
        <v>55</v>
      </c>
      <c r="B11" s="1">
        <v>6866119</v>
      </c>
      <c r="C11" s="1" t="s">
        <v>26</v>
      </c>
      <c r="D11" s="1">
        <v>52</v>
      </c>
      <c r="E11" t="str">
        <f t="shared" si="0"/>
        <v>Senior</v>
      </c>
      <c r="F11" s="4">
        <v>45262</v>
      </c>
      <c r="G11" s="13" t="str">
        <f t="shared" si="1"/>
        <v>Dec</v>
      </c>
      <c r="H11" s="1" t="s">
        <v>14</v>
      </c>
      <c r="I11" s="1" t="s">
        <v>117</v>
      </c>
      <c r="J11" s="1" t="s">
        <v>74</v>
      </c>
      <c r="K11" s="1" t="s">
        <v>16</v>
      </c>
      <c r="L11" s="1">
        <v>1</v>
      </c>
      <c r="M11" s="1" t="s">
        <v>72</v>
      </c>
      <c r="N11" s="1">
        <v>885</v>
      </c>
      <c r="O11" s="1" t="s">
        <v>87</v>
      </c>
      <c r="P11" s="1" t="s">
        <v>88</v>
      </c>
    </row>
    <row r="12" spans="1:16" x14ac:dyDescent="0.25">
      <c r="A12" s="1" t="s">
        <v>57</v>
      </c>
      <c r="B12" s="1">
        <v>2606836</v>
      </c>
      <c r="C12" s="1" t="s">
        <v>26</v>
      </c>
      <c r="D12" s="1">
        <v>39</v>
      </c>
      <c r="E12" t="str">
        <f t="shared" si="0"/>
        <v>Adult</v>
      </c>
      <c r="F12" s="4">
        <v>45263</v>
      </c>
      <c r="G12" s="13" t="str">
        <f t="shared" si="1"/>
        <v>Dec</v>
      </c>
      <c r="H12" s="1" t="s">
        <v>14</v>
      </c>
      <c r="I12" s="1" t="s">
        <v>117</v>
      </c>
      <c r="J12" s="1" t="s">
        <v>18</v>
      </c>
      <c r="K12" s="1" t="s">
        <v>30</v>
      </c>
      <c r="L12" s="1">
        <v>1</v>
      </c>
      <c r="M12" s="1" t="s">
        <v>72</v>
      </c>
      <c r="N12" s="1">
        <v>1238</v>
      </c>
      <c r="O12" s="1" t="s">
        <v>104</v>
      </c>
      <c r="P12" s="1" t="s">
        <v>147</v>
      </c>
    </row>
    <row r="13" spans="1:16" x14ac:dyDescent="0.25">
      <c r="A13" s="1" t="s">
        <v>42</v>
      </c>
      <c r="B13" s="1">
        <v>4376789</v>
      </c>
      <c r="C13" s="1" t="s">
        <v>13</v>
      </c>
      <c r="D13" s="1">
        <v>43</v>
      </c>
      <c r="E13" t="str">
        <f t="shared" si="0"/>
        <v>Adult</v>
      </c>
      <c r="F13" s="4">
        <v>45203</v>
      </c>
      <c r="G13" s="13" t="str">
        <f t="shared" si="1"/>
        <v>Oct</v>
      </c>
      <c r="H13" s="1" t="s">
        <v>14</v>
      </c>
      <c r="I13" s="1" t="s">
        <v>115</v>
      </c>
      <c r="J13" s="1" t="s">
        <v>18</v>
      </c>
      <c r="K13" s="1" t="s">
        <v>43</v>
      </c>
      <c r="L13" s="1">
        <v>1</v>
      </c>
      <c r="M13" s="1" t="s">
        <v>72</v>
      </c>
      <c r="N13" s="1">
        <v>1164</v>
      </c>
      <c r="O13" s="1" t="s">
        <v>87</v>
      </c>
      <c r="P13" s="1" t="s">
        <v>88</v>
      </c>
    </row>
    <row r="14" spans="1:16" x14ac:dyDescent="0.25">
      <c r="A14" s="1" t="s">
        <v>60</v>
      </c>
      <c r="B14" s="1">
        <v>9033015</v>
      </c>
      <c r="C14" s="1" t="s">
        <v>13</v>
      </c>
      <c r="D14" s="1">
        <v>41</v>
      </c>
      <c r="E14" t="str">
        <f t="shared" si="0"/>
        <v>Adult</v>
      </c>
      <c r="F14" s="4">
        <v>45264</v>
      </c>
      <c r="G14" s="13" t="str">
        <f t="shared" si="1"/>
        <v>Dec</v>
      </c>
      <c r="H14" s="1" t="s">
        <v>14</v>
      </c>
      <c r="I14" s="1" t="s">
        <v>113</v>
      </c>
      <c r="J14" s="1" t="s">
        <v>15</v>
      </c>
      <c r="K14" s="1" t="s">
        <v>30</v>
      </c>
      <c r="L14" s="1">
        <v>1</v>
      </c>
      <c r="M14" s="1" t="s">
        <v>72</v>
      </c>
      <c r="N14" s="1">
        <v>449</v>
      </c>
      <c r="O14" s="1" t="s">
        <v>102</v>
      </c>
      <c r="P14" s="1" t="s">
        <v>80</v>
      </c>
    </row>
    <row r="15" spans="1:16" x14ac:dyDescent="0.25">
      <c r="A15" s="1" t="s">
        <v>61</v>
      </c>
      <c r="B15" s="1">
        <v>6932218</v>
      </c>
      <c r="C15" s="1" t="s">
        <v>13</v>
      </c>
      <c r="D15" s="1">
        <v>41</v>
      </c>
      <c r="E15" t="str">
        <f t="shared" si="0"/>
        <v>Adult</v>
      </c>
      <c r="F15" s="4">
        <v>45264</v>
      </c>
      <c r="G15" s="13" t="str">
        <f t="shared" si="1"/>
        <v>Dec</v>
      </c>
      <c r="H15" s="1" t="s">
        <v>73</v>
      </c>
      <c r="I15" s="1" t="s">
        <v>113</v>
      </c>
      <c r="J15" s="1" t="s">
        <v>18</v>
      </c>
      <c r="K15" s="1" t="s">
        <v>39</v>
      </c>
      <c r="L15" s="1">
        <v>1</v>
      </c>
      <c r="M15" s="1" t="s">
        <v>72</v>
      </c>
      <c r="N15" s="1">
        <v>967</v>
      </c>
      <c r="O15" s="1" t="s">
        <v>86</v>
      </c>
      <c r="P15" s="1" t="s">
        <v>96</v>
      </c>
    </row>
    <row r="16" spans="1:16" x14ac:dyDescent="0.25">
      <c r="A16" s="1" t="s">
        <v>27</v>
      </c>
      <c r="B16" s="1">
        <v>5561216</v>
      </c>
      <c r="C16" s="1" t="s">
        <v>13</v>
      </c>
      <c r="D16" s="1">
        <v>70</v>
      </c>
      <c r="E16" t="str">
        <f t="shared" si="0"/>
        <v>Senior</v>
      </c>
      <c r="F16" s="4">
        <v>45175</v>
      </c>
      <c r="G16" s="13" t="str">
        <f t="shared" si="1"/>
        <v>Sep</v>
      </c>
      <c r="H16" s="1" t="s">
        <v>14</v>
      </c>
      <c r="I16" s="1" t="s">
        <v>117</v>
      </c>
      <c r="J16" s="1" t="s">
        <v>15</v>
      </c>
      <c r="K16" s="1" t="s">
        <v>23</v>
      </c>
      <c r="L16" s="1">
        <v>1</v>
      </c>
      <c r="M16" s="1" t="s">
        <v>72</v>
      </c>
      <c r="N16" s="1">
        <v>435</v>
      </c>
      <c r="O16" s="1" t="s">
        <v>100</v>
      </c>
      <c r="P16" s="1" t="s">
        <v>80</v>
      </c>
    </row>
    <row r="17" spans="1:16" x14ac:dyDescent="0.25">
      <c r="A17" s="1" t="s">
        <v>37</v>
      </c>
      <c r="B17" s="1">
        <v>7039962</v>
      </c>
      <c r="C17" s="1" t="s">
        <v>26</v>
      </c>
      <c r="D17" s="1">
        <v>30</v>
      </c>
      <c r="E17" t="str">
        <f t="shared" si="0"/>
        <v>Adult</v>
      </c>
      <c r="F17" s="4">
        <v>45266</v>
      </c>
      <c r="G17" s="13" t="str">
        <f t="shared" si="1"/>
        <v>Dec</v>
      </c>
      <c r="H17" s="1" t="s">
        <v>14</v>
      </c>
      <c r="I17" s="1" t="s">
        <v>113</v>
      </c>
      <c r="J17" s="1" t="s">
        <v>18</v>
      </c>
      <c r="K17" s="1" t="s">
        <v>30</v>
      </c>
      <c r="L17" s="1">
        <v>1</v>
      </c>
      <c r="M17" s="1" t="s">
        <v>72</v>
      </c>
      <c r="N17" s="1">
        <v>1115</v>
      </c>
      <c r="O17" s="1" t="s">
        <v>101</v>
      </c>
      <c r="P17" s="1" t="s">
        <v>80</v>
      </c>
    </row>
    <row r="18" spans="1:16" x14ac:dyDescent="0.25">
      <c r="A18" s="1" t="s">
        <v>25</v>
      </c>
      <c r="B18" s="1">
        <v>1298130</v>
      </c>
      <c r="C18" s="1" t="s">
        <v>26</v>
      </c>
      <c r="D18" s="1">
        <v>49</v>
      </c>
      <c r="E18" t="str">
        <f t="shared" si="0"/>
        <v>Adult</v>
      </c>
      <c r="F18" s="4">
        <v>45268</v>
      </c>
      <c r="G18" s="13" t="str">
        <f t="shared" si="1"/>
        <v>Dec</v>
      </c>
      <c r="H18" s="1" t="s">
        <v>73</v>
      </c>
      <c r="I18" s="1" t="s">
        <v>117</v>
      </c>
      <c r="J18" s="1" t="s">
        <v>74</v>
      </c>
      <c r="K18" s="1" t="s">
        <v>16</v>
      </c>
      <c r="L18" s="1">
        <v>1</v>
      </c>
      <c r="M18" s="1" t="s">
        <v>72</v>
      </c>
      <c r="N18" s="1">
        <v>735</v>
      </c>
      <c r="O18" s="1" t="s">
        <v>93</v>
      </c>
      <c r="P18" s="1" t="s">
        <v>147</v>
      </c>
    </row>
    <row r="19" spans="1:16" x14ac:dyDescent="0.25">
      <c r="A19" s="1" t="s">
        <v>59</v>
      </c>
      <c r="B19" s="1">
        <v>9686095</v>
      </c>
      <c r="C19" s="1" t="s">
        <v>13</v>
      </c>
      <c r="D19" s="1">
        <v>73</v>
      </c>
      <c r="E19" t="str">
        <f t="shared" si="0"/>
        <v>Senior</v>
      </c>
      <c r="F19" s="4">
        <v>45269</v>
      </c>
      <c r="G19" s="13" t="str">
        <f t="shared" si="1"/>
        <v>Dec</v>
      </c>
      <c r="H19" s="1" t="s">
        <v>14</v>
      </c>
      <c r="I19" s="1" t="s">
        <v>119</v>
      </c>
      <c r="J19" s="1" t="s">
        <v>18</v>
      </c>
      <c r="K19" s="1" t="s">
        <v>19</v>
      </c>
      <c r="L19" s="1">
        <v>1</v>
      </c>
      <c r="M19" s="1" t="s">
        <v>72</v>
      </c>
      <c r="N19" s="1">
        <v>650</v>
      </c>
      <c r="O19" s="1" t="s">
        <v>85</v>
      </c>
      <c r="P19" s="1" t="s">
        <v>96</v>
      </c>
    </row>
    <row r="20" spans="1:16" x14ac:dyDescent="0.25">
      <c r="A20" s="1" t="s">
        <v>20</v>
      </c>
      <c r="B20" s="1">
        <v>1641533</v>
      </c>
      <c r="C20" s="1" t="s">
        <v>13</v>
      </c>
      <c r="D20" s="1">
        <v>67</v>
      </c>
      <c r="E20" t="str">
        <f t="shared" si="0"/>
        <v>Senior</v>
      </c>
      <c r="F20" s="4">
        <v>44930</v>
      </c>
      <c r="G20" s="13" t="str">
        <f t="shared" si="1"/>
        <v>Jan</v>
      </c>
      <c r="H20" s="1" t="s">
        <v>145</v>
      </c>
      <c r="I20" s="1" t="s">
        <v>114</v>
      </c>
      <c r="J20" s="1" t="s">
        <v>18</v>
      </c>
      <c r="K20" s="1" t="s">
        <v>21</v>
      </c>
      <c r="L20" s="1">
        <v>1</v>
      </c>
      <c r="M20" s="1" t="s">
        <v>72</v>
      </c>
      <c r="N20" s="1">
        <v>453</v>
      </c>
      <c r="O20" s="1" t="s">
        <v>77</v>
      </c>
      <c r="P20" s="1" t="s">
        <v>80</v>
      </c>
    </row>
    <row r="21" spans="1:16" x14ac:dyDescent="0.25">
      <c r="A21" s="1" t="s">
        <v>53</v>
      </c>
      <c r="B21" s="1">
        <v>1326018</v>
      </c>
      <c r="C21" s="1" t="s">
        <v>26</v>
      </c>
      <c r="D21" s="1">
        <v>26</v>
      </c>
      <c r="E21" t="str">
        <f t="shared" si="0"/>
        <v>Teenager</v>
      </c>
      <c r="F21" s="4">
        <v>45264</v>
      </c>
      <c r="G21" s="13" t="str">
        <f t="shared" si="1"/>
        <v>Dec</v>
      </c>
      <c r="H21" s="1" t="s">
        <v>73</v>
      </c>
      <c r="I21" s="1" t="s">
        <v>118</v>
      </c>
      <c r="J21" s="1" t="s">
        <v>18</v>
      </c>
      <c r="K21" s="1" t="s">
        <v>39</v>
      </c>
      <c r="L21" s="1">
        <v>1</v>
      </c>
      <c r="M21" s="1" t="s">
        <v>72</v>
      </c>
      <c r="N21" s="1">
        <v>759</v>
      </c>
      <c r="O21" s="1" t="s">
        <v>105</v>
      </c>
      <c r="P21" s="1" t="s">
        <v>147</v>
      </c>
    </row>
    <row r="22" spans="1:16" x14ac:dyDescent="0.25">
      <c r="A22" s="1" t="s">
        <v>64</v>
      </c>
      <c r="B22" s="1">
        <v>637532</v>
      </c>
      <c r="C22" s="1" t="s">
        <v>13</v>
      </c>
      <c r="D22" s="1">
        <v>39</v>
      </c>
      <c r="E22" t="str">
        <f t="shared" si="0"/>
        <v>Adult</v>
      </c>
      <c r="F22" s="4">
        <v>45268</v>
      </c>
      <c r="G22" s="13" t="str">
        <f t="shared" si="1"/>
        <v>Dec</v>
      </c>
      <c r="H22" s="1" t="s">
        <v>45</v>
      </c>
      <c r="I22" s="1" t="s">
        <v>119</v>
      </c>
      <c r="J22" s="1" t="s">
        <v>32</v>
      </c>
      <c r="K22" s="1" t="s">
        <v>21</v>
      </c>
      <c r="L22" s="1">
        <v>1</v>
      </c>
      <c r="M22" s="1" t="s">
        <v>72</v>
      </c>
      <c r="N22" s="1">
        <v>545</v>
      </c>
      <c r="O22" s="1" t="s">
        <v>105</v>
      </c>
      <c r="P22" s="1" t="s">
        <v>147</v>
      </c>
    </row>
    <row r="23" spans="1:16" x14ac:dyDescent="0.25">
      <c r="A23" s="1" t="s">
        <v>51</v>
      </c>
      <c r="B23" s="1">
        <v>986513</v>
      </c>
      <c r="C23" s="1" t="s">
        <v>26</v>
      </c>
      <c r="D23" s="1">
        <v>20</v>
      </c>
      <c r="E23" t="str">
        <f t="shared" si="0"/>
        <v>Teenager</v>
      </c>
      <c r="F23" s="4">
        <v>45234</v>
      </c>
      <c r="G23" s="13" t="str">
        <f t="shared" si="1"/>
        <v>Nov</v>
      </c>
      <c r="H23" s="1" t="s">
        <v>14</v>
      </c>
      <c r="I23" s="1" t="s">
        <v>117</v>
      </c>
      <c r="J23" s="1" t="s">
        <v>18</v>
      </c>
      <c r="K23" s="1" t="s">
        <v>43</v>
      </c>
      <c r="L23" s="1">
        <v>1</v>
      </c>
      <c r="M23" s="1" t="s">
        <v>72</v>
      </c>
      <c r="N23" s="1">
        <v>563</v>
      </c>
      <c r="O23" s="1" t="s">
        <v>91</v>
      </c>
      <c r="P23" s="1" t="s">
        <v>147</v>
      </c>
    </row>
    <row r="24" spans="1:16" x14ac:dyDescent="0.25">
      <c r="A24" s="1" t="s">
        <v>70</v>
      </c>
      <c r="B24" s="1">
        <v>8068610</v>
      </c>
      <c r="C24" s="1" t="s">
        <v>13</v>
      </c>
      <c r="D24" s="1">
        <v>48</v>
      </c>
      <c r="E24" t="str">
        <f t="shared" si="0"/>
        <v>Adult</v>
      </c>
      <c r="F24" s="4">
        <v>45201</v>
      </c>
      <c r="G24" s="13" t="str">
        <f t="shared" si="1"/>
        <v>Oct</v>
      </c>
      <c r="H24" s="1" t="s">
        <v>73</v>
      </c>
      <c r="I24" s="1" t="s">
        <v>117</v>
      </c>
      <c r="J24" s="1" t="s">
        <v>15</v>
      </c>
      <c r="K24" s="1" t="s">
        <v>21</v>
      </c>
      <c r="L24" s="1">
        <v>1</v>
      </c>
      <c r="M24" s="1" t="s">
        <v>72</v>
      </c>
      <c r="N24" s="1">
        <v>487</v>
      </c>
      <c r="O24" s="1" t="s">
        <v>90</v>
      </c>
      <c r="P24" s="1" t="s">
        <v>147</v>
      </c>
    </row>
    <row r="25" spans="1:16" x14ac:dyDescent="0.25">
      <c r="A25" s="1" t="s">
        <v>58</v>
      </c>
      <c r="B25" s="1">
        <v>8481179</v>
      </c>
      <c r="C25" s="1" t="s">
        <v>26</v>
      </c>
      <c r="D25" s="1">
        <v>37</v>
      </c>
      <c r="E25" t="str">
        <f t="shared" si="0"/>
        <v>Adult</v>
      </c>
      <c r="F25" s="4">
        <v>45203</v>
      </c>
      <c r="G25" s="13" t="str">
        <f t="shared" si="1"/>
        <v>Oct</v>
      </c>
      <c r="H25" s="1" t="s">
        <v>45</v>
      </c>
      <c r="I25" s="1" t="s">
        <v>116</v>
      </c>
      <c r="J25" s="1" t="s">
        <v>18</v>
      </c>
      <c r="K25" s="1" t="s">
        <v>21</v>
      </c>
      <c r="L25" s="1">
        <v>1</v>
      </c>
      <c r="M25" s="1" t="s">
        <v>72</v>
      </c>
      <c r="N25" s="1">
        <v>856</v>
      </c>
      <c r="O25" s="1" t="s">
        <v>92</v>
      </c>
      <c r="P25" s="1" t="s">
        <v>96</v>
      </c>
    </row>
    <row r="26" spans="1:16" x14ac:dyDescent="0.25">
      <c r="A26" s="1" t="s">
        <v>46</v>
      </c>
      <c r="B26" s="1">
        <v>950590</v>
      </c>
      <c r="C26" s="1" t="s">
        <v>26</v>
      </c>
      <c r="D26" s="1">
        <v>30</v>
      </c>
      <c r="E26" t="str">
        <f t="shared" si="0"/>
        <v>Adult</v>
      </c>
      <c r="F26" s="4">
        <v>45238</v>
      </c>
      <c r="G26" s="13" t="str">
        <f t="shared" si="1"/>
        <v>Nov</v>
      </c>
      <c r="H26" s="1" t="s">
        <v>14</v>
      </c>
      <c r="I26" s="1" t="s">
        <v>113</v>
      </c>
      <c r="J26" s="1" t="s">
        <v>18</v>
      </c>
      <c r="K26" s="1" t="s">
        <v>43</v>
      </c>
      <c r="L26" s="1">
        <v>1</v>
      </c>
      <c r="M26" s="1" t="s">
        <v>72</v>
      </c>
      <c r="N26" s="1">
        <v>575</v>
      </c>
      <c r="O26" s="1" t="s">
        <v>85</v>
      </c>
      <c r="P26" s="1" t="s">
        <v>96</v>
      </c>
    </row>
    <row r="27" spans="1:16" x14ac:dyDescent="0.25">
      <c r="A27" s="1" t="s">
        <v>12</v>
      </c>
      <c r="B27" s="1">
        <v>1029312</v>
      </c>
      <c r="C27" s="1" t="s">
        <v>13</v>
      </c>
      <c r="D27" s="1">
        <v>44</v>
      </c>
      <c r="E27" t="str">
        <f t="shared" si="0"/>
        <v>Adult</v>
      </c>
      <c r="F27" s="4">
        <v>45239</v>
      </c>
      <c r="G27" s="13" t="str">
        <f t="shared" si="1"/>
        <v>Nov</v>
      </c>
      <c r="H27" s="1" t="s">
        <v>14</v>
      </c>
      <c r="I27" s="1" t="s">
        <v>113</v>
      </c>
      <c r="J27" s="1" t="s">
        <v>15</v>
      </c>
      <c r="K27" s="1" t="s">
        <v>16</v>
      </c>
      <c r="L27" s="1">
        <v>1</v>
      </c>
      <c r="M27" s="1" t="s">
        <v>72</v>
      </c>
      <c r="N27" s="1">
        <v>376</v>
      </c>
      <c r="O27" s="1" t="s">
        <v>75</v>
      </c>
      <c r="P27" s="1" t="s">
        <v>96</v>
      </c>
    </row>
    <row r="28" spans="1:16" x14ac:dyDescent="0.25">
      <c r="A28" s="1" t="s">
        <v>17</v>
      </c>
      <c r="B28" s="1">
        <v>2183842</v>
      </c>
      <c r="C28" s="1" t="s">
        <v>13</v>
      </c>
      <c r="D28" s="1">
        <v>29</v>
      </c>
      <c r="E28" t="str">
        <f t="shared" si="0"/>
        <v>Teenager</v>
      </c>
      <c r="F28" s="4">
        <v>44929</v>
      </c>
      <c r="G28" s="13" t="str">
        <f t="shared" si="1"/>
        <v>Jan</v>
      </c>
      <c r="H28" s="1" t="s">
        <v>145</v>
      </c>
      <c r="I28" s="1" t="s">
        <v>113</v>
      </c>
      <c r="J28" s="1" t="s">
        <v>18</v>
      </c>
      <c r="K28" s="1" t="s">
        <v>19</v>
      </c>
      <c r="L28" s="1">
        <v>1</v>
      </c>
      <c r="M28" s="1" t="s">
        <v>72</v>
      </c>
      <c r="N28" s="1">
        <v>1449</v>
      </c>
      <c r="O28" s="1" t="s">
        <v>110</v>
      </c>
      <c r="P28" s="1" t="s">
        <v>96</v>
      </c>
    </row>
    <row r="29" spans="1:16" x14ac:dyDescent="0.25">
      <c r="A29" s="1" t="s">
        <v>44</v>
      </c>
      <c r="B29" s="1">
        <v>1943310</v>
      </c>
      <c r="C29" s="1" t="s">
        <v>26</v>
      </c>
      <c r="D29" s="1">
        <v>31</v>
      </c>
      <c r="E29" t="str">
        <f t="shared" si="0"/>
        <v>Adult</v>
      </c>
      <c r="F29" s="4">
        <v>44961</v>
      </c>
      <c r="G29" s="13" t="str">
        <f t="shared" si="1"/>
        <v>Feb</v>
      </c>
      <c r="H29" s="1" t="s">
        <v>45</v>
      </c>
      <c r="I29" s="1" t="s">
        <v>119</v>
      </c>
      <c r="J29" s="1" t="s">
        <v>74</v>
      </c>
      <c r="K29" s="1" t="s">
        <v>16</v>
      </c>
      <c r="L29" s="1">
        <v>1</v>
      </c>
      <c r="M29" s="1" t="s">
        <v>72</v>
      </c>
      <c r="N29" s="1">
        <v>743</v>
      </c>
      <c r="O29" s="1" t="s">
        <v>98</v>
      </c>
      <c r="P29" s="1" t="s">
        <v>88</v>
      </c>
    </row>
    <row r="30" spans="1:16" x14ac:dyDescent="0.25">
      <c r="A30" s="1" t="s">
        <v>47</v>
      </c>
      <c r="B30" s="1">
        <v>3935670</v>
      </c>
      <c r="C30" s="1" t="s">
        <v>13</v>
      </c>
      <c r="D30" s="1">
        <v>19</v>
      </c>
      <c r="E30" t="str">
        <f t="shared" si="0"/>
        <v>Teenager</v>
      </c>
      <c r="F30" s="4">
        <v>44991</v>
      </c>
      <c r="G30" s="13" t="str">
        <f t="shared" si="1"/>
        <v>Mar</v>
      </c>
      <c r="H30" s="1" t="s">
        <v>14</v>
      </c>
      <c r="I30" s="1" t="s">
        <v>118</v>
      </c>
      <c r="J30" s="1" t="s">
        <v>18</v>
      </c>
      <c r="K30" s="1" t="s">
        <v>39</v>
      </c>
      <c r="L30" s="1">
        <v>1</v>
      </c>
      <c r="M30" s="1" t="s">
        <v>72</v>
      </c>
      <c r="N30" s="1">
        <v>788</v>
      </c>
      <c r="O30" s="1" t="s">
        <v>102</v>
      </c>
      <c r="P30" s="1" t="s">
        <v>80</v>
      </c>
    </row>
    <row r="31" spans="1:16" x14ac:dyDescent="0.25">
      <c r="A31" s="1" t="s">
        <v>49</v>
      </c>
      <c r="B31" s="1">
        <v>5438780</v>
      </c>
      <c r="C31" s="1" t="s">
        <v>13</v>
      </c>
      <c r="D31" s="1">
        <v>37</v>
      </c>
      <c r="E31" t="str">
        <f t="shared" si="0"/>
        <v>Adult</v>
      </c>
      <c r="F31" s="4">
        <v>45025</v>
      </c>
      <c r="G31" s="13" t="str">
        <f t="shared" si="1"/>
        <v>Apr</v>
      </c>
      <c r="H31" s="1" t="s">
        <v>14</v>
      </c>
      <c r="I31" s="1" t="s">
        <v>28</v>
      </c>
      <c r="J31" s="1" t="s">
        <v>15</v>
      </c>
      <c r="K31" s="1" t="s">
        <v>16</v>
      </c>
      <c r="L31" s="1">
        <v>1</v>
      </c>
      <c r="M31" s="1" t="s">
        <v>72</v>
      </c>
      <c r="N31" s="1">
        <v>533</v>
      </c>
      <c r="O31" s="1" t="s">
        <v>85</v>
      </c>
      <c r="P31" s="1" t="s">
        <v>96</v>
      </c>
    </row>
    <row r="32" spans="1:16" x14ac:dyDescent="0.25">
      <c r="A32" s="1" t="s">
        <v>69</v>
      </c>
      <c r="B32" s="1">
        <v>7694743</v>
      </c>
      <c r="C32" s="1" t="s">
        <v>13</v>
      </c>
      <c r="D32" s="1">
        <v>46</v>
      </c>
      <c r="E32" t="str">
        <f t="shared" si="0"/>
        <v>Adult</v>
      </c>
      <c r="F32" s="4">
        <v>45050</v>
      </c>
      <c r="G32" s="13" t="str">
        <f t="shared" si="1"/>
        <v>May</v>
      </c>
      <c r="H32" s="1" t="s">
        <v>14</v>
      </c>
      <c r="I32" s="1" t="s">
        <v>118</v>
      </c>
      <c r="J32" s="1" t="s">
        <v>18</v>
      </c>
      <c r="K32" s="1" t="s">
        <v>21</v>
      </c>
      <c r="L32" s="1">
        <v>1</v>
      </c>
      <c r="M32" s="1" t="s">
        <v>72</v>
      </c>
      <c r="N32" s="1">
        <v>833</v>
      </c>
      <c r="O32" s="1" t="s">
        <v>94</v>
      </c>
      <c r="P32" s="1" t="s">
        <v>96</v>
      </c>
    </row>
    <row r="33" spans="1:16" x14ac:dyDescent="0.25">
      <c r="A33" s="1" t="s">
        <v>54</v>
      </c>
      <c r="B33" s="1">
        <v>9281717</v>
      </c>
      <c r="C33" s="1" t="s">
        <v>26</v>
      </c>
      <c r="D33" s="1">
        <v>40</v>
      </c>
      <c r="E33" t="str">
        <f t="shared" si="0"/>
        <v>Adult</v>
      </c>
      <c r="F33" s="4">
        <v>45082</v>
      </c>
      <c r="G33" s="13" t="str">
        <f t="shared" si="1"/>
        <v>Jun</v>
      </c>
      <c r="H33" s="1" t="s">
        <v>45</v>
      </c>
      <c r="I33" s="1" t="s">
        <v>119</v>
      </c>
      <c r="J33" s="1" t="s">
        <v>74</v>
      </c>
      <c r="K33" s="1" t="s">
        <v>16</v>
      </c>
      <c r="L33" s="1">
        <v>1</v>
      </c>
      <c r="M33" s="1" t="s">
        <v>72</v>
      </c>
      <c r="N33" s="1">
        <v>715</v>
      </c>
      <c r="O33" s="1" t="s">
        <v>83</v>
      </c>
      <c r="P33" s="1" t="s">
        <v>80</v>
      </c>
    </row>
    <row r="34" spans="1:16" x14ac:dyDescent="0.25">
      <c r="A34" s="1" t="s">
        <v>41</v>
      </c>
      <c r="B34" s="1">
        <v>244536</v>
      </c>
      <c r="C34" s="1" t="s">
        <v>13</v>
      </c>
      <c r="D34" s="1">
        <v>46</v>
      </c>
      <c r="E34" t="str">
        <f t="shared" ref="E34:E50" si="2">IF(D34&gt;=50,"Senior",IF(D34&gt;=30,"Adult","Teenager"))</f>
        <v>Adult</v>
      </c>
      <c r="F34" s="4">
        <v>45111</v>
      </c>
      <c r="G34" s="13" t="str">
        <f t="shared" si="1"/>
        <v>Jul</v>
      </c>
      <c r="H34" s="1" t="s">
        <v>73</v>
      </c>
      <c r="I34" s="1" t="s">
        <v>115</v>
      </c>
      <c r="J34" s="1" t="s">
        <v>18</v>
      </c>
      <c r="K34" s="1" t="s">
        <v>23</v>
      </c>
      <c r="L34" s="1">
        <v>1</v>
      </c>
      <c r="M34" s="1" t="s">
        <v>72</v>
      </c>
      <c r="N34" s="1">
        <v>545</v>
      </c>
      <c r="O34" s="1" t="s">
        <v>110</v>
      </c>
      <c r="P34" s="1" t="s">
        <v>96</v>
      </c>
    </row>
    <row r="35" spans="1:16" x14ac:dyDescent="0.25">
      <c r="A35" s="1" t="s">
        <v>56</v>
      </c>
      <c r="B35" s="1">
        <v>9400852</v>
      </c>
      <c r="C35" s="1" t="s">
        <v>13</v>
      </c>
      <c r="D35" s="1">
        <v>38</v>
      </c>
      <c r="E35" t="str">
        <f t="shared" si="2"/>
        <v>Adult</v>
      </c>
      <c r="F35" s="4">
        <v>45142</v>
      </c>
      <c r="G35" s="13" t="str">
        <f t="shared" si="1"/>
        <v>Aug</v>
      </c>
      <c r="H35" s="1" t="s">
        <v>73</v>
      </c>
      <c r="I35" s="1" t="s">
        <v>117</v>
      </c>
      <c r="J35" s="1" t="s">
        <v>15</v>
      </c>
      <c r="K35" s="1" t="s">
        <v>23</v>
      </c>
      <c r="L35" s="1">
        <v>1</v>
      </c>
      <c r="M35" s="1" t="s">
        <v>72</v>
      </c>
      <c r="N35" s="1">
        <v>301</v>
      </c>
      <c r="O35" s="1" t="s">
        <v>106</v>
      </c>
      <c r="P35" s="1" t="s">
        <v>96</v>
      </c>
    </row>
    <row r="36" spans="1:16" x14ac:dyDescent="0.25">
      <c r="A36" s="1" t="s">
        <v>31</v>
      </c>
      <c r="B36" s="1">
        <v>2648970</v>
      </c>
      <c r="C36" s="1" t="s">
        <v>13</v>
      </c>
      <c r="D36" s="1">
        <v>43</v>
      </c>
      <c r="E36" t="str">
        <f t="shared" si="2"/>
        <v>Adult</v>
      </c>
      <c r="F36" s="4">
        <v>45173</v>
      </c>
      <c r="G36" s="13" t="str">
        <f t="shared" si="1"/>
        <v>Sep</v>
      </c>
      <c r="H36" s="1" t="s">
        <v>14</v>
      </c>
      <c r="I36" s="1" t="s">
        <v>114</v>
      </c>
      <c r="J36" s="1" t="s">
        <v>15</v>
      </c>
      <c r="K36" s="1" t="s">
        <v>19</v>
      </c>
      <c r="L36" s="1">
        <v>1</v>
      </c>
      <c r="M36" s="1" t="s">
        <v>72</v>
      </c>
      <c r="N36" s="1">
        <v>771</v>
      </c>
      <c r="O36" s="1" t="s">
        <v>109</v>
      </c>
      <c r="P36" s="1" t="s">
        <v>96</v>
      </c>
    </row>
    <row r="37" spans="1:16" x14ac:dyDescent="0.25">
      <c r="A37" s="1" t="s">
        <v>68</v>
      </c>
      <c r="B37" s="1">
        <v>4087298</v>
      </c>
      <c r="C37" s="1" t="s">
        <v>13</v>
      </c>
      <c r="D37" s="1">
        <v>30</v>
      </c>
      <c r="E37" t="str">
        <f t="shared" si="2"/>
        <v>Adult</v>
      </c>
      <c r="F37" s="4">
        <v>45202</v>
      </c>
      <c r="G37" s="13" t="str">
        <f t="shared" si="1"/>
        <v>Oct</v>
      </c>
      <c r="H37" s="1" t="s">
        <v>14</v>
      </c>
      <c r="I37" s="1" t="s">
        <v>116</v>
      </c>
      <c r="J37" s="1" t="s">
        <v>18</v>
      </c>
      <c r="K37" s="1" t="s">
        <v>16</v>
      </c>
      <c r="L37" s="1">
        <v>1</v>
      </c>
      <c r="M37" s="1" t="s">
        <v>72</v>
      </c>
      <c r="N37" s="1">
        <v>563</v>
      </c>
      <c r="O37" s="1" t="s">
        <v>91</v>
      </c>
      <c r="P37" s="1" t="s">
        <v>147</v>
      </c>
    </row>
    <row r="38" spans="1:16" x14ac:dyDescent="0.25">
      <c r="A38" s="1" t="s">
        <v>31</v>
      </c>
      <c r="B38" s="1">
        <v>2648970</v>
      </c>
      <c r="C38" s="1" t="s">
        <v>13</v>
      </c>
      <c r="D38" s="1">
        <v>76</v>
      </c>
      <c r="E38" t="str">
        <f t="shared" si="2"/>
        <v>Senior</v>
      </c>
      <c r="F38" s="4">
        <v>45142</v>
      </c>
      <c r="G38" s="13" t="str">
        <f t="shared" si="1"/>
        <v>Aug</v>
      </c>
      <c r="H38" s="1" t="s">
        <v>14</v>
      </c>
      <c r="I38" s="1" t="s">
        <v>117</v>
      </c>
      <c r="J38" s="1" t="s">
        <v>15</v>
      </c>
      <c r="K38" s="1" t="s">
        <v>21</v>
      </c>
      <c r="L38" s="1">
        <v>1</v>
      </c>
      <c r="M38" s="1" t="s">
        <v>72</v>
      </c>
      <c r="N38" s="1">
        <v>517</v>
      </c>
      <c r="O38" s="1" t="s">
        <v>110</v>
      </c>
      <c r="P38" s="1" t="s">
        <v>96</v>
      </c>
    </row>
    <row r="39" spans="1:16" x14ac:dyDescent="0.25">
      <c r="A39" s="1" t="s">
        <v>64</v>
      </c>
      <c r="B39" s="1">
        <v>637532</v>
      </c>
      <c r="C39" s="1" t="s">
        <v>26</v>
      </c>
      <c r="D39" s="1">
        <v>39</v>
      </c>
      <c r="E39" t="str">
        <f t="shared" si="2"/>
        <v>Adult</v>
      </c>
      <c r="F39" s="4">
        <v>45112</v>
      </c>
      <c r="G39" s="13" t="str">
        <f t="shared" si="1"/>
        <v>Jul</v>
      </c>
      <c r="H39" s="1" t="s">
        <v>14</v>
      </c>
      <c r="I39" s="1" t="s">
        <v>115</v>
      </c>
      <c r="J39" s="1" t="s">
        <v>74</v>
      </c>
      <c r="K39" s="1" t="s">
        <v>19</v>
      </c>
      <c r="L39" s="1">
        <v>1</v>
      </c>
      <c r="M39" s="1" t="s">
        <v>72</v>
      </c>
      <c r="N39" s="1">
        <v>599</v>
      </c>
      <c r="O39" s="1" t="s">
        <v>95</v>
      </c>
      <c r="P39" s="1" t="s">
        <v>96</v>
      </c>
    </row>
    <row r="40" spans="1:16" x14ac:dyDescent="0.25">
      <c r="A40" s="1" t="s">
        <v>22</v>
      </c>
      <c r="B40" s="1">
        <v>7490807</v>
      </c>
      <c r="C40" s="1" t="s">
        <v>13</v>
      </c>
      <c r="D40" s="1">
        <v>20</v>
      </c>
      <c r="E40" t="str">
        <f t="shared" si="2"/>
        <v>Teenager</v>
      </c>
      <c r="F40" s="4">
        <v>44935</v>
      </c>
      <c r="G40" s="13" t="str">
        <f t="shared" si="1"/>
        <v>Jan</v>
      </c>
      <c r="H40" s="1" t="s">
        <v>145</v>
      </c>
      <c r="I40" s="1" t="s">
        <v>116</v>
      </c>
      <c r="J40" s="1" t="s">
        <v>18</v>
      </c>
      <c r="K40" s="1" t="s">
        <v>23</v>
      </c>
      <c r="L40" s="1">
        <v>1</v>
      </c>
      <c r="M40" s="1" t="s">
        <v>72</v>
      </c>
      <c r="N40" s="1">
        <v>729</v>
      </c>
      <c r="O40" s="1" t="s">
        <v>78</v>
      </c>
      <c r="P40" s="1" t="s">
        <v>80</v>
      </c>
    </row>
    <row r="41" spans="1:16" x14ac:dyDescent="0.25">
      <c r="A41" s="1" t="s">
        <v>67</v>
      </c>
      <c r="B41" s="1">
        <v>5846829</v>
      </c>
      <c r="C41" s="1" t="s">
        <v>13</v>
      </c>
      <c r="D41" s="1">
        <v>64</v>
      </c>
      <c r="E41" t="str">
        <f t="shared" si="2"/>
        <v>Senior</v>
      </c>
      <c r="F41" s="4">
        <v>44959</v>
      </c>
      <c r="G41" s="13" t="str">
        <f t="shared" si="1"/>
        <v>Feb</v>
      </c>
      <c r="H41" s="1" t="s">
        <v>14</v>
      </c>
      <c r="I41" s="1" t="s">
        <v>113</v>
      </c>
      <c r="J41" s="1" t="s">
        <v>18</v>
      </c>
      <c r="K41" s="1" t="s">
        <v>21</v>
      </c>
      <c r="L41" s="1">
        <v>1</v>
      </c>
      <c r="M41" s="1" t="s">
        <v>72</v>
      </c>
      <c r="N41" s="1">
        <v>999</v>
      </c>
      <c r="O41" s="1" t="s">
        <v>76</v>
      </c>
      <c r="P41" s="1" t="s">
        <v>96</v>
      </c>
    </row>
    <row r="42" spans="1:16" x14ac:dyDescent="0.25">
      <c r="A42" s="1" t="s">
        <v>65</v>
      </c>
      <c r="B42" s="1">
        <v>3393819</v>
      </c>
      <c r="C42" s="1" t="s">
        <v>13</v>
      </c>
      <c r="D42" s="1">
        <v>44</v>
      </c>
      <c r="E42" t="str">
        <f t="shared" si="2"/>
        <v>Adult</v>
      </c>
      <c r="F42" s="4">
        <v>45263</v>
      </c>
      <c r="G42" s="13" t="str">
        <f t="shared" si="1"/>
        <v>Dec</v>
      </c>
      <c r="H42" s="1" t="s">
        <v>73</v>
      </c>
      <c r="I42" s="1" t="s">
        <v>117</v>
      </c>
      <c r="J42" s="1" t="s">
        <v>18</v>
      </c>
      <c r="K42" s="1" t="s">
        <v>39</v>
      </c>
      <c r="L42" s="1">
        <v>1</v>
      </c>
      <c r="M42" s="1" t="s">
        <v>72</v>
      </c>
      <c r="N42" s="1">
        <v>1115</v>
      </c>
      <c r="O42" s="1" t="s">
        <v>85</v>
      </c>
      <c r="P42" s="1" t="s">
        <v>96</v>
      </c>
    </row>
    <row r="43" spans="1:16" x14ac:dyDescent="0.25">
      <c r="A43" s="1" t="s">
        <v>24</v>
      </c>
      <c r="B43" s="1">
        <v>9293516</v>
      </c>
      <c r="C43" s="1" t="s">
        <v>13</v>
      </c>
      <c r="D43" s="1">
        <v>62</v>
      </c>
      <c r="E43" t="str">
        <f t="shared" si="2"/>
        <v>Senior</v>
      </c>
      <c r="F43" s="4">
        <v>45234</v>
      </c>
      <c r="G43" s="13" t="str">
        <f t="shared" si="1"/>
        <v>Nov</v>
      </c>
      <c r="H43" s="1" t="s">
        <v>14</v>
      </c>
      <c r="I43" s="1" t="s">
        <v>115</v>
      </c>
      <c r="J43" s="1" t="s">
        <v>15</v>
      </c>
      <c r="K43" s="1" t="s">
        <v>16</v>
      </c>
      <c r="L43" s="1">
        <v>1</v>
      </c>
      <c r="M43" s="1" t="s">
        <v>72</v>
      </c>
      <c r="N43" s="1">
        <v>544</v>
      </c>
      <c r="O43" s="1" t="s">
        <v>79</v>
      </c>
      <c r="P43" s="1" t="s">
        <v>80</v>
      </c>
    </row>
    <row r="44" spans="1:16" x14ac:dyDescent="0.25">
      <c r="A44" s="1" t="s">
        <v>63</v>
      </c>
      <c r="B44" s="1">
        <v>9654105</v>
      </c>
      <c r="C44" s="1" t="s">
        <v>13</v>
      </c>
      <c r="D44" s="1">
        <v>72</v>
      </c>
      <c r="E44" t="str">
        <f t="shared" si="2"/>
        <v>Senior</v>
      </c>
      <c r="F44" s="4">
        <v>45176</v>
      </c>
      <c r="G44" s="13" t="str">
        <f t="shared" si="1"/>
        <v>Sep</v>
      </c>
      <c r="H44" s="1" t="s">
        <v>14</v>
      </c>
      <c r="I44" s="1" t="s">
        <v>118</v>
      </c>
      <c r="J44" s="1" t="s">
        <v>18</v>
      </c>
      <c r="K44" s="1" t="s">
        <v>23</v>
      </c>
      <c r="L44" s="1">
        <v>1</v>
      </c>
      <c r="M44" s="1" t="s">
        <v>72</v>
      </c>
      <c r="N44" s="1">
        <v>969</v>
      </c>
      <c r="O44" s="1" t="s">
        <v>84</v>
      </c>
      <c r="P44" s="1" t="s">
        <v>80</v>
      </c>
    </row>
    <row r="45" spans="1:16" x14ac:dyDescent="0.25">
      <c r="A45" s="1" t="s">
        <v>25</v>
      </c>
      <c r="B45" s="1">
        <v>1298130</v>
      </c>
      <c r="C45" s="1" t="s">
        <v>13</v>
      </c>
      <c r="D45" s="1">
        <v>23</v>
      </c>
      <c r="E45" t="str">
        <f t="shared" si="2"/>
        <v>Teenager</v>
      </c>
      <c r="F45" s="4">
        <v>45111</v>
      </c>
      <c r="G45" s="13" t="str">
        <f t="shared" si="1"/>
        <v>Jul</v>
      </c>
      <c r="H45" s="1" t="s">
        <v>14</v>
      </c>
      <c r="I45" s="1" t="s">
        <v>118</v>
      </c>
      <c r="J45" s="1" t="s">
        <v>15</v>
      </c>
      <c r="K45" s="1" t="s">
        <v>16</v>
      </c>
      <c r="L45" s="1">
        <v>1</v>
      </c>
      <c r="M45" s="1" t="s">
        <v>72</v>
      </c>
      <c r="N45" s="1">
        <v>735</v>
      </c>
      <c r="O45" s="1" t="s">
        <v>97</v>
      </c>
      <c r="P45" s="1" t="s">
        <v>88</v>
      </c>
    </row>
    <row r="46" spans="1:16" x14ac:dyDescent="0.25">
      <c r="A46" s="1" t="s">
        <v>33</v>
      </c>
      <c r="B46" s="1">
        <v>265357</v>
      </c>
      <c r="C46" s="1" t="s">
        <v>13</v>
      </c>
      <c r="D46" s="1">
        <v>18</v>
      </c>
      <c r="E46" t="str">
        <f t="shared" si="2"/>
        <v>Teenager</v>
      </c>
      <c r="F46" s="4">
        <v>45081</v>
      </c>
      <c r="G46" s="13" t="str">
        <f t="shared" si="1"/>
        <v>Jun</v>
      </c>
      <c r="H46" s="1" t="s">
        <v>145</v>
      </c>
      <c r="I46" s="1" t="s">
        <v>118</v>
      </c>
      <c r="J46" s="1" t="s">
        <v>18</v>
      </c>
      <c r="K46" s="1" t="s">
        <v>30</v>
      </c>
      <c r="L46" s="1">
        <v>1</v>
      </c>
      <c r="M46" s="1" t="s">
        <v>72</v>
      </c>
      <c r="N46" s="1">
        <v>786</v>
      </c>
      <c r="O46" s="1" t="s">
        <v>98</v>
      </c>
      <c r="P46" s="1" t="s">
        <v>88</v>
      </c>
    </row>
    <row r="47" spans="1:16" x14ac:dyDescent="0.25">
      <c r="A47" s="1" t="s">
        <v>38</v>
      </c>
      <c r="B47" s="1">
        <v>3422488</v>
      </c>
      <c r="C47" s="1" t="s">
        <v>13</v>
      </c>
      <c r="D47" s="1">
        <v>48</v>
      </c>
      <c r="E47" t="str">
        <f t="shared" si="2"/>
        <v>Adult</v>
      </c>
      <c r="F47" s="4">
        <v>45234</v>
      </c>
      <c r="G47" s="13" t="str">
        <f t="shared" si="1"/>
        <v>Nov</v>
      </c>
      <c r="H47" s="1" t="s">
        <v>14</v>
      </c>
      <c r="I47" s="1" t="s">
        <v>113</v>
      </c>
      <c r="J47" s="1" t="s">
        <v>18</v>
      </c>
      <c r="K47" s="1" t="s">
        <v>39</v>
      </c>
      <c r="L47" s="1">
        <v>1</v>
      </c>
      <c r="M47" s="1" t="s">
        <v>72</v>
      </c>
      <c r="N47" s="1">
        <v>563</v>
      </c>
      <c r="O47" s="1" t="s">
        <v>75</v>
      </c>
      <c r="P47" s="1" t="s">
        <v>96</v>
      </c>
    </row>
    <row r="48" spans="1:16" x14ac:dyDescent="0.25">
      <c r="A48" s="1" t="s">
        <v>66</v>
      </c>
      <c r="B48" s="1">
        <v>5673590</v>
      </c>
      <c r="C48" s="1" t="s">
        <v>13</v>
      </c>
      <c r="D48" s="1">
        <v>22</v>
      </c>
      <c r="E48" t="str">
        <f t="shared" si="2"/>
        <v>Teenager</v>
      </c>
      <c r="F48" s="4">
        <v>45139</v>
      </c>
      <c r="G48" s="13" t="str">
        <f t="shared" si="1"/>
        <v>Aug</v>
      </c>
      <c r="H48" s="1" t="s">
        <v>73</v>
      </c>
      <c r="I48" s="1" t="s">
        <v>118</v>
      </c>
      <c r="J48" s="1" t="s">
        <v>18</v>
      </c>
      <c r="K48" s="1" t="s">
        <v>30</v>
      </c>
      <c r="L48" s="1">
        <v>1</v>
      </c>
      <c r="M48" s="1" t="s">
        <v>72</v>
      </c>
      <c r="N48" s="1">
        <v>648</v>
      </c>
      <c r="O48" s="1" t="s">
        <v>103</v>
      </c>
      <c r="P48" s="1" t="s">
        <v>80</v>
      </c>
    </row>
    <row r="49" spans="1:16" x14ac:dyDescent="0.25">
      <c r="A49" s="1" t="s">
        <v>31</v>
      </c>
      <c r="B49" s="1">
        <v>2648970</v>
      </c>
      <c r="C49" s="1" t="s">
        <v>13</v>
      </c>
      <c r="D49" s="1">
        <v>45</v>
      </c>
      <c r="E49" t="str">
        <f t="shared" si="2"/>
        <v>Adult</v>
      </c>
      <c r="F49" s="4">
        <v>45019</v>
      </c>
      <c r="G49" s="13" t="str">
        <f t="shared" si="1"/>
        <v>Apr</v>
      </c>
      <c r="H49" s="1" t="s">
        <v>14</v>
      </c>
      <c r="I49" s="1" t="s">
        <v>113</v>
      </c>
      <c r="J49" s="1" t="s">
        <v>32</v>
      </c>
      <c r="K49" s="1" t="s">
        <v>23</v>
      </c>
      <c r="L49" s="1">
        <v>1</v>
      </c>
      <c r="M49" s="1" t="s">
        <v>72</v>
      </c>
      <c r="N49" s="1">
        <v>399</v>
      </c>
      <c r="O49" s="1" t="s">
        <v>85</v>
      </c>
      <c r="P49" s="1" t="s">
        <v>96</v>
      </c>
    </row>
    <row r="50" spans="1:16" x14ac:dyDescent="0.25">
      <c r="A50" s="1" t="s">
        <v>29</v>
      </c>
      <c r="B50" s="1">
        <v>2935263</v>
      </c>
      <c r="C50" s="1" t="s">
        <v>13</v>
      </c>
      <c r="D50" s="1">
        <v>75</v>
      </c>
      <c r="E50" t="str">
        <f t="shared" si="2"/>
        <v>Senior</v>
      </c>
      <c r="F50" s="4">
        <v>44962</v>
      </c>
      <c r="G50" s="13" t="str">
        <f t="shared" si="1"/>
        <v>Feb</v>
      </c>
      <c r="H50" s="1" t="s">
        <v>14</v>
      </c>
      <c r="I50" s="1" t="s">
        <v>114</v>
      </c>
      <c r="J50" s="1" t="s">
        <v>15</v>
      </c>
      <c r="K50" s="1" t="s">
        <v>30</v>
      </c>
      <c r="L50" s="1">
        <v>1</v>
      </c>
      <c r="M50" s="1" t="s">
        <v>72</v>
      </c>
      <c r="N50" s="1">
        <v>385</v>
      </c>
      <c r="O50" s="1" t="s">
        <v>87</v>
      </c>
      <c r="P50" s="1" t="s">
        <v>88</v>
      </c>
    </row>
  </sheetData>
  <sortState ref="A2:Q50">
    <sortCondition ref="F1"/>
  </sortState>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F5" sqref="F5"/>
    </sheetView>
  </sheetViews>
  <sheetFormatPr defaultRowHeight="15" x14ac:dyDescent="0.25"/>
  <cols>
    <col min="1" max="1" width="13.140625" customWidth="1"/>
    <col min="2" max="2" width="14.85546875" customWidth="1"/>
  </cols>
  <sheetData>
    <row r="3" spans="1:5" x14ac:dyDescent="0.25">
      <c r="A3" s="7" t="s">
        <v>124</v>
      </c>
      <c r="B3" t="s">
        <v>122</v>
      </c>
    </row>
    <row r="4" spans="1:5" x14ac:dyDescent="0.25">
      <c r="A4" s="8" t="s">
        <v>18</v>
      </c>
      <c r="B4" s="6">
        <v>20817</v>
      </c>
      <c r="D4" t="str">
        <f>A4</f>
        <v>Set</v>
      </c>
      <c r="E4">
        <f>B4</f>
        <v>20817</v>
      </c>
    </row>
    <row r="5" spans="1:5" x14ac:dyDescent="0.25">
      <c r="A5" s="8" t="s">
        <v>15</v>
      </c>
      <c r="B5" s="6">
        <v>6224</v>
      </c>
      <c r="D5" t="str">
        <f t="shared" ref="D5:D7" si="0">A5</f>
        <v>kurta</v>
      </c>
      <c r="E5">
        <f t="shared" ref="E5:E7" si="1">B5</f>
        <v>6224</v>
      </c>
    </row>
    <row r="6" spans="1:5" x14ac:dyDescent="0.25">
      <c r="A6" s="8" t="s">
        <v>74</v>
      </c>
      <c r="B6" s="6">
        <v>4885</v>
      </c>
      <c r="D6" t="str">
        <f t="shared" si="0"/>
        <v>Dress</v>
      </c>
      <c r="E6">
        <f t="shared" si="1"/>
        <v>4885</v>
      </c>
    </row>
    <row r="7" spans="1:5" x14ac:dyDescent="0.25">
      <c r="A7" s="8" t="s">
        <v>32</v>
      </c>
      <c r="B7" s="6">
        <v>1951</v>
      </c>
      <c r="D7" t="str">
        <f t="shared" si="0"/>
        <v>Top</v>
      </c>
      <c r="E7">
        <f t="shared" si="1"/>
        <v>1951</v>
      </c>
    </row>
    <row r="8" spans="1:5" x14ac:dyDescent="0.25">
      <c r="A8" s="8" t="s">
        <v>129</v>
      </c>
      <c r="B8" s="6">
        <v>33877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 vs orders</vt:lpstr>
      <vt:lpstr>shop dashboard</vt:lpstr>
      <vt:lpstr>men vs women</vt:lpstr>
      <vt:lpstr>Top status</vt:lpstr>
      <vt:lpstr>Gendar</vt:lpstr>
      <vt:lpstr>channels</vt:lpstr>
      <vt:lpstr>order status</vt:lpstr>
      <vt:lpstr>store sheet</vt:lpstr>
      <vt:lpstr>Sales Category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2024-08-26T06:09:40Z</cp:lastPrinted>
  <dcterms:created xsi:type="dcterms:W3CDTF">2024-08-25T03:38:10Z</dcterms:created>
  <dcterms:modified xsi:type="dcterms:W3CDTF">2024-08-26T09:08:18Z</dcterms:modified>
</cp:coreProperties>
</file>