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\Excel\Data Cleaning\Processed Data\"/>
    </mc:Choice>
  </mc:AlternateContent>
  <xr:revisionPtr revIDLastSave="0" documentId="13_ncr:1_{15DA406B-FFB3-4614-95AD-7B7B4C078811}" xr6:coauthVersionLast="47" xr6:coauthVersionMax="47" xr10:uidLastSave="{00000000-0000-0000-0000-000000000000}"/>
  <bookViews>
    <workbookView xWindow="-120" yWindow="-120" windowWidth="20730" windowHeight="11310" activeTab="5" xr2:uid="{447EEB5E-8B85-4EAD-972C-3B9227D9DEE1}"/>
  </bookViews>
  <sheets>
    <sheet name="Dirty 2" sheetId="2" r:id="rId1"/>
    <sheet name="Clean 2" sheetId="1" r:id="rId2"/>
    <sheet name="Step_0" sheetId="3" r:id="rId3"/>
    <sheet name="Step_1" sheetId="4" r:id="rId4"/>
    <sheet name="Step_2_Final" sheetId="5" r:id="rId5"/>
    <sheet name="Valid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6" l="1"/>
  <c r="J8" i="6"/>
  <c r="J7" i="6"/>
  <c r="J6" i="6"/>
  <c r="J5" i="6"/>
  <c r="J4" i="6"/>
  <c r="J3" i="6"/>
  <c r="J2" i="6"/>
  <c r="I9" i="6"/>
  <c r="K9" i="6" s="1"/>
  <c r="I8" i="6"/>
  <c r="K8" i="6" s="1"/>
  <c r="I7" i="6"/>
  <c r="K7" i="6" s="1"/>
  <c r="I6" i="6"/>
  <c r="K6" i="6" s="1"/>
  <c r="I5" i="6"/>
  <c r="K5" i="6" s="1"/>
  <c r="I4" i="6"/>
  <c r="K4" i="6" s="1"/>
  <c r="I3" i="6"/>
  <c r="K3" i="6" s="1"/>
  <c r="I2" i="6"/>
  <c r="K2" i="6" s="1"/>
  <c r="H3" i="6"/>
  <c r="H4" i="6"/>
  <c r="H5" i="6"/>
  <c r="H6" i="6"/>
  <c r="H7" i="6"/>
  <c r="H8" i="6"/>
  <c r="H9" i="6"/>
  <c r="H2" i="6"/>
  <c r="C32" i="3" l="1"/>
  <c r="C31" i="3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2" i="6"/>
  <c r="D2" i="5" a="1"/>
  <c r="D2" i="5" s="1"/>
  <c r="A2" i="5" a="1"/>
  <c r="A2" i="5" s="1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A2" i="4" a="1"/>
  <c r="A2" i="4" s="1"/>
  <c r="C2" i="3" l="1" a="1"/>
  <c r="C2" i="3" l="1"/>
  <c r="A1" i="4"/>
  <c r="B2" i="4" a="1"/>
  <c r="B2" i="4" l="1"/>
  <c r="E2" i="4" s="1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178" i="4"/>
  <c r="E182" i="4"/>
  <c r="E186" i="4"/>
  <c r="E190" i="4"/>
  <c r="E194" i="4"/>
  <c r="E198" i="4"/>
  <c r="E202" i="4"/>
  <c r="E206" i="4"/>
  <c r="E210" i="4"/>
  <c r="E214" i="4"/>
  <c r="E218" i="4"/>
  <c r="E222" i="4"/>
  <c r="E226" i="4"/>
  <c r="E230" i="4"/>
  <c r="E234" i="4"/>
  <c r="E238" i="4"/>
  <c r="E242" i="4"/>
  <c r="E246" i="4"/>
  <c r="E250" i="4"/>
  <c r="E254" i="4"/>
  <c r="E258" i="4"/>
  <c r="E262" i="4"/>
  <c r="E266" i="4"/>
  <c r="E270" i="4"/>
  <c r="E274" i="4"/>
  <c r="E278" i="4"/>
  <c r="E282" i="4"/>
  <c r="E286" i="4"/>
  <c r="E290" i="4"/>
  <c r="E294" i="4"/>
  <c r="E298" i="4"/>
  <c r="E302" i="4"/>
  <c r="E306" i="4"/>
  <c r="E310" i="4"/>
  <c r="E314" i="4"/>
  <c r="E318" i="4"/>
  <c r="E322" i="4"/>
  <c r="E326" i="4"/>
  <c r="E330" i="4"/>
  <c r="E334" i="4"/>
  <c r="E338" i="4"/>
  <c r="E342" i="4"/>
  <c r="E346" i="4"/>
  <c r="E350" i="4"/>
  <c r="E354" i="4"/>
  <c r="E358" i="4"/>
  <c r="E362" i="4"/>
  <c r="E366" i="4"/>
  <c r="E370" i="4"/>
  <c r="E374" i="4"/>
  <c r="E378" i="4"/>
  <c r="E382" i="4"/>
  <c r="E386" i="4"/>
  <c r="E390" i="4"/>
  <c r="E394" i="4"/>
  <c r="E398" i="4"/>
  <c r="E402" i="4"/>
  <c r="E406" i="4"/>
  <c r="E410" i="4"/>
  <c r="E414" i="4"/>
  <c r="E418" i="4"/>
  <c r="E422" i="4"/>
  <c r="E426" i="4"/>
  <c r="E430" i="4"/>
  <c r="E434" i="4"/>
  <c r="E438" i="4"/>
  <c r="E442" i="4"/>
  <c r="E446" i="4"/>
  <c r="E450" i="4"/>
  <c r="E454" i="4"/>
  <c r="E458" i="4"/>
  <c r="E462" i="4"/>
  <c r="E466" i="4"/>
  <c r="E470" i="4"/>
  <c r="E474" i="4"/>
  <c r="E478" i="4"/>
  <c r="E482" i="4"/>
  <c r="E486" i="4"/>
  <c r="E490" i="4"/>
  <c r="E494" i="4"/>
  <c r="E498" i="4"/>
  <c r="E502" i="4"/>
  <c r="E506" i="4"/>
  <c r="E510" i="4"/>
  <c r="E514" i="4"/>
  <c r="E518" i="4"/>
  <c r="E522" i="4"/>
  <c r="E526" i="4"/>
  <c r="E530" i="4"/>
  <c r="E534" i="4"/>
  <c r="E538" i="4"/>
  <c r="E542" i="4"/>
  <c r="E546" i="4"/>
  <c r="E550" i="4"/>
  <c r="E554" i="4"/>
  <c r="E558" i="4"/>
  <c r="E562" i="4"/>
  <c r="E566" i="4"/>
  <c r="E570" i="4"/>
  <c r="E574" i="4"/>
  <c r="E578" i="4"/>
  <c r="E582" i="4"/>
  <c r="E586" i="4"/>
  <c r="E590" i="4"/>
  <c r="E594" i="4"/>
  <c r="E598" i="4"/>
  <c r="E602" i="4"/>
  <c r="E606" i="4"/>
  <c r="E610" i="4"/>
  <c r="E614" i="4"/>
  <c r="E618" i="4"/>
  <c r="E622" i="4"/>
  <c r="E626" i="4"/>
  <c r="E630" i="4"/>
  <c r="E634" i="4"/>
  <c r="E638" i="4"/>
  <c r="E642" i="4"/>
  <c r="E646" i="4"/>
  <c r="E650" i="4"/>
  <c r="E654" i="4"/>
  <c r="E658" i="4"/>
  <c r="E662" i="4"/>
  <c r="E666" i="4"/>
  <c r="E670" i="4"/>
  <c r="E674" i="4"/>
  <c r="E678" i="4"/>
  <c r="E682" i="4"/>
  <c r="E686" i="4"/>
  <c r="E690" i="4"/>
  <c r="E694" i="4"/>
  <c r="E698" i="4"/>
  <c r="E702" i="4"/>
  <c r="E706" i="4"/>
  <c r="E710" i="4"/>
  <c r="E714" i="4"/>
  <c r="E718" i="4"/>
  <c r="E722" i="4"/>
  <c r="E726" i="4"/>
  <c r="E730" i="4"/>
  <c r="E734" i="4"/>
  <c r="E738" i="4"/>
  <c r="E742" i="4"/>
  <c r="E746" i="4"/>
  <c r="E750" i="4"/>
  <c r="E754" i="4"/>
  <c r="E758" i="4"/>
  <c r="E762" i="4"/>
  <c r="E766" i="4"/>
  <c r="E770" i="4"/>
  <c r="E774" i="4"/>
  <c r="E778" i="4"/>
  <c r="E782" i="4"/>
  <c r="E786" i="4"/>
  <c r="E790" i="4"/>
  <c r="E794" i="4"/>
  <c r="E798" i="4"/>
  <c r="E802" i="4"/>
  <c r="E806" i="4"/>
  <c r="E810" i="4"/>
  <c r="E814" i="4"/>
  <c r="E818" i="4"/>
  <c r="E822" i="4"/>
  <c r="E5" i="4"/>
  <c r="E17" i="4"/>
  <c r="E29" i="4"/>
  <c r="E41" i="4"/>
  <c r="E49" i="4"/>
  <c r="E61" i="4"/>
  <c r="E73" i="4"/>
  <c r="E85" i="4"/>
  <c r="E93" i="4"/>
  <c r="E101" i="4"/>
  <c r="E109" i="4"/>
  <c r="E121" i="4"/>
  <c r="E133" i="4"/>
  <c r="E145" i="4"/>
  <c r="E153" i="4"/>
  <c r="E165" i="4"/>
  <c r="E169" i="4"/>
  <c r="E181" i="4"/>
  <c r="E193" i="4"/>
  <c r="E205" i="4"/>
  <c r="E217" i="4"/>
  <c r="E229" i="4"/>
  <c r="E241" i="4"/>
  <c r="E249" i="4"/>
  <c r="E261" i="4"/>
  <c r="E273" i="4"/>
  <c r="E281" i="4"/>
  <c r="E293" i="4"/>
  <c r="E301" i="4"/>
  <c r="E313" i="4"/>
  <c r="E325" i="4"/>
  <c r="E337" i="4"/>
  <c r="E349" i="4"/>
  <c r="E357" i="4"/>
  <c r="E369" i="4"/>
  <c r="E381" i="4"/>
  <c r="E389" i="4"/>
  <c r="E401" i="4"/>
  <c r="E409" i="4"/>
  <c r="E421" i="4"/>
  <c r="E433" i="4"/>
  <c r="E445" i="4"/>
  <c r="E457" i="4"/>
  <c r="E469" i="4"/>
  <c r="E477" i="4"/>
  <c r="E489" i="4"/>
  <c r="E497" i="4"/>
  <c r="E509" i="4"/>
  <c r="E517" i="4"/>
  <c r="E529" i="4"/>
  <c r="E541" i="4"/>
  <c r="E549" i="4"/>
  <c r="E561" i="4"/>
  <c r="E573" i="4"/>
  <c r="E581" i="4"/>
  <c r="E593" i="4"/>
  <c r="E605" i="4"/>
  <c r="E613" i="4"/>
  <c r="E625" i="4"/>
  <c r="E633" i="4"/>
  <c r="E645" i="4"/>
  <c r="E657" i="4"/>
  <c r="E673" i="4"/>
  <c r="E681" i="4"/>
  <c r="E693" i="4"/>
  <c r="E697" i="4"/>
  <c r="E709" i="4"/>
  <c r="E717" i="4"/>
  <c r="E729" i="4"/>
  <c r="E741" i="4"/>
  <c r="E757" i="4"/>
  <c r="E3" i="4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E59" i="4"/>
  <c r="E63" i="4"/>
  <c r="E67" i="4"/>
  <c r="E71" i="4"/>
  <c r="E75" i="4"/>
  <c r="E79" i="4"/>
  <c r="E83" i="4"/>
  <c r="E87" i="4"/>
  <c r="E91" i="4"/>
  <c r="E95" i="4"/>
  <c r="E99" i="4"/>
  <c r="E103" i="4"/>
  <c r="E107" i="4"/>
  <c r="E111" i="4"/>
  <c r="E115" i="4"/>
  <c r="E119" i="4"/>
  <c r="E123" i="4"/>
  <c r="E127" i="4"/>
  <c r="E131" i="4"/>
  <c r="E135" i="4"/>
  <c r="E139" i="4"/>
  <c r="E143" i="4"/>
  <c r="E147" i="4"/>
  <c r="E151" i="4"/>
  <c r="E155" i="4"/>
  <c r="E159" i="4"/>
  <c r="E163" i="4"/>
  <c r="E167" i="4"/>
  <c r="E171" i="4"/>
  <c r="E175" i="4"/>
  <c r="E179" i="4"/>
  <c r="E183" i="4"/>
  <c r="E187" i="4"/>
  <c r="E191" i="4"/>
  <c r="E195" i="4"/>
  <c r="E199" i="4"/>
  <c r="E203" i="4"/>
  <c r="E207" i="4"/>
  <c r="E211" i="4"/>
  <c r="E215" i="4"/>
  <c r="E219" i="4"/>
  <c r="E223" i="4"/>
  <c r="E227" i="4"/>
  <c r="E231" i="4"/>
  <c r="E235" i="4"/>
  <c r="E239" i="4"/>
  <c r="E243" i="4"/>
  <c r="E247" i="4"/>
  <c r="E251" i="4"/>
  <c r="E255" i="4"/>
  <c r="E259" i="4"/>
  <c r="E263" i="4"/>
  <c r="E267" i="4"/>
  <c r="E271" i="4"/>
  <c r="E275" i="4"/>
  <c r="E279" i="4"/>
  <c r="E283" i="4"/>
  <c r="E287" i="4"/>
  <c r="E291" i="4"/>
  <c r="E295" i="4"/>
  <c r="E299" i="4"/>
  <c r="E303" i="4"/>
  <c r="E307" i="4"/>
  <c r="E311" i="4"/>
  <c r="E315" i="4"/>
  <c r="E319" i="4"/>
  <c r="E323" i="4"/>
  <c r="E327" i="4"/>
  <c r="E331" i="4"/>
  <c r="E335" i="4"/>
  <c r="E339" i="4"/>
  <c r="E343" i="4"/>
  <c r="E347" i="4"/>
  <c r="E351" i="4"/>
  <c r="E355" i="4"/>
  <c r="E359" i="4"/>
  <c r="E363" i="4"/>
  <c r="E367" i="4"/>
  <c r="E371" i="4"/>
  <c r="E375" i="4"/>
  <c r="E379" i="4"/>
  <c r="E383" i="4"/>
  <c r="E387" i="4"/>
  <c r="E391" i="4"/>
  <c r="E395" i="4"/>
  <c r="E399" i="4"/>
  <c r="E403" i="4"/>
  <c r="E407" i="4"/>
  <c r="E411" i="4"/>
  <c r="E415" i="4"/>
  <c r="E419" i="4"/>
  <c r="E423" i="4"/>
  <c r="E427" i="4"/>
  <c r="E431" i="4"/>
  <c r="E435" i="4"/>
  <c r="E439" i="4"/>
  <c r="E443" i="4"/>
  <c r="E447" i="4"/>
  <c r="E451" i="4"/>
  <c r="E455" i="4"/>
  <c r="E459" i="4"/>
  <c r="E463" i="4"/>
  <c r="E467" i="4"/>
  <c r="E471" i="4"/>
  <c r="E475" i="4"/>
  <c r="E479" i="4"/>
  <c r="E483" i="4"/>
  <c r="E487" i="4"/>
  <c r="E491" i="4"/>
  <c r="E495" i="4"/>
  <c r="E499" i="4"/>
  <c r="E503" i="4"/>
  <c r="E507" i="4"/>
  <c r="E511" i="4"/>
  <c r="E515" i="4"/>
  <c r="E519" i="4"/>
  <c r="E523" i="4"/>
  <c r="E527" i="4"/>
  <c r="E531" i="4"/>
  <c r="E535" i="4"/>
  <c r="E539" i="4"/>
  <c r="E543" i="4"/>
  <c r="E547" i="4"/>
  <c r="E551" i="4"/>
  <c r="E555" i="4"/>
  <c r="E559" i="4"/>
  <c r="E563" i="4"/>
  <c r="E567" i="4"/>
  <c r="E571" i="4"/>
  <c r="E575" i="4"/>
  <c r="E579" i="4"/>
  <c r="E583" i="4"/>
  <c r="E587" i="4"/>
  <c r="E591" i="4"/>
  <c r="E595" i="4"/>
  <c r="E599" i="4"/>
  <c r="E603" i="4"/>
  <c r="E607" i="4"/>
  <c r="E611" i="4"/>
  <c r="E615" i="4"/>
  <c r="E619" i="4"/>
  <c r="E623" i="4"/>
  <c r="E627" i="4"/>
  <c r="E631" i="4"/>
  <c r="E635" i="4"/>
  <c r="E639" i="4"/>
  <c r="E643" i="4"/>
  <c r="E647" i="4"/>
  <c r="E651" i="4"/>
  <c r="E655" i="4"/>
  <c r="E659" i="4"/>
  <c r="E663" i="4"/>
  <c r="E667" i="4"/>
  <c r="E671" i="4"/>
  <c r="E675" i="4"/>
  <c r="E679" i="4"/>
  <c r="E683" i="4"/>
  <c r="E687" i="4"/>
  <c r="E691" i="4"/>
  <c r="E695" i="4"/>
  <c r="E699" i="4"/>
  <c r="E703" i="4"/>
  <c r="E707" i="4"/>
  <c r="E711" i="4"/>
  <c r="E715" i="4"/>
  <c r="E719" i="4"/>
  <c r="E723" i="4"/>
  <c r="E727" i="4"/>
  <c r="E731" i="4"/>
  <c r="E735" i="4"/>
  <c r="E739" i="4"/>
  <c r="E743" i="4"/>
  <c r="E747" i="4"/>
  <c r="E751" i="4"/>
  <c r="E755" i="4"/>
  <c r="E759" i="4"/>
  <c r="E763" i="4"/>
  <c r="E767" i="4"/>
  <c r="E771" i="4"/>
  <c r="E775" i="4"/>
  <c r="E779" i="4"/>
  <c r="E783" i="4"/>
  <c r="E787" i="4"/>
  <c r="E791" i="4"/>
  <c r="E795" i="4"/>
  <c r="E799" i="4"/>
  <c r="E803" i="4"/>
  <c r="E807" i="4"/>
  <c r="E811" i="4"/>
  <c r="E815" i="4"/>
  <c r="E819" i="4"/>
  <c r="E823" i="4"/>
  <c r="E644" i="4"/>
  <c r="E660" i="4"/>
  <c r="E668" i="4"/>
  <c r="E672" i="4"/>
  <c r="E676" i="4"/>
  <c r="E684" i="4"/>
  <c r="E688" i="4"/>
  <c r="E696" i="4"/>
  <c r="E700" i="4"/>
  <c r="E708" i="4"/>
  <c r="E712" i="4"/>
  <c r="E720" i="4"/>
  <c r="E728" i="4"/>
  <c r="E732" i="4"/>
  <c r="E740" i="4"/>
  <c r="E744" i="4"/>
  <c r="E752" i="4"/>
  <c r="E756" i="4"/>
  <c r="E764" i="4"/>
  <c r="E768" i="4"/>
  <c r="E776" i="4"/>
  <c r="E780" i="4"/>
  <c r="E788" i="4"/>
  <c r="E796" i="4"/>
  <c r="E13" i="4"/>
  <c r="E25" i="4"/>
  <c r="E33" i="4"/>
  <c r="E45" i="4"/>
  <c r="E57" i="4"/>
  <c r="E69" i="4"/>
  <c r="E81" i="4"/>
  <c r="E89" i="4"/>
  <c r="E105" i="4"/>
  <c r="E117" i="4"/>
  <c r="E125" i="4"/>
  <c r="E137" i="4"/>
  <c r="E149" i="4"/>
  <c r="E161" i="4"/>
  <c r="E173" i="4"/>
  <c r="E189" i="4"/>
  <c r="E201" i="4"/>
  <c r="E213" i="4"/>
  <c r="E225" i="4"/>
  <c r="E233" i="4"/>
  <c r="E245" i="4"/>
  <c r="E257" i="4"/>
  <c r="E265" i="4"/>
  <c r="E277" i="4"/>
  <c r="E289" i="4"/>
  <c r="E305" i="4"/>
  <c r="E317" i="4"/>
  <c r="E329" i="4"/>
  <c r="E341" i="4"/>
  <c r="E353" i="4"/>
  <c r="E365" i="4"/>
  <c r="E373" i="4"/>
  <c r="E385" i="4"/>
  <c r="E397" i="4"/>
  <c r="E413" i="4"/>
  <c r="E425" i="4"/>
  <c r="E437" i="4"/>
  <c r="E449" i="4"/>
  <c r="E461" i="4"/>
  <c r="E473" i="4"/>
  <c r="E481" i="4"/>
  <c r="E493" i="4"/>
  <c r="E501" i="4"/>
  <c r="E513" i="4"/>
  <c r="E525" i="4"/>
  <c r="E533" i="4"/>
  <c r="E545" i="4"/>
  <c r="E557" i="4"/>
  <c r="E565" i="4"/>
  <c r="E577" i="4"/>
  <c r="E589" i="4"/>
  <c r="E597" i="4"/>
  <c r="E609" i="4"/>
  <c r="E617" i="4"/>
  <c r="E629" i="4"/>
  <c r="E641" i="4"/>
  <c r="E649" i="4"/>
  <c r="E661" i="4"/>
  <c r="E669" i="4"/>
  <c r="E677" i="4"/>
  <c r="E689" i="4"/>
  <c r="E701" i="4"/>
  <c r="E713" i="4"/>
  <c r="E725" i="4"/>
  <c r="E733" i="4"/>
  <c r="E745" i="4"/>
  <c r="E4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76" i="4"/>
  <c r="E80" i="4"/>
  <c r="E84" i="4"/>
  <c r="E88" i="4"/>
  <c r="E92" i="4"/>
  <c r="E96" i="4"/>
  <c r="E100" i="4"/>
  <c r="E104" i="4"/>
  <c r="E108" i="4"/>
  <c r="E112" i="4"/>
  <c r="E116" i="4"/>
  <c r="E120" i="4"/>
  <c r="E124" i="4"/>
  <c r="E128" i="4"/>
  <c r="E132" i="4"/>
  <c r="E136" i="4"/>
  <c r="E140" i="4"/>
  <c r="E144" i="4"/>
  <c r="E148" i="4"/>
  <c r="E152" i="4"/>
  <c r="E156" i="4"/>
  <c r="E160" i="4"/>
  <c r="E164" i="4"/>
  <c r="E168" i="4"/>
  <c r="E172" i="4"/>
  <c r="E176" i="4"/>
  <c r="E180" i="4"/>
  <c r="E184" i="4"/>
  <c r="E188" i="4"/>
  <c r="E192" i="4"/>
  <c r="E196" i="4"/>
  <c r="E200" i="4"/>
  <c r="E204" i="4"/>
  <c r="E208" i="4"/>
  <c r="E212" i="4"/>
  <c r="E216" i="4"/>
  <c r="E220" i="4"/>
  <c r="E224" i="4"/>
  <c r="E228" i="4"/>
  <c r="E232" i="4"/>
  <c r="E236" i="4"/>
  <c r="E240" i="4"/>
  <c r="E244" i="4"/>
  <c r="E248" i="4"/>
  <c r="E252" i="4"/>
  <c r="E256" i="4"/>
  <c r="E260" i="4"/>
  <c r="E264" i="4"/>
  <c r="E268" i="4"/>
  <c r="E272" i="4"/>
  <c r="E276" i="4"/>
  <c r="E280" i="4"/>
  <c r="E284" i="4"/>
  <c r="E288" i="4"/>
  <c r="E292" i="4"/>
  <c r="E296" i="4"/>
  <c r="E300" i="4"/>
  <c r="E304" i="4"/>
  <c r="E308" i="4"/>
  <c r="E312" i="4"/>
  <c r="E316" i="4"/>
  <c r="E320" i="4"/>
  <c r="E324" i="4"/>
  <c r="E328" i="4"/>
  <c r="E332" i="4"/>
  <c r="E336" i="4"/>
  <c r="E340" i="4"/>
  <c r="E344" i="4"/>
  <c r="E348" i="4"/>
  <c r="E352" i="4"/>
  <c r="E356" i="4"/>
  <c r="E360" i="4"/>
  <c r="E364" i="4"/>
  <c r="E368" i="4"/>
  <c r="E372" i="4"/>
  <c r="E376" i="4"/>
  <c r="E380" i="4"/>
  <c r="E384" i="4"/>
  <c r="E388" i="4"/>
  <c r="E392" i="4"/>
  <c r="E396" i="4"/>
  <c r="E400" i="4"/>
  <c r="E404" i="4"/>
  <c r="E408" i="4"/>
  <c r="E412" i="4"/>
  <c r="E416" i="4"/>
  <c r="E420" i="4"/>
  <c r="E424" i="4"/>
  <c r="E428" i="4"/>
  <c r="E432" i="4"/>
  <c r="E436" i="4"/>
  <c r="E440" i="4"/>
  <c r="E444" i="4"/>
  <c r="E448" i="4"/>
  <c r="E452" i="4"/>
  <c r="E456" i="4"/>
  <c r="E460" i="4"/>
  <c r="E464" i="4"/>
  <c r="E468" i="4"/>
  <c r="E472" i="4"/>
  <c r="E476" i="4"/>
  <c r="E480" i="4"/>
  <c r="E484" i="4"/>
  <c r="E488" i="4"/>
  <c r="E492" i="4"/>
  <c r="E496" i="4"/>
  <c r="E500" i="4"/>
  <c r="E504" i="4"/>
  <c r="E508" i="4"/>
  <c r="E512" i="4"/>
  <c r="E516" i="4"/>
  <c r="E520" i="4"/>
  <c r="E524" i="4"/>
  <c r="E528" i="4"/>
  <c r="E532" i="4"/>
  <c r="E536" i="4"/>
  <c r="E540" i="4"/>
  <c r="E544" i="4"/>
  <c r="E548" i="4"/>
  <c r="E552" i="4"/>
  <c r="E556" i="4"/>
  <c r="E560" i="4"/>
  <c r="E564" i="4"/>
  <c r="E568" i="4"/>
  <c r="E572" i="4"/>
  <c r="E576" i="4"/>
  <c r="E580" i="4"/>
  <c r="E584" i="4"/>
  <c r="E588" i="4"/>
  <c r="E592" i="4"/>
  <c r="E596" i="4"/>
  <c r="E600" i="4"/>
  <c r="E604" i="4"/>
  <c r="E608" i="4"/>
  <c r="E612" i="4"/>
  <c r="E616" i="4"/>
  <c r="E620" i="4"/>
  <c r="E624" i="4"/>
  <c r="E628" i="4"/>
  <c r="E632" i="4"/>
  <c r="E636" i="4"/>
  <c r="E640" i="4"/>
  <c r="E648" i="4"/>
  <c r="E652" i="4"/>
  <c r="E656" i="4"/>
  <c r="E664" i="4"/>
  <c r="E680" i="4"/>
  <c r="E692" i="4"/>
  <c r="E704" i="4"/>
  <c r="E716" i="4"/>
  <c r="E724" i="4"/>
  <c r="E736" i="4"/>
  <c r="E748" i="4"/>
  <c r="E760" i="4"/>
  <c r="E772" i="4"/>
  <c r="E784" i="4"/>
  <c r="E792" i="4"/>
  <c r="E800" i="4"/>
  <c r="E804" i="4"/>
  <c r="E808" i="4"/>
  <c r="E812" i="4"/>
  <c r="E816" i="4"/>
  <c r="E820" i="4"/>
  <c r="E9" i="4"/>
  <c r="E21" i="4"/>
  <c r="E37" i="4"/>
  <c r="E53" i="4"/>
  <c r="E65" i="4"/>
  <c r="E77" i="4"/>
  <c r="E97" i="4"/>
  <c r="E113" i="4"/>
  <c r="E129" i="4"/>
  <c r="E141" i="4"/>
  <c r="E157" i="4"/>
  <c r="E177" i="4"/>
  <c r="E185" i="4"/>
  <c r="E197" i="4"/>
  <c r="E209" i="4"/>
  <c r="E221" i="4"/>
  <c r="E237" i="4"/>
  <c r="E253" i="4"/>
  <c r="E269" i="4"/>
  <c r="E285" i="4"/>
  <c r="E297" i="4"/>
  <c r="E309" i="4"/>
  <c r="E321" i="4"/>
  <c r="E333" i="4"/>
  <c r="E345" i="4"/>
  <c r="E361" i="4"/>
  <c r="E377" i="4"/>
  <c r="E393" i="4"/>
  <c r="E405" i="4"/>
  <c r="E417" i="4"/>
  <c r="E429" i="4"/>
  <c r="E441" i="4"/>
  <c r="E453" i="4"/>
  <c r="E465" i="4"/>
  <c r="E485" i="4"/>
  <c r="E505" i="4"/>
  <c r="E521" i="4"/>
  <c r="E537" i="4"/>
  <c r="E553" i="4"/>
  <c r="E569" i="4"/>
  <c r="E585" i="4"/>
  <c r="E601" i="4"/>
  <c r="E621" i="4"/>
  <c r="E637" i="4"/>
  <c r="E653" i="4"/>
  <c r="E665" i="4"/>
  <c r="E685" i="4"/>
  <c r="E705" i="4"/>
  <c r="E721" i="4"/>
  <c r="E737" i="4"/>
  <c r="E749" i="4"/>
  <c r="E753" i="4"/>
  <c r="E773" i="4"/>
  <c r="E789" i="4"/>
  <c r="E805" i="4"/>
  <c r="E821" i="4"/>
  <c r="E777" i="4"/>
  <c r="E793" i="4"/>
  <c r="E809" i="4"/>
  <c r="E761" i="4"/>
  <c r="E785" i="4"/>
  <c r="E765" i="4"/>
  <c r="E781" i="4"/>
  <c r="E797" i="4"/>
  <c r="E813" i="4"/>
  <c r="E769" i="4"/>
  <c r="E801" i="4"/>
  <c r="E817" i="4"/>
  <c r="I781" i="4" l="1"/>
  <c r="F781" i="4"/>
  <c r="G781" i="4"/>
  <c r="H781" i="4"/>
  <c r="I809" i="4"/>
  <c r="H809" i="4"/>
  <c r="F809" i="4"/>
  <c r="G809" i="4"/>
  <c r="I749" i="4"/>
  <c r="F749" i="4"/>
  <c r="H749" i="4"/>
  <c r="G749" i="4"/>
  <c r="I685" i="4"/>
  <c r="H685" i="4"/>
  <c r="F685" i="4"/>
  <c r="G685" i="4"/>
  <c r="F553" i="4"/>
  <c r="G553" i="4"/>
  <c r="H553" i="4"/>
  <c r="I553" i="4"/>
  <c r="F429" i="4"/>
  <c r="G429" i="4"/>
  <c r="H429" i="4"/>
  <c r="I429" i="4"/>
  <c r="F377" i="4"/>
  <c r="G377" i="4"/>
  <c r="H377" i="4"/>
  <c r="I377" i="4"/>
  <c r="I269" i="4"/>
  <c r="F269" i="4"/>
  <c r="G269" i="4"/>
  <c r="H269" i="4"/>
  <c r="I157" i="4"/>
  <c r="F157" i="4"/>
  <c r="G157" i="4"/>
  <c r="H157" i="4"/>
  <c r="I97" i="4"/>
  <c r="G97" i="4"/>
  <c r="H97" i="4"/>
  <c r="F97" i="4"/>
  <c r="I816" i="4"/>
  <c r="H816" i="4"/>
  <c r="F816" i="4"/>
  <c r="G816" i="4"/>
  <c r="I760" i="4"/>
  <c r="F760" i="4"/>
  <c r="G760" i="4"/>
  <c r="H760" i="4"/>
  <c r="I664" i="4"/>
  <c r="F664" i="4"/>
  <c r="H664" i="4"/>
  <c r="G664" i="4"/>
  <c r="I640" i="4"/>
  <c r="H640" i="4"/>
  <c r="F640" i="4"/>
  <c r="G640" i="4"/>
  <c r="F608" i="4"/>
  <c r="G608" i="4"/>
  <c r="H608" i="4"/>
  <c r="I608" i="4"/>
  <c r="F592" i="4"/>
  <c r="G592" i="4"/>
  <c r="H592" i="4"/>
  <c r="I592" i="4"/>
  <c r="F560" i="4"/>
  <c r="G560" i="4"/>
  <c r="H560" i="4"/>
  <c r="I560" i="4"/>
  <c r="F544" i="4"/>
  <c r="G544" i="4"/>
  <c r="H544" i="4"/>
  <c r="I544" i="4"/>
  <c r="F512" i="4"/>
  <c r="G512" i="4"/>
  <c r="H512" i="4"/>
  <c r="I512" i="4"/>
  <c r="F480" i="4"/>
  <c r="G480" i="4"/>
  <c r="H480" i="4"/>
  <c r="I480" i="4"/>
  <c r="F432" i="4"/>
  <c r="G432" i="4"/>
  <c r="H432" i="4"/>
  <c r="I432" i="4"/>
  <c r="I769" i="4"/>
  <c r="F769" i="4"/>
  <c r="H769" i="4"/>
  <c r="G769" i="4"/>
  <c r="I765" i="4"/>
  <c r="F765" i="4"/>
  <c r="J765" i="4" s="1"/>
  <c r="G765" i="4"/>
  <c r="H765" i="4"/>
  <c r="I793" i="4"/>
  <c r="H793" i="4"/>
  <c r="F793" i="4"/>
  <c r="G793" i="4"/>
  <c r="I789" i="4"/>
  <c r="F789" i="4"/>
  <c r="H789" i="4"/>
  <c r="G789" i="4"/>
  <c r="I737" i="4"/>
  <c r="F737" i="4"/>
  <c r="H737" i="4"/>
  <c r="G737" i="4"/>
  <c r="I665" i="4"/>
  <c r="H665" i="4"/>
  <c r="F665" i="4"/>
  <c r="G665" i="4"/>
  <c r="F601" i="4"/>
  <c r="G601" i="4"/>
  <c r="H601" i="4"/>
  <c r="I601" i="4"/>
  <c r="F537" i="4"/>
  <c r="J537" i="4" s="1"/>
  <c r="G537" i="4"/>
  <c r="H537" i="4"/>
  <c r="I537" i="4"/>
  <c r="F465" i="4"/>
  <c r="G465" i="4"/>
  <c r="H465" i="4"/>
  <c r="I465" i="4"/>
  <c r="F417" i="4"/>
  <c r="G417" i="4"/>
  <c r="H417" i="4"/>
  <c r="I417" i="4"/>
  <c r="I361" i="4"/>
  <c r="F361" i="4"/>
  <c r="G361" i="4"/>
  <c r="H361" i="4"/>
  <c r="I309" i="4"/>
  <c r="F309" i="4"/>
  <c r="G309" i="4"/>
  <c r="H309" i="4"/>
  <c r="I253" i="4"/>
  <c r="F253" i="4"/>
  <c r="G253" i="4"/>
  <c r="H253" i="4"/>
  <c r="I197" i="4"/>
  <c r="F197" i="4"/>
  <c r="G197" i="4"/>
  <c r="H197" i="4"/>
  <c r="I141" i="4"/>
  <c r="F141" i="4"/>
  <c r="G141" i="4"/>
  <c r="H141" i="4"/>
  <c r="I77" i="4"/>
  <c r="G77" i="4"/>
  <c r="H77" i="4"/>
  <c r="F77" i="4"/>
  <c r="J77" i="4" s="1"/>
  <c r="I21" i="4"/>
  <c r="F21" i="4"/>
  <c r="G21" i="4"/>
  <c r="H21" i="4"/>
  <c r="I812" i="4"/>
  <c r="H812" i="4"/>
  <c r="F812" i="4"/>
  <c r="G812" i="4"/>
  <c r="I792" i="4"/>
  <c r="F792" i="4"/>
  <c r="H792" i="4"/>
  <c r="G792" i="4"/>
  <c r="I748" i="4"/>
  <c r="F748" i="4"/>
  <c r="J748" i="4" s="1"/>
  <c r="H748" i="4"/>
  <c r="G748" i="4"/>
  <c r="I704" i="4"/>
  <c r="F704" i="4"/>
  <c r="H704" i="4"/>
  <c r="G704" i="4"/>
  <c r="I656" i="4"/>
  <c r="H656" i="4"/>
  <c r="F656" i="4"/>
  <c r="G656" i="4"/>
  <c r="H636" i="4"/>
  <c r="F636" i="4"/>
  <c r="G636" i="4"/>
  <c r="I636" i="4"/>
  <c r="F620" i="4"/>
  <c r="G620" i="4"/>
  <c r="H620" i="4"/>
  <c r="I620" i="4"/>
  <c r="F604" i="4"/>
  <c r="G604" i="4"/>
  <c r="H604" i="4"/>
  <c r="I604" i="4"/>
  <c r="F588" i="4"/>
  <c r="G588" i="4"/>
  <c r="H588" i="4"/>
  <c r="I588" i="4"/>
  <c r="F572" i="4"/>
  <c r="G572" i="4"/>
  <c r="H572" i="4"/>
  <c r="I572" i="4"/>
  <c r="F556" i="4"/>
  <c r="G556" i="4"/>
  <c r="H556" i="4"/>
  <c r="I556" i="4"/>
  <c r="F540" i="4"/>
  <c r="G540" i="4"/>
  <c r="H540" i="4"/>
  <c r="I540" i="4"/>
  <c r="F524" i="4"/>
  <c r="J524" i="4" s="1"/>
  <c r="G524" i="4"/>
  <c r="H524" i="4"/>
  <c r="I524" i="4"/>
  <c r="F508" i="4"/>
  <c r="G508" i="4"/>
  <c r="H508" i="4"/>
  <c r="I508" i="4"/>
  <c r="F492" i="4"/>
  <c r="G492" i="4"/>
  <c r="H492" i="4"/>
  <c r="I492" i="4"/>
  <c r="F476" i="4"/>
  <c r="G476" i="4"/>
  <c r="H476" i="4"/>
  <c r="I476" i="4"/>
  <c r="F460" i="4"/>
  <c r="G460" i="4"/>
  <c r="H460" i="4"/>
  <c r="I460" i="4"/>
  <c r="F444" i="4"/>
  <c r="G444" i="4"/>
  <c r="H444" i="4"/>
  <c r="I444" i="4"/>
  <c r="F428" i="4"/>
  <c r="G428" i="4"/>
  <c r="H428" i="4"/>
  <c r="I428" i="4"/>
  <c r="F412" i="4"/>
  <c r="G412" i="4"/>
  <c r="H412" i="4"/>
  <c r="I412" i="4"/>
  <c r="F396" i="4"/>
  <c r="J396" i="4" s="1"/>
  <c r="G396" i="4"/>
  <c r="H396" i="4"/>
  <c r="I396" i="4"/>
  <c r="F380" i="4"/>
  <c r="G380" i="4"/>
  <c r="H380" i="4"/>
  <c r="I380" i="4"/>
  <c r="I364" i="4"/>
  <c r="F364" i="4"/>
  <c r="G364" i="4"/>
  <c r="H364" i="4"/>
  <c r="I348" i="4"/>
  <c r="F348" i="4"/>
  <c r="G348" i="4"/>
  <c r="H348" i="4"/>
  <c r="I332" i="4"/>
  <c r="F332" i="4"/>
  <c r="G332" i="4"/>
  <c r="H332" i="4"/>
  <c r="I316" i="4"/>
  <c r="F316" i="4"/>
  <c r="G316" i="4"/>
  <c r="H316" i="4"/>
  <c r="I300" i="4"/>
  <c r="F300" i="4"/>
  <c r="G300" i="4"/>
  <c r="H300" i="4"/>
  <c r="I284" i="4"/>
  <c r="F284" i="4"/>
  <c r="G284" i="4"/>
  <c r="H284" i="4"/>
  <c r="I268" i="4"/>
  <c r="F268" i="4"/>
  <c r="G268" i="4"/>
  <c r="H268" i="4"/>
  <c r="I252" i="4"/>
  <c r="F252" i="4"/>
  <c r="G252" i="4"/>
  <c r="H252" i="4"/>
  <c r="I236" i="4"/>
  <c r="F236" i="4"/>
  <c r="G236" i="4"/>
  <c r="H236" i="4"/>
  <c r="I220" i="4"/>
  <c r="F220" i="4"/>
  <c r="G220" i="4"/>
  <c r="H220" i="4"/>
  <c r="I204" i="4"/>
  <c r="F204" i="4"/>
  <c r="G204" i="4"/>
  <c r="H204" i="4"/>
  <c r="I188" i="4"/>
  <c r="F188" i="4"/>
  <c r="G188" i="4"/>
  <c r="H188" i="4"/>
  <c r="I172" i="4"/>
  <c r="F172" i="4"/>
  <c r="G172" i="4"/>
  <c r="H172" i="4"/>
  <c r="I156" i="4"/>
  <c r="F156" i="4"/>
  <c r="G156" i="4"/>
  <c r="H156" i="4"/>
  <c r="I140" i="4"/>
  <c r="F140" i="4"/>
  <c r="J140" i="4" s="1"/>
  <c r="G140" i="4"/>
  <c r="H140" i="4"/>
  <c r="I124" i="4"/>
  <c r="F124" i="4"/>
  <c r="G124" i="4"/>
  <c r="H124" i="4"/>
  <c r="I108" i="4"/>
  <c r="F108" i="4"/>
  <c r="G108" i="4"/>
  <c r="H108" i="4"/>
  <c r="I92" i="4"/>
  <c r="G92" i="4"/>
  <c r="F92" i="4"/>
  <c r="H92" i="4"/>
  <c r="I76" i="4"/>
  <c r="G76" i="4"/>
  <c r="F76" i="4"/>
  <c r="H76" i="4"/>
  <c r="I60" i="4"/>
  <c r="F60" i="4"/>
  <c r="G60" i="4"/>
  <c r="H60" i="4"/>
  <c r="I44" i="4"/>
  <c r="F44" i="4"/>
  <c r="G44" i="4"/>
  <c r="H44" i="4"/>
  <c r="I28" i="4"/>
  <c r="F28" i="4"/>
  <c r="J28" i="4" s="1"/>
  <c r="G28" i="4"/>
  <c r="H28" i="4"/>
  <c r="I12" i="4"/>
  <c r="F12" i="4"/>
  <c r="J12" i="4" s="1"/>
  <c r="G12" i="4"/>
  <c r="H12" i="4"/>
  <c r="I733" i="4"/>
  <c r="F733" i="4"/>
  <c r="G733" i="4"/>
  <c r="H733" i="4"/>
  <c r="I689" i="4"/>
  <c r="F689" i="4"/>
  <c r="H689" i="4"/>
  <c r="G689" i="4"/>
  <c r="I649" i="4"/>
  <c r="F649" i="4"/>
  <c r="H649" i="4"/>
  <c r="G649" i="4"/>
  <c r="F609" i="4"/>
  <c r="G609" i="4"/>
  <c r="H609" i="4"/>
  <c r="I609" i="4"/>
  <c r="F565" i="4"/>
  <c r="G565" i="4"/>
  <c r="H565" i="4"/>
  <c r="I565" i="4"/>
  <c r="F525" i="4"/>
  <c r="G525" i="4"/>
  <c r="H525" i="4"/>
  <c r="I525" i="4"/>
  <c r="F481" i="4"/>
  <c r="G481" i="4"/>
  <c r="H481" i="4"/>
  <c r="I481" i="4"/>
  <c r="F437" i="4"/>
  <c r="G437" i="4"/>
  <c r="H437" i="4"/>
  <c r="I437" i="4"/>
  <c r="F385" i="4"/>
  <c r="I385" i="4"/>
  <c r="G385" i="4"/>
  <c r="H385" i="4"/>
  <c r="I341" i="4"/>
  <c r="F341" i="4"/>
  <c r="J341" i="4" s="1"/>
  <c r="G341" i="4"/>
  <c r="H341" i="4"/>
  <c r="I289" i="4"/>
  <c r="F289" i="4"/>
  <c r="G289" i="4"/>
  <c r="H289" i="4"/>
  <c r="I245" i="4"/>
  <c r="F245" i="4"/>
  <c r="G245" i="4"/>
  <c r="H245" i="4"/>
  <c r="I201" i="4"/>
  <c r="F201" i="4"/>
  <c r="G201" i="4"/>
  <c r="H201" i="4"/>
  <c r="I149" i="4"/>
  <c r="F149" i="4"/>
  <c r="J149" i="4" s="1"/>
  <c r="G149" i="4"/>
  <c r="H149" i="4"/>
  <c r="I105" i="4"/>
  <c r="F105" i="4"/>
  <c r="G105" i="4"/>
  <c r="H105" i="4"/>
  <c r="I57" i="4"/>
  <c r="F57" i="4"/>
  <c r="J57" i="4" s="1"/>
  <c r="G57" i="4"/>
  <c r="H57" i="4"/>
  <c r="I13" i="4"/>
  <c r="F13" i="4"/>
  <c r="J13" i="4" s="1"/>
  <c r="G13" i="4"/>
  <c r="H13" i="4"/>
  <c r="I776" i="4"/>
  <c r="H776" i="4"/>
  <c r="F776" i="4"/>
  <c r="G776" i="4"/>
  <c r="I752" i="4"/>
  <c r="F752" i="4"/>
  <c r="H752" i="4"/>
  <c r="G752" i="4"/>
  <c r="I728" i="4"/>
  <c r="H728" i="4"/>
  <c r="F728" i="4"/>
  <c r="G728" i="4"/>
  <c r="I700" i="4"/>
  <c r="H700" i="4"/>
  <c r="F700" i="4"/>
  <c r="G700" i="4"/>
  <c r="I676" i="4"/>
  <c r="F676" i="4"/>
  <c r="H676" i="4"/>
  <c r="G676" i="4"/>
  <c r="I644" i="4"/>
  <c r="F644" i="4"/>
  <c r="H644" i="4"/>
  <c r="G644" i="4"/>
  <c r="I811" i="4"/>
  <c r="F811" i="4"/>
  <c r="H811" i="4"/>
  <c r="G811" i="4"/>
  <c r="I795" i="4"/>
  <c r="H795" i="4"/>
  <c r="F795" i="4"/>
  <c r="G795" i="4"/>
  <c r="I779" i="4"/>
  <c r="H779" i="4"/>
  <c r="F779" i="4"/>
  <c r="G779" i="4"/>
  <c r="I763" i="4"/>
  <c r="H763" i="4"/>
  <c r="F763" i="4"/>
  <c r="G763" i="4"/>
  <c r="I747" i="4"/>
  <c r="F747" i="4"/>
  <c r="H747" i="4"/>
  <c r="G747" i="4"/>
  <c r="I731" i="4"/>
  <c r="H731" i="4"/>
  <c r="F731" i="4"/>
  <c r="G731" i="4"/>
  <c r="I715" i="4"/>
  <c r="H715" i="4"/>
  <c r="F715" i="4"/>
  <c r="J715" i="4" s="1"/>
  <c r="G715" i="4"/>
  <c r="I699" i="4"/>
  <c r="F699" i="4"/>
  <c r="J699" i="4" s="1"/>
  <c r="H699" i="4"/>
  <c r="G699" i="4"/>
  <c r="I683" i="4"/>
  <c r="F683" i="4"/>
  <c r="G683" i="4"/>
  <c r="H683" i="4"/>
  <c r="I667" i="4"/>
  <c r="H667" i="4"/>
  <c r="F667" i="4"/>
  <c r="G667" i="4"/>
  <c r="I651" i="4"/>
  <c r="F651" i="4"/>
  <c r="J651" i="4" s="1"/>
  <c r="H651" i="4"/>
  <c r="G651" i="4"/>
  <c r="H635" i="4"/>
  <c r="F635" i="4"/>
  <c r="I635" i="4"/>
  <c r="G635" i="4"/>
  <c r="F619" i="4"/>
  <c r="G619" i="4"/>
  <c r="H619" i="4"/>
  <c r="I619" i="4"/>
  <c r="F603" i="4"/>
  <c r="G603" i="4"/>
  <c r="H603" i="4"/>
  <c r="I603" i="4"/>
  <c r="F587" i="4"/>
  <c r="G587" i="4"/>
  <c r="H587" i="4"/>
  <c r="I587" i="4"/>
  <c r="F571" i="4"/>
  <c r="G571" i="4"/>
  <c r="H571" i="4"/>
  <c r="I571" i="4"/>
  <c r="F555" i="4"/>
  <c r="G555" i="4"/>
  <c r="H555" i="4"/>
  <c r="I555" i="4"/>
  <c r="F539" i="4"/>
  <c r="J539" i="4" s="1"/>
  <c r="G539" i="4"/>
  <c r="H539" i="4"/>
  <c r="I539" i="4"/>
  <c r="F523" i="4"/>
  <c r="G523" i="4"/>
  <c r="H523" i="4"/>
  <c r="I523" i="4"/>
  <c r="F507" i="4"/>
  <c r="J507" i="4" s="1"/>
  <c r="G507" i="4"/>
  <c r="H507" i="4"/>
  <c r="I507" i="4"/>
  <c r="F491" i="4"/>
  <c r="G491" i="4"/>
  <c r="H491" i="4"/>
  <c r="I491" i="4"/>
  <c r="F475" i="4"/>
  <c r="G475" i="4"/>
  <c r="H475" i="4"/>
  <c r="I475" i="4"/>
  <c r="F459" i="4"/>
  <c r="G459" i="4"/>
  <c r="H459" i="4"/>
  <c r="I459" i="4"/>
  <c r="F443" i="4"/>
  <c r="J443" i="4" s="1"/>
  <c r="G443" i="4"/>
  <c r="H443" i="4"/>
  <c r="I443" i="4"/>
  <c r="F427" i="4"/>
  <c r="G427" i="4"/>
  <c r="H427" i="4"/>
  <c r="I427" i="4"/>
  <c r="F411" i="4"/>
  <c r="G411" i="4"/>
  <c r="H411" i="4"/>
  <c r="I411" i="4"/>
  <c r="F395" i="4"/>
  <c r="G395" i="4"/>
  <c r="H395" i="4"/>
  <c r="I395" i="4"/>
  <c r="F379" i="4"/>
  <c r="G379" i="4"/>
  <c r="H379" i="4"/>
  <c r="I379" i="4"/>
  <c r="I363" i="4"/>
  <c r="F363" i="4"/>
  <c r="G363" i="4"/>
  <c r="H363" i="4"/>
  <c r="I347" i="4"/>
  <c r="F347" i="4"/>
  <c r="G347" i="4"/>
  <c r="H347" i="4"/>
  <c r="I331" i="4"/>
  <c r="F331" i="4"/>
  <c r="G331" i="4"/>
  <c r="H331" i="4"/>
  <c r="I315" i="4"/>
  <c r="F315" i="4"/>
  <c r="J315" i="4" s="1"/>
  <c r="G315" i="4"/>
  <c r="H315" i="4"/>
  <c r="I299" i="4"/>
  <c r="F299" i="4"/>
  <c r="G299" i="4"/>
  <c r="H299" i="4"/>
  <c r="I283" i="4"/>
  <c r="F283" i="4"/>
  <c r="G283" i="4"/>
  <c r="H283" i="4"/>
  <c r="I267" i="4"/>
  <c r="F267" i="4"/>
  <c r="J267" i="4" s="1"/>
  <c r="G267" i="4"/>
  <c r="H267" i="4"/>
  <c r="I251" i="4"/>
  <c r="F251" i="4"/>
  <c r="G251" i="4"/>
  <c r="H251" i="4"/>
  <c r="I235" i="4"/>
  <c r="F235" i="4"/>
  <c r="G235" i="4"/>
  <c r="H235" i="4"/>
  <c r="I219" i="4"/>
  <c r="F219" i="4"/>
  <c r="G219" i="4"/>
  <c r="H219" i="4"/>
  <c r="I203" i="4"/>
  <c r="F203" i="4"/>
  <c r="G203" i="4"/>
  <c r="H203" i="4"/>
  <c r="I187" i="4"/>
  <c r="F187" i="4"/>
  <c r="G187" i="4"/>
  <c r="H187" i="4"/>
  <c r="I171" i="4"/>
  <c r="F171" i="4"/>
  <c r="G171" i="4"/>
  <c r="H171" i="4"/>
  <c r="I155" i="4"/>
  <c r="H155" i="4"/>
  <c r="F155" i="4"/>
  <c r="J155" i="4" s="1"/>
  <c r="G155" i="4"/>
  <c r="I139" i="4"/>
  <c r="H139" i="4"/>
  <c r="F139" i="4"/>
  <c r="G139" i="4"/>
  <c r="I123" i="4"/>
  <c r="H123" i="4"/>
  <c r="F123" i="4"/>
  <c r="G123" i="4"/>
  <c r="I107" i="4"/>
  <c r="H107" i="4"/>
  <c r="F107" i="4"/>
  <c r="G107" i="4"/>
  <c r="I91" i="4"/>
  <c r="G91" i="4"/>
  <c r="H91" i="4"/>
  <c r="F91" i="4"/>
  <c r="I75" i="4"/>
  <c r="G75" i="4"/>
  <c r="H75" i="4"/>
  <c r="F75" i="4"/>
  <c r="I59" i="4"/>
  <c r="F59" i="4"/>
  <c r="G59" i="4"/>
  <c r="H59" i="4"/>
  <c r="I43" i="4"/>
  <c r="F43" i="4"/>
  <c r="G43" i="4"/>
  <c r="H43" i="4"/>
  <c r="I27" i="4"/>
  <c r="F27" i="4"/>
  <c r="G27" i="4"/>
  <c r="H27" i="4"/>
  <c r="I11" i="4"/>
  <c r="F11" i="4"/>
  <c r="G11" i="4"/>
  <c r="H11" i="4"/>
  <c r="I741" i="4"/>
  <c r="F741" i="4"/>
  <c r="G741" i="4"/>
  <c r="H741" i="4"/>
  <c r="I697" i="4"/>
  <c r="F697" i="4"/>
  <c r="G697" i="4"/>
  <c r="H697" i="4"/>
  <c r="I657" i="4"/>
  <c r="F657" i="4"/>
  <c r="H657" i="4"/>
  <c r="G657" i="4"/>
  <c r="F613" i="4"/>
  <c r="G613" i="4"/>
  <c r="H613" i="4"/>
  <c r="I613" i="4"/>
  <c r="F573" i="4"/>
  <c r="G573" i="4"/>
  <c r="H573" i="4"/>
  <c r="I573" i="4"/>
  <c r="F529" i="4"/>
  <c r="G529" i="4"/>
  <c r="H529" i="4"/>
  <c r="I529" i="4"/>
  <c r="F489" i="4"/>
  <c r="G489" i="4"/>
  <c r="H489" i="4"/>
  <c r="I489" i="4"/>
  <c r="F445" i="4"/>
  <c r="G445" i="4"/>
  <c r="H445" i="4"/>
  <c r="I445" i="4"/>
  <c r="F401" i="4"/>
  <c r="G401" i="4"/>
  <c r="H401" i="4"/>
  <c r="I401" i="4"/>
  <c r="I357" i="4"/>
  <c r="F357" i="4"/>
  <c r="G357" i="4"/>
  <c r="H357" i="4"/>
  <c r="I313" i="4"/>
  <c r="F313" i="4"/>
  <c r="G313" i="4"/>
  <c r="H313" i="4"/>
  <c r="I273" i="4"/>
  <c r="F273" i="4"/>
  <c r="G273" i="4"/>
  <c r="H273" i="4"/>
  <c r="I229" i="4"/>
  <c r="F229" i="4"/>
  <c r="G229" i="4"/>
  <c r="H229" i="4"/>
  <c r="I181" i="4"/>
  <c r="F181" i="4"/>
  <c r="J181" i="4" s="1"/>
  <c r="G181" i="4"/>
  <c r="H181" i="4"/>
  <c r="I145" i="4"/>
  <c r="F145" i="4"/>
  <c r="G145" i="4"/>
  <c r="H145" i="4"/>
  <c r="I101" i="4"/>
  <c r="F101" i="4"/>
  <c r="G101" i="4"/>
  <c r="H101" i="4"/>
  <c r="I61" i="4"/>
  <c r="G61" i="4"/>
  <c r="H61" i="4"/>
  <c r="F61" i="4"/>
  <c r="I17" i="4"/>
  <c r="F17" i="4"/>
  <c r="J17" i="4" s="1"/>
  <c r="G17" i="4"/>
  <c r="H17" i="4"/>
  <c r="I814" i="4"/>
  <c r="F814" i="4"/>
  <c r="J814" i="4" s="1"/>
  <c r="G814" i="4"/>
  <c r="H814" i="4"/>
  <c r="I798" i="4"/>
  <c r="F798" i="4"/>
  <c r="G798" i="4"/>
  <c r="H798" i="4"/>
  <c r="I782" i="4"/>
  <c r="F782" i="4"/>
  <c r="H782" i="4"/>
  <c r="G782" i="4"/>
  <c r="I766" i="4"/>
  <c r="F766" i="4"/>
  <c r="H766" i="4"/>
  <c r="G766" i="4"/>
  <c r="I750" i="4"/>
  <c r="F750" i="4"/>
  <c r="H750" i="4"/>
  <c r="G750" i="4"/>
  <c r="I734" i="4"/>
  <c r="F734" i="4"/>
  <c r="H734" i="4"/>
  <c r="G734" i="4"/>
  <c r="I718" i="4"/>
  <c r="H718" i="4"/>
  <c r="F718" i="4"/>
  <c r="G718" i="4"/>
  <c r="I702" i="4"/>
  <c r="F702" i="4"/>
  <c r="H702" i="4"/>
  <c r="G702" i="4"/>
  <c r="I686" i="4"/>
  <c r="F686" i="4"/>
  <c r="H686" i="4"/>
  <c r="G686" i="4"/>
  <c r="I670" i="4"/>
  <c r="H670" i="4"/>
  <c r="F670" i="4"/>
  <c r="G670" i="4"/>
  <c r="I654" i="4"/>
  <c r="H654" i="4"/>
  <c r="F654" i="4"/>
  <c r="J654" i="4" s="1"/>
  <c r="G654" i="4"/>
  <c r="H638" i="4"/>
  <c r="I638" i="4"/>
  <c r="G638" i="4"/>
  <c r="F638" i="4"/>
  <c r="J638" i="4" s="1"/>
  <c r="F622" i="4"/>
  <c r="G622" i="4"/>
  <c r="H622" i="4"/>
  <c r="I622" i="4"/>
  <c r="F606" i="4"/>
  <c r="G606" i="4"/>
  <c r="H606" i="4"/>
  <c r="I606" i="4"/>
  <c r="F590" i="4"/>
  <c r="G590" i="4"/>
  <c r="H590" i="4"/>
  <c r="I590" i="4"/>
  <c r="F574" i="4"/>
  <c r="G574" i="4"/>
  <c r="H574" i="4"/>
  <c r="I574" i="4"/>
  <c r="F558" i="4"/>
  <c r="G558" i="4"/>
  <c r="H558" i="4"/>
  <c r="I558" i="4"/>
  <c r="F542" i="4"/>
  <c r="G542" i="4"/>
  <c r="H542" i="4"/>
  <c r="I542" i="4"/>
  <c r="F526" i="4"/>
  <c r="J526" i="4" s="1"/>
  <c r="G526" i="4"/>
  <c r="H526" i="4"/>
  <c r="I526" i="4"/>
  <c r="F510" i="4"/>
  <c r="G510" i="4"/>
  <c r="H510" i="4"/>
  <c r="I510" i="4"/>
  <c r="F494" i="4"/>
  <c r="J494" i="4" s="1"/>
  <c r="G494" i="4"/>
  <c r="H494" i="4"/>
  <c r="I494" i="4"/>
  <c r="F478" i="4"/>
  <c r="J478" i="4" s="1"/>
  <c r="G478" i="4"/>
  <c r="H478" i="4"/>
  <c r="I478" i="4"/>
  <c r="F462" i="4"/>
  <c r="G462" i="4"/>
  <c r="H462" i="4"/>
  <c r="I462" i="4"/>
  <c r="F446" i="4"/>
  <c r="G446" i="4"/>
  <c r="H446" i="4"/>
  <c r="I446" i="4"/>
  <c r="F430" i="4"/>
  <c r="J430" i="4" s="1"/>
  <c r="G430" i="4"/>
  <c r="H430" i="4"/>
  <c r="I430" i="4"/>
  <c r="F414" i="4"/>
  <c r="J414" i="4" s="1"/>
  <c r="G414" i="4"/>
  <c r="H414" i="4"/>
  <c r="I414" i="4"/>
  <c r="F398" i="4"/>
  <c r="G398" i="4"/>
  <c r="H398" i="4"/>
  <c r="I398" i="4"/>
  <c r="F382" i="4"/>
  <c r="G382" i="4"/>
  <c r="H382" i="4"/>
  <c r="I382" i="4"/>
  <c r="I366" i="4"/>
  <c r="F366" i="4"/>
  <c r="G366" i="4"/>
  <c r="H366" i="4"/>
  <c r="I350" i="4"/>
  <c r="F350" i="4"/>
  <c r="G350" i="4"/>
  <c r="H350" i="4"/>
  <c r="I334" i="4"/>
  <c r="F334" i="4"/>
  <c r="G334" i="4"/>
  <c r="H334" i="4"/>
  <c r="I318" i="4"/>
  <c r="F318" i="4"/>
  <c r="G318" i="4"/>
  <c r="H318" i="4"/>
  <c r="I302" i="4"/>
  <c r="F302" i="4"/>
  <c r="G302" i="4"/>
  <c r="H302" i="4"/>
  <c r="I286" i="4"/>
  <c r="F286" i="4"/>
  <c r="G286" i="4"/>
  <c r="H286" i="4"/>
  <c r="I270" i="4"/>
  <c r="F270" i="4"/>
  <c r="G270" i="4"/>
  <c r="H270" i="4"/>
  <c r="I254" i="4"/>
  <c r="F254" i="4"/>
  <c r="G254" i="4"/>
  <c r="H254" i="4"/>
  <c r="I238" i="4"/>
  <c r="F238" i="4"/>
  <c r="G238" i="4"/>
  <c r="H238" i="4"/>
  <c r="I222" i="4"/>
  <c r="F222" i="4"/>
  <c r="J222" i="4" s="1"/>
  <c r="G222" i="4"/>
  <c r="H222" i="4"/>
  <c r="I206" i="4"/>
  <c r="F206" i="4"/>
  <c r="J206" i="4" s="1"/>
  <c r="G206" i="4"/>
  <c r="H206" i="4"/>
  <c r="I190" i="4"/>
  <c r="F190" i="4"/>
  <c r="G190" i="4"/>
  <c r="H190" i="4"/>
  <c r="I174" i="4"/>
  <c r="F174" i="4"/>
  <c r="G174" i="4"/>
  <c r="H174" i="4"/>
  <c r="I158" i="4"/>
  <c r="G158" i="4"/>
  <c r="H158" i="4"/>
  <c r="F158" i="4"/>
  <c r="I142" i="4"/>
  <c r="G142" i="4"/>
  <c r="H142" i="4"/>
  <c r="F142" i="4"/>
  <c r="I126" i="4"/>
  <c r="G126" i="4"/>
  <c r="H126" i="4"/>
  <c r="F126" i="4"/>
  <c r="I110" i="4"/>
  <c r="G110" i="4"/>
  <c r="H110" i="4"/>
  <c r="F110" i="4"/>
  <c r="I94" i="4"/>
  <c r="G94" i="4"/>
  <c r="F94" i="4"/>
  <c r="H94" i="4"/>
  <c r="I78" i="4"/>
  <c r="G78" i="4"/>
  <c r="F78" i="4"/>
  <c r="J78" i="4" s="1"/>
  <c r="H78" i="4"/>
  <c r="I62" i="4"/>
  <c r="G62" i="4"/>
  <c r="F62" i="4"/>
  <c r="H62" i="4"/>
  <c r="I46" i="4"/>
  <c r="F46" i="4"/>
  <c r="G46" i="4"/>
  <c r="H46" i="4"/>
  <c r="I30" i="4"/>
  <c r="F30" i="4"/>
  <c r="G30" i="4"/>
  <c r="H30" i="4"/>
  <c r="I14" i="4"/>
  <c r="F14" i="4"/>
  <c r="G14" i="4"/>
  <c r="H14" i="4"/>
  <c r="I785" i="4"/>
  <c r="F785" i="4"/>
  <c r="H785" i="4"/>
  <c r="G785" i="4"/>
  <c r="I721" i="4"/>
  <c r="H721" i="4"/>
  <c r="F721" i="4"/>
  <c r="G721" i="4"/>
  <c r="F585" i="4"/>
  <c r="G585" i="4"/>
  <c r="H585" i="4"/>
  <c r="I585" i="4"/>
  <c r="F453" i="4"/>
  <c r="G453" i="4"/>
  <c r="H453" i="4"/>
  <c r="I453" i="4"/>
  <c r="I297" i="4"/>
  <c r="F297" i="4"/>
  <c r="J297" i="4" s="1"/>
  <c r="G297" i="4"/>
  <c r="H297" i="4"/>
  <c r="I185" i="4"/>
  <c r="F185" i="4"/>
  <c r="G185" i="4"/>
  <c r="H185" i="4"/>
  <c r="I9" i="4"/>
  <c r="F9" i="4"/>
  <c r="G9" i="4"/>
  <c r="H9" i="4"/>
  <c r="I784" i="4"/>
  <c r="F784" i="4"/>
  <c r="G784" i="4"/>
  <c r="H784" i="4"/>
  <c r="I692" i="4"/>
  <c r="F692" i="4"/>
  <c r="H692" i="4"/>
  <c r="G692" i="4"/>
  <c r="F616" i="4"/>
  <c r="G616" i="4"/>
  <c r="H616" i="4"/>
  <c r="I616" i="4"/>
  <c r="F584" i="4"/>
  <c r="G584" i="4"/>
  <c r="H584" i="4"/>
  <c r="I584" i="4"/>
  <c r="F552" i="4"/>
  <c r="G552" i="4"/>
  <c r="H552" i="4"/>
  <c r="I552" i="4"/>
  <c r="F504" i="4"/>
  <c r="G504" i="4"/>
  <c r="H504" i="4"/>
  <c r="I504" i="4"/>
  <c r="F472" i="4"/>
  <c r="G472" i="4"/>
  <c r="H472" i="4"/>
  <c r="I472" i="4"/>
  <c r="F440" i="4"/>
  <c r="G440" i="4"/>
  <c r="H440" i="4"/>
  <c r="I440" i="4"/>
  <c r="F424" i="4"/>
  <c r="G424" i="4"/>
  <c r="H424" i="4"/>
  <c r="I424" i="4"/>
  <c r="F392" i="4"/>
  <c r="G392" i="4"/>
  <c r="H392" i="4"/>
  <c r="I392" i="4"/>
  <c r="F376" i="4"/>
  <c r="G376" i="4"/>
  <c r="H376" i="4"/>
  <c r="I376" i="4"/>
  <c r="I360" i="4"/>
  <c r="F360" i="4"/>
  <c r="G360" i="4"/>
  <c r="H360" i="4"/>
  <c r="I344" i="4"/>
  <c r="F344" i="4"/>
  <c r="G344" i="4"/>
  <c r="H344" i="4"/>
  <c r="I328" i="4"/>
  <c r="F328" i="4"/>
  <c r="G328" i="4"/>
  <c r="H328" i="4"/>
  <c r="I312" i="4"/>
  <c r="F312" i="4"/>
  <c r="G312" i="4"/>
  <c r="H312" i="4"/>
  <c r="I296" i="4"/>
  <c r="F296" i="4"/>
  <c r="G296" i="4"/>
  <c r="H296" i="4"/>
  <c r="I280" i="4"/>
  <c r="F280" i="4"/>
  <c r="J280" i="4" s="1"/>
  <c r="G280" i="4"/>
  <c r="H280" i="4"/>
  <c r="I264" i="4"/>
  <c r="F264" i="4"/>
  <c r="G264" i="4"/>
  <c r="H264" i="4"/>
  <c r="I248" i="4"/>
  <c r="F248" i="4"/>
  <c r="G248" i="4"/>
  <c r="H248" i="4"/>
  <c r="I232" i="4"/>
  <c r="F232" i="4"/>
  <c r="G232" i="4"/>
  <c r="H232" i="4"/>
  <c r="I216" i="4"/>
  <c r="F216" i="4"/>
  <c r="G216" i="4"/>
  <c r="H216" i="4"/>
  <c r="I200" i="4"/>
  <c r="F200" i="4"/>
  <c r="G200" i="4"/>
  <c r="H200" i="4"/>
  <c r="I184" i="4"/>
  <c r="F184" i="4"/>
  <c r="G184" i="4"/>
  <c r="H184" i="4"/>
  <c r="I168" i="4"/>
  <c r="F168" i="4"/>
  <c r="G168" i="4"/>
  <c r="H168" i="4"/>
  <c r="I152" i="4"/>
  <c r="F152" i="4"/>
  <c r="G152" i="4"/>
  <c r="H152" i="4"/>
  <c r="I136" i="4"/>
  <c r="F136" i="4"/>
  <c r="J136" i="4" s="1"/>
  <c r="G136" i="4"/>
  <c r="H136" i="4"/>
  <c r="I120" i="4"/>
  <c r="F120" i="4"/>
  <c r="G120" i="4"/>
  <c r="H120" i="4"/>
  <c r="I104" i="4"/>
  <c r="F104" i="4"/>
  <c r="G104" i="4"/>
  <c r="H104" i="4"/>
  <c r="I88" i="4"/>
  <c r="G88" i="4"/>
  <c r="F88" i="4"/>
  <c r="H88" i="4"/>
  <c r="I72" i="4"/>
  <c r="G72" i="4"/>
  <c r="F72" i="4"/>
  <c r="H72" i="4"/>
  <c r="I56" i="4"/>
  <c r="F56" i="4"/>
  <c r="G56" i="4"/>
  <c r="H56" i="4"/>
  <c r="I40" i="4"/>
  <c r="F40" i="4"/>
  <c r="G40" i="4"/>
  <c r="H40" i="4"/>
  <c r="I24" i="4"/>
  <c r="F24" i="4"/>
  <c r="G24" i="4"/>
  <c r="H24" i="4"/>
  <c r="I8" i="4"/>
  <c r="F8" i="4"/>
  <c r="G8" i="4"/>
  <c r="H8" i="4"/>
  <c r="I725" i="4"/>
  <c r="F725" i="4"/>
  <c r="H725" i="4"/>
  <c r="G725" i="4"/>
  <c r="I677" i="4"/>
  <c r="H677" i="4"/>
  <c r="F677" i="4"/>
  <c r="G677" i="4"/>
  <c r="I641" i="4"/>
  <c r="F641" i="4"/>
  <c r="H641" i="4"/>
  <c r="G641" i="4"/>
  <c r="F597" i="4"/>
  <c r="G597" i="4"/>
  <c r="H597" i="4"/>
  <c r="I597" i="4"/>
  <c r="F557" i="4"/>
  <c r="G557" i="4"/>
  <c r="H557" i="4"/>
  <c r="I557" i="4"/>
  <c r="F513" i="4"/>
  <c r="J513" i="4" s="1"/>
  <c r="G513" i="4"/>
  <c r="H513" i="4"/>
  <c r="I513" i="4"/>
  <c r="F473" i="4"/>
  <c r="G473" i="4"/>
  <c r="H473" i="4"/>
  <c r="I473" i="4"/>
  <c r="F425" i="4"/>
  <c r="J425" i="4" s="1"/>
  <c r="G425" i="4"/>
  <c r="H425" i="4"/>
  <c r="I425" i="4"/>
  <c r="I373" i="4"/>
  <c r="F373" i="4"/>
  <c r="G373" i="4"/>
  <c r="H373" i="4"/>
  <c r="I329" i="4"/>
  <c r="F329" i="4"/>
  <c r="G329" i="4"/>
  <c r="H329" i="4"/>
  <c r="I277" i="4"/>
  <c r="F277" i="4"/>
  <c r="G277" i="4"/>
  <c r="H277" i="4"/>
  <c r="I233" i="4"/>
  <c r="F233" i="4"/>
  <c r="G233" i="4"/>
  <c r="H233" i="4"/>
  <c r="I189" i="4"/>
  <c r="F189" i="4"/>
  <c r="G189" i="4"/>
  <c r="H189" i="4"/>
  <c r="I137" i="4"/>
  <c r="F137" i="4"/>
  <c r="G137" i="4"/>
  <c r="H137" i="4"/>
  <c r="I89" i="4"/>
  <c r="G89" i="4"/>
  <c r="H89" i="4"/>
  <c r="F89" i="4"/>
  <c r="I45" i="4"/>
  <c r="F45" i="4"/>
  <c r="G45" i="4"/>
  <c r="H45" i="4"/>
  <c r="I796" i="4"/>
  <c r="F796" i="4"/>
  <c r="J796" i="4" s="1"/>
  <c r="H796" i="4"/>
  <c r="G796" i="4"/>
  <c r="I768" i="4"/>
  <c r="H768" i="4"/>
  <c r="F768" i="4"/>
  <c r="J768" i="4" s="1"/>
  <c r="G768" i="4"/>
  <c r="I744" i="4"/>
  <c r="F744" i="4"/>
  <c r="J744" i="4" s="1"/>
  <c r="H744" i="4"/>
  <c r="G744" i="4"/>
  <c r="I720" i="4"/>
  <c r="F720" i="4"/>
  <c r="H720" i="4"/>
  <c r="G720" i="4"/>
  <c r="I696" i="4"/>
  <c r="H696" i="4"/>
  <c r="F696" i="4"/>
  <c r="G696" i="4"/>
  <c r="I672" i="4"/>
  <c r="F672" i="4"/>
  <c r="J672" i="4" s="1"/>
  <c r="G672" i="4"/>
  <c r="H672" i="4"/>
  <c r="I823" i="4"/>
  <c r="F823" i="4"/>
  <c r="G823" i="4"/>
  <c r="H823" i="4"/>
  <c r="I807" i="4"/>
  <c r="F807" i="4"/>
  <c r="G807" i="4"/>
  <c r="H807" i="4"/>
  <c r="I791" i="4"/>
  <c r="F791" i="4"/>
  <c r="J791" i="4" s="1"/>
  <c r="G791" i="4"/>
  <c r="H791" i="4"/>
  <c r="I775" i="4"/>
  <c r="F775" i="4"/>
  <c r="H775" i="4"/>
  <c r="G775" i="4"/>
  <c r="I759" i="4"/>
  <c r="F759" i="4"/>
  <c r="H759" i="4"/>
  <c r="G759" i="4"/>
  <c r="I743" i="4"/>
  <c r="F743" i="4"/>
  <c r="J743" i="4" s="1"/>
  <c r="G743" i="4"/>
  <c r="H743" i="4"/>
  <c r="I727" i="4"/>
  <c r="F727" i="4"/>
  <c r="H727" i="4"/>
  <c r="G727" i="4"/>
  <c r="I711" i="4"/>
  <c r="F711" i="4"/>
  <c r="G711" i="4"/>
  <c r="H711" i="4"/>
  <c r="I695" i="4"/>
  <c r="F695" i="4"/>
  <c r="H695" i="4"/>
  <c r="G695" i="4"/>
  <c r="I679" i="4"/>
  <c r="F679" i="4"/>
  <c r="G679" i="4"/>
  <c r="H679" i="4"/>
  <c r="I663" i="4"/>
  <c r="F663" i="4"/>
  <c r="J663" i="4" s="1"/>
  <c r="G663" i="4"/>
  <c r="H663" i="4"/>
  <c r="I647" i="4"/>
  <c r="F647" i="4"/>
  <c r="H647" i="4"/>
  <c r="G647" i="4"/>
  <c r="F631" i="4"/>
  <c r="G631" i="4"/>
  <c r="H631" i="4"/>
  <c r="I631" i="4"/>
  <c r="F615" i="4"/>
  <c r="G615" i="4"/>
  <c r="H615" i="4"/>
  <c r="I615" i="4"/>
  <c r="F599" i="4"/>
  <c r="J599" i="4" s="1"/>
  <c r="G599" i="4"/>
  <c r="H599" i="4"/>
  <c r="I599" i="4"/>
  <c r="F583" i="4"/>
  <c r="G583" i="4"/>
  <c r="H583" i="4"/>
  <c r="I583" i="4"/>
  <c r="F567" i="4"/>
  <c r="J567" i="4" s="1"/>
  <c r="G567" i="4"/>
  <c r="H567" i="4"/>
  <c r="I567" i="4"/>
  <c r="F551" i="4"/>
  <c r="G551" i="4"/>
  <c r="H551" i="4"/>
  <c r="I551" i="4"/>
  <c r="F535" i="4"/>
  <c r="G535" i="4"/>
  <c r="H535" i="4"/>
  <c r="I535" i="4"/>
  <c r="F519" i="4"/>
  <c r="G519" i="4"/>
  <c r="H519" i="4"/>
  <c r="I519" i="4"/>
  <c r="F503" i="4"/>
  <c r="G503" i="4"/>
  <c r="H503" i="4"/>
  <c r="I503" i="4"/>
  <c r="F487" i="4"/>
  <c r="G487" i="4"/>
  <c r="H487" i="4"/>
  <c r="I487" i="4"/>
  <c r="F471" i="4"/>
  <c r="G471" i="4"/>
  <c r="H471" i="4"/>
  <c r="I471" i="4"/>
  <c r="F455" i="4"/>
  <c r="G455" i="4"/>
  <c r="H455" i="4"/>
  <c r="I455" i="4"/>
  <c r="F439" i="4"/>
  <c r="J439" i="4" s="1"/>
  <c r="G439" i="4"/>
  <c r="H439" i="4"/>
  <c r="I439" i="4"/>
  <c r="F423" i="4"/>
  <c r="G423" i="4"/>
  <c r="H423" i="4"/>
  <c r="I423" i="4"/>
  <c r="F407" i="4"/>
  <c r="G407" i="4"/>
  <c r="H407" i="4"/>
  <c r="I407" i="4"/>
  <c r="F391" i="4"/>
  <c r="G391" i="4"/>
  <c r="H391" i="4"/>
  <c r="I391" i="4"/>
  <c r="F375" i="4"/>
  <c r="G375" i="4"/>
  <c r="H375" i="4"/>
  <c r="I375" i="4"/>
  <c r="I359" i="4"/>
  <c r="F359" i="4"/>
  <c r="J359" i="4" s="1"/>
  <c r="G359" i="4"/>
  <c r="H359" i="4"/>
  <c r="I343" i="4"/>
  <c r="F343" i="4"/>
  <c r="G343" i="4"/>
  <c r="H343" i="4"/>
  <c r="I327" i="4"/>
  <c r="F327" i="4"/>
  <c r="G327" i="4"/>
  <c r="H327" i="4"/>
  <c r="I311" i="4"/>
  <c r="F311" i="4"/>
  <c r="G311" i="4"/>
  <c r="H311" i="4"/>
  <c r="I295" i="4"/>
  <c r="F295" i="4"/>
  <c r="J295" i="4" s="1"/>
  <c r="G295" i="4"/>
  <c r="H295" i="4"/>
  <c r="I279" i="4"/>
  <c r="F279" i="4"/>
  <c r="G279" i="4"/>
  <c r="H279" i="4"/>
  <c r="I263" i="4"/>
  <c r="F263" i="4"/>
  <c r="G263" i="4"/>
  <c r="H263" i="4"/>
  <c r="I247" i="4"/>
  <c r="F247" i="4"/>
  <c r="J247" i="4" s="1"/>
  <c r="G247" i="4"/>
  <c r="H247" i="4"/>
  <c r="I231" i="4"/>
  <c r="F231" i="4"/>
  <c r="G231" i="4"/>
  <c r="H231" i="4"/>
  <c r="I215" i="4"/>
  <c r="F215" i="4"/>
  <c r="G215" i="4"/>
  <c r="H215" i="4"/>
  <c r="I199" i="4"/>
  <c r="F199" i="4"/>
  <c r="G199" i="4"/>
  <c r="H199" i="4"/>
  <c r="I183" i="4"/>
  <c r="F183" i="4"/>
  <c r="G183" i="4"/>
  <c r="H183" i="4"/>
  <c r="I167" i="4"/>
  <c r="F167" i="4"/>
  <c r="G167" i="4"/>
  <c r="H167" i="4"/>
  <c r="I151" i="4"/>
  <c r="H151" i="4"/>
  <c r="F151" i="4"/>
  <c r="G151" i="4"/>
  <c r="I135" i="4"/>
  <c r="H135" i="4"/>
  <c r="F135" i="4"/>
  <c r="G135" i="4"/>
  <c r="I119" i="4"/>
  <c r="H119" i="4"/>
  <c r="F119" i="4"/>
  <c r="G119" i="4"/>
  <c r="I103" i="4"/>
  <c r="H103" i="4"/>
  <c r="F103" i="4"/>
  <c r="G103" i="4"/>
  <c r="I87" i="4"/>
  <c r="G87" i="4"/>
  <c r="H87" i="4"/>
  <c r="F87" i="4"/>
  <c r="I71" i="4"/>
  <c r="G71" i="4"/>
  <c r="H71" i="4"/>
  <c r="F71" i="4"/>
  <c r="J71" i="4" s="1"/>
  <c r="I55" i="4"/>
  <c r="F55" i="4"/>
  <c r="J55" i="4" s="1"/>
  <c r="G55" i="4"/>
  <c r="H55" i="4"/>
  <c r="I39" i="4"/>
  <c r="F39" i="4"/>
  <c r="G39" i="4"/>
  <c r="H39" i="4"/>
  <c r="I23" i="4"/>
  <c r="F23" i="4"/>
  <c r="G23" i="4"/>
  <c r="H23" i="4"/>
  <c r="I7" i="4"/>
  <c r="F7" i="4"/>
  <c r="G7" i="4"/>
  <c r="H7" i="4"/>
  <c r="I729" i="4"/>
  <c r="F729" i="4"/>
  <c r="G729" i="4"/>
  <c r="H729" i="4"/>
  <c r="I693" i="4"/>
  <c r="H693" i="4"/>
  <c r="F693" i="4"/>
  <c r="G693" i="4"/>
  <c r="I645" i="4"/>
  <c r="F645" i="4"/>
  <c r="G645" i="4"/>
  <c r="H645" i="4"/>
  <c r="F605" i="4"/>
  <c r="G605" i="4"/>
  <c r="H605" i="4"/>
  <c r="I605" i="4"/>
  <c r="F561" i="4"/>
  <c r="G561" i="4"/>
  <c r="H561" i="4"/>
  <c r="I561" i="4"/>
  <c r="F517" i="4"/>
  <c r="G517" i="4"/>
  <c r="H517" i="4"/>
  <c r="I517" i="4"/>
  <c r="F477" i="4"/>
  <c r="G477" i="4"/>
  <c r="H477" i="4"/>
  <c r="I477" i="4"/>
  <c r="F433" i="4"/>
  <c r="G433" i="4"/>
  <c r="H433" i="4"/>
  <c r="I433" i="4"/>
  <c r="F389" i="4"/>
  <c r="G389" i="4"/>
  <c r="H389" i="4"/>
  <c r="I389" i="4"/>
  <c r="I349" i="4"/>
  <c r="F349" i="4"/>
  <c r="G349" i="4"/>
  <c r="H349" i="4"/>
  <c r="I301" i="4"/>
  <c r="F301" i="4"/>
  <c r="G301" i="4"/>
  <c r="H301" i="4"/>
  <c r="I261" i="4"/>
  <c r="F261" i="4"/>
  <c r="G261" i="4"/>
  <c r="H261" i="4"/>
  <c r="I217" i="4"/>
  <c r="F217" i="4"/>
  <c r="G217" i="4"/>
  <c r="H217" i="4"/>
  <c r="I169" i="4"/>
  <c r="F169" i="4"/>
  <c r="G169" i="4"/>
  <c r="H169" i="4"/>
  <c r="I133" i="4"/>
  <c r="F133" i="4"/>
  <c r="G133" i="4"/>
  <c r="H133" i="4"/>
  <c r="I93" i="4"/>
  <c r="G93" i="4"/>
  <c r="H93" i="4"/>
  <c r="F93" i="4"/>
  <c r="I49" i="4"/>
  <c r="F49" i="4"/>
  <c r="G49" i="4"/>
  <c r="H49" i="4"/>
  <c r="I5" i="4"/>
  <c r="F5" i="4"/>
  <c r="G5" i="4"/>
  <c r="H5" i="4"/>
  <c r="I810" i="4"/>
  <c r="F810" i="4"/>
  <c r="G810" i="4"/>
  <c r="H810" i="4"/>
  <c r="I794" i="4"/>
  <c r="F794" i="4"/>
  <c r="G794" i="4"/>
  <c r="H794" i="4"/>
  <c r="I778" i="4"/>
  <c r="F778" i="4"/>
  <c r="H778" i="4"/>
  <c r="G778" i="4"/>
  <c r="I762" i="4"/>
  <c r="F762" i="4"/>
  <c r="G762" i="4"/>
  <c r="H762" i="4"/>
  <c r="I746" i="4"/>
  <c r="F746" i="4"/>
  <c r="H746" i="4"/>
  <c r="G746" i="4"/>
  <c r="I730" i="4"/>
  <c r="F730" i="4"/>
  <c r="H730" i="4"/>
  <c r="G730" i="4"/>
  <c r="I714" i="4"/>
  <c r="F714" i="4"/>
  <c r="G714" i="4"/>
  <c r="H714" i="4"/>
  <c r="I698" i="4"/>
  <c r="H698" i="4"/>
  <c r="F698" i="4"/>
  <c r="G698" i="4"/>
  <c r="I682" i="4"/>
  <c r="H682" i="4"/>
  <c r="F682" i="4"/>
  <c r="G682" i="4"/>
  <c r="I666" i="4"/>
  <c r="F666" i="4"/>
  <c r="H666" i="4"/>
  <c r="G666" i="4"/>
  <c r="I650" i="4"/>
  <c r="H650" i="4"/>
  <c r="F650" i="4"/>
  <c r="G650" i="4"/>
  <c r="F634" i="4"/>
  <c r="H634" i="4"/>
  <c r="I634" i="4"/>
  <c r="G634" i="4"/>
  <c r="F618" i="4"/>
  <c r="G618" i="4"/>
  <c r="H618" i="4"/>
  <c r="I618" i="4"/>
  <c r="F602" i="4"/>
  <c r="G602" i="4"/>
  <c r="H602" i="4"/>
  <c r="I602" i="4"/>
  <c r="F586" i="4"/>
  <c r="G586" i="4"/>
  <c r="H586" i="4"/>
  <c r="I586" i="4"/>
  <c r="F570" i="4"/>
  <c r="G570" i="4"/>
  <c r="H570" i="4"/>
  <c r="I570" i="4"/>
  <c r="F554" i="4"/>
  <c r="G554" i="4"/>
  <c r="H554" i="4"/>
  <c r="I554" i="4"/>
  <c r="F538" i="4"/>
  <c r="G538" i="4"/>
  <c r="H538" i="4"/>
  <c r="I538" i="4"/>
  <c r="F522" i="4"/>
  <c r="J522" i="4" s="1"/>
  <c r="G522" i="4"/>
  <c r="H522" i="4"/>
  <c r="I522" i="4"/>
  <c r="F506" i="4"/>
  <c r="J506" i="4" s="1"/>
  <c r="G506" i="4"/>
  <c r="H506" i="4"/>
  <c r="I506" i="4"/>
  <c r="F490" i="4"/>
  <c r="J490" i="4" s="1"/>
  <c r="G490" i="4"/>
  <c r="H490" i="4"/>
  <c r="I490" i="4"/>
  <c r="F474" i="4"/>
  <c r="G474" i="4"/>
  <c r="H474" i="4"/>
  <c r="I474" i="4"/>
  <c r="F458" i="4"/>
  <c r="G458" i="4"/>
  <c r="H458" i="4"/>
  <c r="I458" i="4"/>
  <c r="F442" i="4"/>
  <c r="G442" i="4"/>
  <c r="H442" i="4"/>
  <c r="I442" i="4"/>
  <c r="F426" i="4"/>
  <c r="J426" i="4" s="1"/>
  <c r="G426" i="4"/>
  <c r="H426" i="4"/>
  <c r="I426" i="4"/>
  <c r="F410" i="4"/>
  <c r="G410" i="4"/>
  <c r="H410" i="4"/>
  <c r="I410" i="4"/>
  <c r="F394" i="4"/>
  <c r="G394" i="4"/>
  <c r="H394" i="4"/>
  <c r="I394" i="4"/>
  <c r="F378" i="4"/>
  <c r="G378" i="4"/>
  <c r="H378" i="4"/>
  <c r="I378" i="4"/>
  <c r="I362" i="4"/>
  <c r="F362" i="4"/>
  <c r="G362" i="4"/>
  <c r="H362" i="4"/>
  <c r="I346" i="4"/>
  <c r="F346" i="4"/>
  <c r="G346" i="4"/>
  <c r="H346" i="4"/>
  <c r="I330" i="4"/>
  <c r="F330" i="4"/>
  <c r="G330" i="4"/>
  <c r="H330" i="4"/>
  <c r="I314" i="4"/>
  <c r="F314" i="4"/>
  <c r="G314" i="4"/>
  <c r="H314" i="4"/>
  <c r="I298" i="4"/>
  <c r="F298" i="4"/>
  <c r="G298" i="4"/>
  <c r="H298" i="4"/>
  <c r="I282" i="4"/>
  <c r="F282" i="4"/>
  <c r="G282" i="4"/>
  <c r="H282" i="4"/>
  <c r="I266" i="4"/>
  <c r="F266" i="4"/>
  <c r="G266" i="4"/>
  <c r="H266" i="4"/>
  <c r="I250" i="4"/>
  <c r="F250" i="4"/>
  <c r="G250" i="4"/>
  <c r="H250" i="4"/>
  <c r="I234" i="4"/>
  <c r="F234" i="4"/>
  <c r="G234" i="4"/>
  <c r="H234" i="4"/>
  <c r="I218" i="4"/>
  <c r="F218" i="4"/>
  <c r="G218" i="4"/>
  <c r="H218" i="4"/>
  <c r="I202" i="4"/>
  <c r="F202" i="4"/>
  <c r="G202" i="4"/>
  <c r="H202" i="4"/>
  <c r="I186" i="4"/>
  <c r="F186" i="4"/>
  <c r="G186" i="4"/>
  <c r="H186" i="4"/>
  <c r="I170" i="4"/>
  <c r="F170" i="4"/>
  <c r="G170" i="4"/>
  <c r="H170" i="4"/>
  <c r="I154" i="4"/>
  <c r="G154" i="4"/>
  <c r="H154" i="4"/>
  <c r="F154" i="4"/>
  <c r="I138" i="4"/>
  <c r="G138" i="4"/>
  <c r="H138" i="4"/>
  <c r="F138" i="4"/>
  <c r="I122" i="4"/>
  <c r="G122" i="4"/>
  <c r="H122" i="4"/>
  <c r="F122" i="4"/>
  <c r="I106" i="4"/>
  <c r="G106" i="4"/>
  <c r="H106" i="4"/>
  <c r="F106" i="4"/>
  <c r="J106" i="4" s="1"/>
  <c r="I90" i="4"/>
  <c r="G90" i="4"/>
  <c r="F90" i="4"/>
  <c r="H90" i="4"/>
  <c r="I74" i="4"/>
  <c r="G74" i="4"/>
  <c r="F74" i="4"/>
  <c r="H74" i="4"/>
  <c r="I58" i="4"/>
  <c r="F58" i="4"/>
  <c r="G58" i="4"/>
  <c r="H58" i="4"/>
  <c r="I42" i="4"/>
  <c r="F42" i="4"/>
  <c r="G42" i="4"/>
  <c r="H42" i="4"/>
  <c r="I26" i="4"/>
  <c r="F26" i="4"/>
  <c r="G26" i="4"/>
  <c r="H26" i="4"/>
  <c r="I10" i="4"/>
  <c r="F10" i="4"/>
  <c r="G10" i="4"/>
  <c r="H10" i="4"/>
  <c r="I813" i="4"/>
  <c r="H813" i="4"/>
  <c r="F813" i="4"/>
  <c r="G813" i="4"/>
  <c r="I777" i="4"/>
  <c r="F777" i="4"/>
  <c r="G777" i="4"/>
  <c r="H777" i="4"/>
  <c r="I773" i="4"/>
  <c r="F773" i="4"/>
  <c r="G773" i="4"/>
  <c r="H773" i="4"/>
  <c r="I653" i="4"/>
  <c r="F653" i="4"/>
  <c r="G653" i="4"/>
  <c r="H653" i="4"/>
  <c r="F521" i="4"/>
  <c r="J521" i="4" s="1"/>
  <c r="G521" i="4"/>
  <c r="H521" i="4"/>
  <c r="I521" i="4"/>
  <c r="F405" i="4"/>
  <c r="G405" i="4"/>
  <c r="H405" i="4"/>
  <c r="I405" i="4"/>
  <c r="I345" i="4"/>
  <c r="F345" i="4"/>
  <c r="G345" i="4"/>
  <c r="H345" i="4"/>
  <c r="I237" i="4"/>
  <c r="F237" i="4"/>
  <c r="G237" i="4"/>
  <c r="H237" i="4"/>
  <c r="I129" i="4"/>
  <c r="F129" i="4"/>
  <c r="G129" i="4"/>
  <c r="H129" i="4"/>
  <c r="I65" i="4"/>
  <c r="G65" i="4"/>
  <c r="H65" i="4"/>
  <c r="F65" i="4"/>
  <c r="J65" i="4" s="1"/>
  <c r="I808" i="4"/>
  <c r="F808" i="4"/>
  <c r="H808" i="4"/>
  <c r="G808" i="4"/>
  <c r="I736" i="4"/>
  <c r="F736" i="4"/>
  <c r="J736" i="4" s="1"/>
  <c r="H736" i="4"/>
  <c r="G736" i="4"/>
  <c r="I652" i="4"/>
  <c r="H652" i="4"/>
  <c r="F652" i="4"/>
  <c r="G652" i="4"/>
  <c r="F632" i="4"/>
  <c r="H632" i="4"/>
  <c r="I632" i="4"/>
  <c r="G632" i="4"/>
  <c r="F600" i="4"/>
  <c r="G600" i="4"/>
  <c r="H600" i="4"/>
  <c r="I600" i="4"/>
  <c r="F568" i="4"/>
  <c r="G568" i="4"/>
  <c r="H568" i="4"/>
  <c r="I568" i="4"/>
  <c r="F536" i="4"/>
  <c r="G536" i="4"/>
  <c r="H536" i="4"/>
  <c r="I536" i="4"/>
  <c r="F520" i="4"/>
  <c r="G520" i="4"/>
  <c r="H520" i="4"/>
  <c r="I520" i="4"/>
  <c r="F488" i="4"/>
  <c r="G488" i="4"/>
  <c r="H488" i="4"/>
  <c r="I488" i="4"/>
  <c r="F456" i="4"/>
  <c r="G456" i="4"/>
  <c r="H456" i="4"/>
  <c r="I456" i="4"/>
  <c r="F408" i="4"/>
  <c r="G408" i="4"/>
  <c r="H408" i="4"/>
  <c r="I408" i="4"/>
  <c r="I817" i="4"/>
  <c r="F817" i="4"/>
  <c r="G817" i="4"/>
  <c r="H817" i="4"/>
  <c r="I797" i="4"/>
  <c r="H797" i="4"/>
  <c r="F797" i="4"/>
  <c r="G797" i="4"/>
  <c r="I761" i="4"/>
  <c r="F761" i="4"/>
  <c r="H761" i="4"/>
  <c r="G761" i="4"/>
  <c r="I821" i="4"/>
  <c r="H821" i="4"/>
  <c r="F821" i="4"/>
  <c r="G821" i="4"/>
  <c r="I753" i="4"/>
  <c r="F753" i="4"/>
  <c r="H753" i="4"/>
  <c r="G753" i="4"/>
  <c r="I705" i="4"/>
  <c r="F705" i="4"/>
  <c r="G705" i="4"/>
  <c r="H705" i="4"/>
  <c r="H637" i="4"/>
  <c r="G637" i="4"/>
  <c r="I637" i="4"/>
  <c r="F637" i="4"/>
  <c r="J637" i="4" s="1"/>
  <c r="F569" i="4"/>
  <c r="J569" i="4" s="1"/>
  <c r="G569" i="4"/>
  <c r="H569" i="4"/>
  <c r="I569" i="4"/>
  <c r="F505" i="4"/>
  <c r="G505" i="4"/>
  <c r="H505" i="4"/>
  <c r="I505" i="4"/>
  <c r="F441" i="4"/>
  <c r="G441" i="4"/>
  <c r="H441" i="4"/>
  <c r="I441" i="4"/>
  <c r="F393" i="4"/>
  <c r="G393" i="4"/>
  <c r="H393" i="4"/>
  <c r="I393" i="4"/>
  <c r="I333" i="4"/>
  <c r="F333" i="4"/>
  <c r="G333" i="4"/>
  <c r="H333" i="4"/>
  <c r="I285" i="4"/>
  <c r="F285" i="4"/>
  <c r="G285" i="4"/>
  <c r="H285" i="4"/>
  <c r="I221" i="4"/>
  <c r="F221" i="4"/>
  <c r="G221" i="4"/>
  <c r="H221" i="4"/>
  <c r="I177" i="4"/>
  <c r="F177" i="4"/>
  <c r="G177" i="4"/>
  <c r="H177" i="4"/>
  <c r="I113" i="4"/>
  <c r="F113" i="4"/>
  <c r="G113" i="4"/>
  <c r="H113" i="4"/>
  <c r="I53" i="4"/>
  <c r="F53" i="4"/>
  <c r="J53" i="4" s="1"/>
  <c r="G53" i="4"/>
  <c r="H53" i="4"/>
  <c r="I820" i="4"/>
  <c r="F820" i="4"/>
  <c r="G820" i="4"/>
  <c r="H820" i="4"/>
  <c r="I804" i="4"/>
  <c r="F804" i="4"/>
  <c r="G804" i="4"/>
  <c r="H804" i="4"/>
  <c r="I772" i="4"/>
  <c r="F772" i="4"/>
  <c r="H772" i="4"/>
  <c r="G772" i="4"/>
  <c r="I724" i="4"/>
  <c r="H724" i="4"/>
  <c r="F724" i="4"/>
  <c r="G724" i="4"/>
  <c r="I680" i="4"/>
  <c r="H680" i="4"/>
  <c r="F680" i="4"/>
  <c r="G680" i="4"/>
  <c r="I648" i="4"/>
  <c r="F648" i="4"/>
  <c r="J648" i="4" s="1"/>
  <c r="G648" i="4"/>
  <c r="H648" i="4"/>
  <c r="F628" i="4"/>
  <c r="G628" i="4"/>
  <c r="H628" i="4"/>
  <c r="I628" i="4"/>
  <c r="F612" i="4"/>
  <c r="G612" i="4"/>
  <c r="H612" i="4"/>
  <c r="I612" i="4"/>
  <c r="F596" i="4"/>
  <c r="J596" i="4" s="1"/>
  <c r="G596" i="4"/>
  <c r="H596" i="4"/>
  <c r="I596" i="4"/>
  <c r="F580" i="4"/>
  <c r="G580" i="4"/>
  <c r="H580" i="4"/>
  <c r="I580" i="4"/>
  <c r="F564" i="4"/>
  <c r="G564" i="4"/>
  <c r="H564" i="4"/>
  <c r="I564" i="4"/>
  <c r="F548" i="4"/>
  <c r="G548" i="4"/>
  <c r="H548" i="4"/>
  <c r="I548" i="4"/>
  <c r="F532" i="4"/>
  <c r="G532" i="4"/>
  <c r="H532" i="4"/>
  <c r="I532" i="4"/>
  <c r="F516" i="4"/>
  <c r="G516" i="4"/>
  <c r="H516" i="4"/>
  <c r="I516" i="4"/>
  <c r="F500" i="4"/>
  <c r="G500" i="4"/>
  <c r="H500" i="4"/>
  <c r="I500" i="4"/>
  <c r="F484" i="4"/>
  <c r="G484" i="4"/>
  <c r="H484" i="4"/>
  <c r="I484" i="4"/>
  <c r="F468" i="4"/>
  <c r="G468" i="4"/>
  <c r="H468" i="4"/>
  <c r="I468" i="4"/>
  <c r="F452" i="4"/>
  <c r="G452" i="4"/>
  <c r="H452" i="4"/>
  <c r="I452" i="4"/>
  <c r="F436" i="4"/>
  <c r="G436" i="4"/>
  <c r="H436" i="4"/>
  <c r="I436" i="4"/>
  <c r="F420" i="4"/>
  <c r="G420" i="4"/>
  <c r="H420" i="4"/>
  <c r="I420" i="4"/>
  <c r="F404" i="4"/>
  <c r="G404" i="4"/>
  <c r="H404" i="4"/>
  <c r="I404" i="4"/>
  <c r="F388" i="4"/>
  <c r="G388" i="4"/>
  <c r="H388" i="4"/>
  <c r="I388" i="4"/>
  <c r="I372" i="4"/>
  <c r="F372" i="4"/>
  <c r="G372" i="4"/>
  <c r="H372" i="4"/>
  <c r="I356" i="4"/>
  <c r="F356" i="4"/>
  <c r="G356" i="4"/>
  <c r="H356" i="4"/>
  <c r="I340" i="4"/>
  <c r="F340" i="4"/>
  <c r="J340" i="4" s="1"/>
  <c r="G340" i="4"/>
  <c r="H340" i="4"/>
  <c r="I324" i="4"/>
  <c r="F324" i="4"/>
  <c r="G324" i="4"/>
  <c r="H324" i="4"/>
  <c r="I308" i="4"/>
  <c r="F308" i="4"/>
  <c r="G308" i="4"/>
  <c r="H308" i="4"/>
  <c r="I292" i="4"/>
  <c r="F292" i="4"/>
  <c r="G292" i="4"/>
  <c r="H292" i="4"/>
  <c r="I276" i="4"/>
  <c r="F276" i="4"/>
  <c r="G276" i="4"/>
  <c r="H276" i="4"/>
  <c r="I260" i="4"/>
  <c r="F260" i="4"/>
  <c r="G260" i="4"/>
  <c r="H260" i="4"/>
  <c r="I244" i="4"/>
  <c r="F244" i="4"/>
  <c r="G244" i="4"/>
  <c r="H244" i="4"/>
  <c r="I228" i="4"/>
  <c r="F228" i="4"/>
  <c r="J228" i="4" s="1"/>
  <c r="G228" i="4"/>
  <c r="H228" i="4"/>
  <c r="I212" i="4"/>
  <c r="F212" i="4"/>
  <c r="G212" i="4"/>
  <c r="H212" i="4"/>
  <c r="I196" i="4"/>
  <c r="F196" i="4"/>
  <c r="G196" i="4"/>
  <c r="H196" i="4"/>
  <c r="I180" i="4"/>
  <c r="F180" i="4"/>
  <c r="G180" i="4"/>
  <c r="H180" i="4"/>
  <c r="I164" i="4"/>
  <c r="F164" i="4"/>
  <c r="G164" i="4"/>
  <c r="H164" i="4"/>
  <c r="I148" i="4"/>
  <c r="F148" i="4"/>
  <c r="J148" i="4" s="1"/>
  <c r="G148" i="4"/>
  <c r="H148" i="4"/>
  <c r="I132" i="4"/>
  <c r="F132" i="4"/>
  <c r="G132" i="4"/>
  <c r="H132" i="4"/>
  <c r="I116" i="4"/>
  <c r="F116" i="4"/>
  <c r="G116" i="4"/>
  <c r="H116" i="4"/>
  <c r="I100" i="4"/>
  <c r="F100" i="4"/>
  <c r="G100" i="4"/>
  <c r="H100" i="4"/>
  <c r="I84" i="4"/>
  <c r="G84" i="4"/>
  <c r="F84" i="4"/>
  <c r="H84" i="4"/>
  <c r="I68" i="4"/>
  <c r="G68" i="4"/>
  <c r="F68" i="4"/>
  <c r="H68" i="4"/>
  <c r="I52" i="4"/>
  <c r="F52" i="4"/>
  <c r="G52" i="4"/>
  <c r="H52" i="4"/>
  <c r="I36" i="4"/>
  <c r="F36" i="4"/>
  <c r="G36" i="4"/>
  <c r="H36" i="4"/>
  <c r="I20" i="4"/>
  <c r="F20" i="4"/>
  <c r="G20" i="4"/>
  <c r="H20" i="4"/>
  <c r="I4" i="4"/>
  <c r="F4" i="4"/>
  <c r="G4" i="4"/>
  <c r="H4" i="4"/>
  <c r="I713" i="4"/>
  <c r="F713" i="4"/>
  <c r="H713" i="4"/>
  <c r="G713" i="4"/>
  <c r="I669" i="4"/>
  <c r="F669" i="4"/>
  <c r="H669" i="4"/>
  <c r="G669" i="4"/>
  <c r="F629" i="4"/>
  <c r="G629" i="4"/>
  <c r="H629" i="4"/>
  <c r="I629" i="4"/>
  <c r="F589" i="4"/>
  <c r="G589" i="4"/>
  <c r="H589" i="4"/>
  <c r="I589" i="4"/>
  <c r="F545" i="4"/>
  <c r="J545" i="4" s="1"/>
  <c r="G545" i="4"/>
  <c r="H545" i="4"/>
  <c r="I545" i="4"/>
  <c r="F501" i="4"/>
  <c r="G501" i="4"/>
  <c r="H501" i="4"/>
  <c r="I501" i="4"/>
  <c r="F461" i="4"/>
  <c r="G461" i="4"/>
  <c r="H461" i="4"/>
  <c r="I461" i="4"/>
  <c r="F413" i="4"/>
  <c r="G413" i="4"/>
  <c r="H413" i="4"/>
  <c r="I413" i="4"/>
  <c r="I365" i="4"/>
  <c r="F365" i="4"/>
  <c r="G365" i="4"/>
  <c r="H365" i="4"/>
  <c r="I317" i="4"/>
  <c r="F317" i="4"/>
  <c r="G317" i="4"/>
  <c r="H317" i="4"/>
  <c r="I265" i="4"/>
  <c r="F265" i="4"/>
  <c r="J265" i="4" s="1"/>
  <c r="G265" i="4"/>
  <c r="H265" i="4"/>
  <c r="I225" i="4"/>
  <c r="F225" i="4"/>
  <c r="J225" i="4" s="1"/>
  <c r="G225" i="4"/>
  <c r="H225" i="4"/>
  <c r="I173" i="4"/>
  <c r="F173" i="4"/>
  <c r="G173" i="4"/>
  <c r="H173" i="4"/>
  <c r="I125" i="4"/>
  <c r="F125" i="4"/>
  <c r="G125" i="4"/>
  <c r="H125" i="4"/>
  <c r="I81" i="4"/>
  <c r="G81" i="4"/>
  <c r="H81" i="4"/>
  <c r="F81" i="4"/>
  <c r="I33" i="4"/>
  <c r="F33" i="4"/>
  <c r="G33" i="4"/>
  <c r="H33" i="4"/>
  <c r="I788" i="4"/>
  <c r="F788" i="4"/>
  <c r="G788" i="4"/>
  <c r="H788" i="4"/>
  <c r="I764" i="4"/>
  <c r="F764" i="4"/>
  <c r="H764" i="4"/>
  <c r="G764" i="4"/>
  <c r="I740" i="4"/>
  <c r="F740" i="4"/>
  <c r="H740" i="4"/>
  <c r="G740" i="4"/>
  <c r="I712" i="4"/>
  <c r="H712" i="4"/>
  <c r="F712" i="4"/>
  <c r="G712" i="4"/>
  <c r="I688" i="4"/>
  <c r="H688" i="4"/>
  <c r="F688" i="4"/>
  <c r="G688" i="4"/>
  <c r="I668" i="4"/>
  <c r="F668" i="4"/>
  <c r="J668" i="4" s="1"/>
  <c r="G668" i="4"/>
  <c r="H668" i="4"/>
  <c r="I819" i="4"/>
  <c r="F819" i="4"/>
  <c r="H819" i="4"/>
  <c r="G819" i="4"/>
  <c r="I803" i="4"/>
  <c r="H803" i="4"/>
  <c r="F803" i="4"/>
  <c r="G803" i="4"/>
  <c r="I787" i="4"/>
  <c r="F787" i="4"/>
  <c r="G787" i="4"/>
  <c r="H787" i="4"/>
  <c r="I771" i="4"/>
  <c r="H771" i="4"/>
  <c r="F771" i="4"/>
  <c r="J771" i="4" s="1"/>
  <c r="G771" i="4"/>
  <c r="I755" i="4"/>
  <c r="F755" i="4"/>
  <c r="H755" i="4"/>
  <c r="G755" i="4"/>
  <c r="I739" i="4"/>
  <c r="F739" i="4"/>
  <c r="G739" i="4"/>
  <c r="H739" i="4"/>
  <c r="I723" i="4"/>
  <c r="F723" i="4"/>
  <c r="J723" i="4" s="1"/>
  <c r="H723" i="4"/>
  <c r="G723" i="4"/>
  <c r="I707" i="4"/>
  <c r="F707" i="4"/>
  <c r="H707" i="4"/>
  <c r="G707" i="4"/>
  <c r="I691" i="4"/>
  <c r="H691" i="4"/>
  <c r="F691" i="4"/>
  <c r="G691" i="4"/>
  <c r="I675" i="4"/>
  <c r="F675" i="4"/>
  <c r="G675" i="4"/>
  <c r="H675" i="4"/>
  <c r="I659" i="4"/>
  <c r="F659" i="4"/>
  <c r="H659" i="4"/>
  <c r="G659" i="4"/>
  <c r="I643" i="4"/>
  <c r="H643" i="4"/>
  <c r="F643" i="4"/>
  <c r="G643" i="4"/>
  <c r="F627" i="4"/>
  <c r="G627" i="4"/>
  <c r="H627" i="4"/>
  <c r="I627" i="4"/>
  <c r="F611" i="4"/>
  <c r="G611" i="4"/>
  <c r="H611" i="4"/>
  <c r="I611" i="4"/>
  <c r="F595" i="4"/>
  <c r="G595" i="4"/>
  <c r="H595" i="4"/>
  <c r="I595" i="4"/>
  <c r="F579" i="4"/>
  <c r="G579" i="4"/>
  <c r="H579" i="4"/>
  <c r="I579" i="4"/>
  <c r="F563" i="4"/>
  <c r="G563" i="4"/>
  <c r="H563" i="4"/>
  <c r="I563" i="4"/>
  <c r="F547" i="4"/>
  <c r="G547" i="4"/>
  <c r="H547" i="4"/>
  <c r="I547" i="4"/>
  <c r="F531" i="4"/>
  <c r="G531" i="4"/>
  <c r="H531" i="4"/>
  <c r="I531" i="4"/>
  <c r="F515" i="4"/>
  <c r="G515" i="4"/>
  <c r="H515" i="4"/>
  <c r="I515" i="4"/>
  <c r="F499" i="4"/>
  <c r="J499" i="4" s="1"/>
  <c r="G499" i="4"/>
  <c r="H499" i="4"/>
  <c r="I499" i="4"/>
  <c r="F483" i="4"/>
  <c r="J483" i="4" s="1"/>
  <c r="G483" i="4"/>
  <c r="H483" i="4"/>
  <c r="I483" i="4"/>
  <c r="F467" i="4"/>
  <c r="G467" i="4"/>
  <c r="H467" i="4"/>
  <c r="I467" i="4"/>
  <c r="F451" i="4"/>
  <c r="G451" i="4"/>
  <c r="H451" i="4"/>
  <c r="I451" i="4"/>
  <c r="F435" i="4"/>
  <c r="G435" i="4"/>
  <c r="H435" i="4"/>
  <c r="I435" i="4"/>
  <c r="F419" i="4"/>
  <c r="G419" i="4"/>
  <c r="H419" i="4"/>
  <c r="I419" i="4"/>
  <c r="F403" i="4"/>
  <c r="J403" i="4" s="1"/>
  <c r="G403" i="4"/>
  <c r="H403" i="4"/>
  <c r="I403" i="4"/>
  <c r="F387" i="4"/>
  <c r="G387" i="4"/>
  <c r="H387" i="4"/>
  <c r="I387" i="4"/>
  <c r="I371" i="4"/>
  <c r="F371" i="4"/>
  <c r="G371" i="4"/>
  <c r="H371" i="4"/>
  <c r="I355" i="4"/>
  <c r="F355" i="4"/>
  <c r="J355" i="4" s="1"/>
  <c r="G355" i="4"/>
  <c r="H355" i="4"/>
  <c r="I339" i="4"/>
  <c r="F339" i="4"/>
  <c r="G339" i="4"/>
  <c r="H339" i="4"/>
  <c r="I323" i="4"/>
  <c r="F323" i="4"/>
  <c r="G323" i="4"/>
  <c r="H323" i="4"/>
  <c r="I307" i="4"/>
  <c r="F307" i="4"/>
  <c r="G307" i="4"/>
  <c r="H307" i="4"/>
  <c r="I291" i="4"/>
  <c r="F291" i="4"/>
  <c r="G291" i="4"/>
  <c r="H291" i="4"/>
  <c r="I275" i="4"/>
  <c r="F275" i="4"/>
  <c r="G275" i="4"/>
  <c r="H275" i="4"/>
  <c r="I259" i="4"/>
  <c r="F259" i="4"/>
  <c r="G259" i="4"/>
  <c r="H259" i="4"/>
  <c r="I243" i="4"/>
  <c r="F243" i="4"/>
  <c r="J243" i="4" s="1"/>
  <c r="G243" i="4"/>
  <c r="H243" i="4"/>
  <c r="I227" i="4"/>
  <c r="F227" i="4"/>
  <c r="G227" i="4"/>
  <c r="H227" i="4"/>
  <c r="I211" i="4"/>
  <c r="F211" i="4"/>
  <c r="G211" i="4"/>
  <c r="H211" i="4"/>
  <c r="I195" i="4"/>
  <c r="F195" i="4"/>
  <c r="G195" i="4"/>
  <c r="H195" i="4"/>
  <c r="I179" i="4"/>
  <c r="F179" i="4"/>
  <c r="G179" i="4"/>
  <c r="H179" i="4"/>
  <c r="I163" i="4"/>
  <c r="H163" i="4"/>
  <c r="F163" i="4"/>
  <c r="G163" i="4"/>
  <c r="I147" i="4"/>
  <c r="H147" i="4"/>
  <c r="F147" i="4"/>
  <c r="G147" i="4"/>
  <c r="I131" i="4"/>
  <c r="H131" i="4"/>
  <c r="F131" i="4"/>
  <c r="G131" i="4"/>
  <c r="I115" i="4"/>
  <c r="H115" i="4"/>
  <c r="F115" i="4"/>
  <c r="J115" i="4" s="1"/>
  <c r="G115" i="4"/>
  <c r="I99" i="4"/>
  <c r="G99" i="4"/>
  <c r="H99" i="4"/>
  <c r="F99" i="4"/>
  <c r="I83" i="4"/>
  <c r="G83" i="4"/>
  <c r="H83" i="4"/>
  <c r="F83" i="4"/>
  <c r="J83" i="4" s="1"/>
  <c r="I67" i="4"/>
  <c r="G67" i="4"/>
  <c r="H67" i="4"/>
  <c r="F67" i="4"/>
  <c r="I51" i="4"/>
  <c r="F51" i="4"/>
  <c r="G51" i="4"/>
  <c r="H51" i="4"/>
  <c r="I35" i="4"/>
  <c r="F35" i="4"/>
  <c r="G35" i="4"/>
  <c r="H35" i="4"/>
  <c r="I19" i="4"/>
  <c r="F19" i="4"/>
  <c r="G19" i="4"/>
  <c r="H19" i="4"/>
  <c r="I3" i="4"/>
  <c r="F3" i="4"/>
  <c r="G3" i="4"/>
  <c r="H3" i="4"/>
  <c r="I717" i="4"/>
  <c r="F717" i="4"/>
  <c r="G717" i="4"/>
  <c r="H717" i="4"/>
  <c r="I681" i="4"/>
  <c r="F681" i="4"/>
  <c r="H681" i="4"/>
  <c r="G681" i="4"/>
  <c r="F633" i="4"/>
  <c r="H633" i="4"/>
  <c r="G633" i="4"/>
  <c r="I633" i="4"/>
  <c r="F593" i="4"/>
  <c r="G593" i="4"/>
  <c r="H593" i="4"/>
  <c r="I593" i="4"/>
  <c r="F549" i="4"/>
  <c r="G549" i="4"/>
  <c r="H549" i="4"/>
  <c r="I549" i="4"/>
  <c r="F509" i="4"/>
  <c r="G509" i="4"/>
  <c r="H509" i="4"/>
  <c r="I509" i="4"/>
  <c r="F469" i="4"/>
  <c r="G469" i="4"/>
  <c r="H469" i="4"/>
  <c r="I469" i="4"/>
  <c r="F421" i="4"/>
  <c r="G421" i="4"/>
  <c r="H421" i="4"/>
  <c r="I421" i="4"/>
  <c r="F381" i="4"/>
  <c r="G381" i="4"/>
  <c r="H381" i="4"/>
  <c r="I381" i="4"/>
  <c r="I337" i="4"/>
  <c r="F337" i="4"/>
  <c r="G337" i="4"/>
  <c r="H337" i="4"/>
  <c r="I293" i="4"/>
  <c r="F293" i="4"/>
  <c r="G293" i="4"/>
  <c r="H293" i="4"/>
  <c r="I249" i="4"/>
  <c r="F249" i="4"/>
  <c r="G249" i="4"/>
  <c r="H249" i="4"/>
  <c r="I205" i="4"/>
  <c r="F205" i="4"/>
  <c r="G205" i="4"/>
  <c r="H205" i="4"/>
  <c r="I165" i="4"/>
  <c r="F165" i="4"/>
  <c r="G165" i="4"/>
  <c r="H165" i="4"/>
  <c r="I121" i="4"/>
  <c r="F121" i="4"/>
  <c r="J121" i="4" s="1"/>
  <c r="G121" i="4"/>
  <c r="H121" i="4"/>
  <c r="I85" i="4"/>
  <c r="G85" i="4"/>
  <c r="H85" i="4"/>
  <c r="F85" i="4"/>
  <c r="I41" i="4"/>
  <c r="F41" i="4"/>
  <c r="G41" i="4"/>
  <c r="H41" i="4"/>
  <c r="I822" i="4"/>
  <c r="F822" i="4"/>
  <c r="H822" i="4"/>
  <c r="G822" i="4"/>
  <c r="I806" i="4"/>
  <c r="F806" i="4"/>
  <c r="H806" i="4"/>
  <c r="G806" i="4"/>
  <c r="I790" i="4"/>
  <c r="H790" i="4"/>
  <c r="F790" i="4"/>
  <c r="G790" i="4"/>
  <c r="I774" i="4"/>
  <c r="H774" i="4"/>
  <c r="F774" i="4"/>
  <c r="J774" i="4" s="1"/>
  <c r="G774" i="4"/>
  <c r="I758" i="4"/>
  <c r="F758" i="4"/>
  <c r="H758" i="4"/>
  <c r="G758" i="4"/>
  <c r="I742" i="4"/>
  <c r="F742" i="4"/>
  <c r="J742" i="4" s="1"/>
  <c r="H742" i="4"/>
  <c r="G742" i="4"/>
  <c r="I726" i="4"/>
  <c r="H726" i="4"/>
  <c r="F726" i="4"/>
  <c r="G726" i="4"/>
  <c r="I710" i="4"/>
  <c r="F710" i="4"/>
  <c r="H710" i="4"/>
  <c r="G710" i="4"/>
  <c r="I694" i="4"/>
  <c r="F694" i="4"/>
  <c r="G694" i="4"/>
  <c r="H694" i="4"/>
  <c r="I678" i="4"/>
  <c r="F678" i="4"/>
  <c r="H678" i="4"/>
  <c r="G678" i="4"/>
  <c r="I662" i="4"/>
  <c r="H662" i="4"/>
  <c r="F662" i="4"/>
  <c r="G662" i="4"/>
  <c r="I646" i="4"/>
  <c r="H646" i="4"/>
  <c r="F646" i="4"/>
  <c r="G646" i="4"/>
  <c r="F630" i="4"/>
  <c r="G630" i="4"/>
  <c r="H630" i="4"/>
  <c r="I630" i="4"/>
  <c r="F614" i="4"/>
  <c r="J614" i="4" s="1"/>
  <c r="G614" i="4"/>
  <c r="H614" i="4"/>
  <c r="I614" i="4"/>
  <c r="F598" i="4"/>
  <c r="G598" i="4"/>
  <c r="H598" i="4"/>
  <c r="I598" i="4"/>
  <c r="F582" i="4"/>
  <c r="G582" i="4"/>
  <c r="H582" i="4"/>
  <c r="I582" i="4"/>
  <c r="F566" i="4"/>
  <c r="G566" i="4"/>
  <c r="H566" i="4"/>
  <c r="I566" i="4"/>
  <c r="F550" i="4"/>
  <c r="G550" i="4"/>
  <c r="H550" i="4"/>
  <c r="I550" i="4"/>
  <c r="F534" i="4"/>
  <c r="G534" i="4"/>
  <c r="H534" i="4"/>
  <c r="I534" i="4"/>
  <c r="F518" i="4"/>
  <c r="G518" i="4"/>
  <c r="H518" i="4"/>
  <c r="I518" i="4"/>
  <c r="F502" i="4"/>
  <c r="G502" i="4"/>
  <c r="H502" i="4"/>
  <c r="I502" i="4"/>
  <c r="F486" i="4"/>
  <c r="G486" i="4"/>
  <c r="H486" i="4"/>
  <c r="I486" i="4"/>
  <c r="F470" i="4"/>
  <c r="G470" i="4"/>
  <c r="H470" i="4"/>
  <c r="I470" i="4"/>
  <c r="F454" i="4"/>
  <c r="G454" i="4"/>
  <c r="H454" i="4"/>
  <c r="I454" i="4"/>
  <c r="F438" i="4"/>
  <c r="J438" i="4" s="1"/>
  <c r="G438" i="4"/>
  <c r="H438" i="4"/>
  <c r="I438" i="4"/>
  <c r="F422" i="4"/>
  <c r="G422" i="4"/>
  <c r="H422" i="4"/>
  <c r="I422" i="4"/>
  <c r="F406" i="4"/>
  <c r="J406" i="4" s="1"/>
  <c r="G406" i="4"/>
  <c r="H406" i="4"/>
  <c r="I406" i="4"/>
  <c r="F390" i="4"/>
  <c r="G390" i="4"/>
  <c r="H390" i="4"/>
  <c r="I390" i="4"/>
  <c r="F374" i="4"/>
  <c r="G374" i="4"/>
  <c r="H374" i="4"/>
  <c r="I374" i="4"/>
  <c r="I358" i="4"/>
  <c r="F358" i="4"/>
  <c r="G358" i="4"/>
  <c r="H358" i="4"/>
  <c r="I342" i="4"/>
  <c r="F342" i="4"/>
  <c r="G342" i="4"/>
  <c r="H342" i="4"/>
  <c r="I326" i="4"/>
  <c r="F326" i="4"/>
  <c r="G326" i="4"/>
  <c r="H326" i="4"/>
  <c r="I310" i="4"/>
  <c r="F310" i="4"/>
  <c r="G310" i="4"/>
  <c r="H310" i="4"/>
  <c r="I294" i="4"/>
  <c r="F294" i="4"/>
  <c r="G294" i="4"/>
  <c r="H294" i="4"/>
  <c r="I278" i="4"/>
  <c r="F278" i="4"/>
  <c r="G278" i="4"/>
  <c r="H278" i="4"/>
  <c r="I262" i="4"/>
  <c r="F262" i="4"/>
  <c r="G262" i="4"/>
  <c r="H262" i="4"/>
  <c r="I246" i="4"/>
  <c r="F246" i="4"/>
  <c r="G246" i="4"/>
  <c r="H246" i="4"/>
  <c r="I230" i="4"/>
  <c r="F230" i="4"/>
  <c r="G230" i="4"/>
  <c r="H230" i="4"/>
  <c r="I214" i="4"/>
  <c r="F214" i="4"/>
  <c r="G214" i="4"/>
  <c r="H214" i="4"/>
  <c r="I198" i="4"/>
  <c r="F198" i="4"/>
  <c r="G198" i="4"/>
  <c r="H198" i="4"/>
  <c r="I182" i="4"/>
  <c r="F182" i="4"/>
  <c r="G182" i="4"/>
  <c r="H182" i="4"/>
  <c r="I166" i="4"/>
  <c r="F166" i="4"/>
  <c r="G166" i="4"/>
  <c r="H166" i="4"/>
  <c r="I150" i="4"/>
  <c r="G150" i="4"/>
  <c r="H150" i="4"/>
  <c r="F150" i="4"/>
  <c r="I134" i="4"/>
  <c r="G134" i="4"/>
  <c r="H134" i="4"/>
  <c r="F134" i="4"/>
  <c r="I118" i="4"/>
  <c r="G118" i="4"/>
  <c r="H118" i="4"/>
  <c r="F118" i="4"/>
  <c r="I102" i="4"/>
  <c r="G102" i="4"/>
  <c r="H102" i="4"/>
  <c r="F102" i="4"/>
  <c r="I86" i="4"/>
  <c r="G86" i="4"/>
  <c r="F86" i="4"/>
  <c r="H86" i="4"/>
  <c r="I70" i="4"/>
  <c r="G70" i="4"/>
  <c r="F70" i="4"/>
  <c r="J70" i="4" s="1"/>
  <c r="H70" i="4"/>
  <c r="I54" i="4"/>
  <c r="F54" i="4"/>
  <c r="G54" i="4"/>
  <c r="H54" i="4"/>
  <c r="I38" i="4"/>
  <c r="F38" i="4"/>
  <c r="G38" i="4"/>
  <c r="H38" i="4"/>
  <c r="I22" i="4"/>
  <c r="F22" i="4"/>
  <c r="J22" i="4" s="1"/>
  <c r="G22" i="4"/>
  <c r="H22" i="4"/>
  <c r="I6" i="4"/>
  <c r="F6" i="4"/>
  <c r="G6" i="4"/>
  <c r="H6" i="4"/>
  <c r="I801" i="4"/>
  <c r="F801" i="4"/>
  <c r="G801" i="4"/>
  <c r="H801" i="4"/>
  <c r="I805" i="4"/>
  <c r="H805" i="4"/>
  <c r="F805" i="4"/>
  <c r="J805" i="4" s="1"/>
  <c r="G805" i="4"/>
  <c r="F621" i="4"/>
  <c r="G621" i="4"/>
  <c r="H621" i="4"/>
  <c r="I621" i="4"/>
  <c r="F485" i="4"/>
  <c r="G485" i="4"/>
  <c r="H485" i="4"/>
  <c r="I485" i="4"/>
  <c r="I321" i="4"/>
  <c r="F321" i="4"/>
  <c r="G321" i="4"/>
  <c r="H321" i="4"/>
  <c r="I209" i="4"/>
  <c r="F209" i="4"/>
  <c r="G209" i="4"/>
  <c r="H209" i="4"/>
  <c r="I37" i="4"/>
  <c r="F37" i="4"/>
  <c r="G37" i="4"/>
  <c r="H37" i="4"/>
  <c r="I800" i="4"/>
  <c r="H800" i="4"/>
  <c r="F800" i="4"/>
  <c r="G800" i="4"/>
  <c r="I716" i="4"/>
  <c r="F716" i="4"/>
  <c r="H716" i="4"/>
  <c r="G716" i="4"/>
  <c r="F624" i="4"/>
  <c r="G624" i="4"/>
  <c r="H624" i="4"/>
  <c r="I624" i="4"/>
  <c r="F576" i="4"/>
  <c r="G576" i="4"/>
  <c r="H576" i="4"/>
  <c r="I576" i="4"/>
  <c r="F528" i="4"/>
  <c r="J528" i="4" s="1"/>
  <c r="G528" i="4"/>
  <c r="H528" i="4"/>
  <c r="I528" i="4"/>
  <c r="F496" i="4"/>
  <c r="G496" i="4"/>
  <c r="H496" i="4"/>
  <c r="I496" i="4"/>
  <c r="F464" i="4"/>
  <c r="G464" i="4"/>
  <c r="H464" i="4"/>
  <c r="I464" i="4"/>
  <c r="F448" i="4"/>
  <c r="G448" i="4"/>
  <c r="H448" i="4"/>
  <c r="I448" i="4"/>
  <c r="F416" i="4"/>
  <c r="G416" i="4"/>
  <c r="H416" i="4"/>
  <c r="I416" i="4"/>
  <c r="F400" i="4"/>
  <c r="G400" i="4"/>
  <c r="H400" i="4"/>
  <c r="I400" i="4"/>
  <c r="F384" i="4"/>
  <c r="G384" i="4"/>
  <c r="H384" i="4"/>
  <c r="I384" i="4"/>
  <c r="I368" i="4"/>
  <c r="F368" i="4"/>
  <c r="J368" i="4" s="1"/>
  <c r="G368" i="4"/>
  <c r="H368" i="4"/>
  <c r="I352" i="4"/>
  <c r="F352" i="4"/>
  <c r="J352" i="4" s="1"/>
  <c r="G352" i="4"/>
  <c r="H352" i="4"/>
  <c r="I336" i="4"/>
  <c r="F336" i="4"/>
  <c r="G336" i="4"/>
  <c r="H336" i="4"/>
  <c r="I320" i="4"/>
  <c r="F320" i="4"/>
  <c r="J320" i="4" s="1"/>
  <c r="G320" i="4"/>
  <c r="H320" i="4"/>
  <c r="I304" i="4"/>
  <c r="F304" i="4"/>
  <c r="G304" i="4"/>
  <c r="H304" i="4"/>
  <c r="I288" i="4"/>
  <c r="F288" i="4"/>
  <c r="G288" i="4"/>
  <c r="H288" i="4"/>
  <c r="I272" i="4"/>
  <c r="F272" i="4"/>
  <c r="G272" i="4"/>
  <c r="H272" i="4"/>
  <c r="I256" i="4"/>
  <c r="F256" i="4"/>
  <c r="G256" i="4"/>
  <c r="H256" i="4"/>
  <c r="I240" i="4"/>
  <c r="F240" i="4"/>
  <c r="G240" i="4"/>
  <c r="H240" i="4"/>
  <c r="I224" i="4"/>
  <c r="F224" i="4"/>
  <c r="J224" i="4" s="1"/>
  <c r="G224" i="4"/>
  <c r="H224" i="4"/>
  <c r="I208" i="4"/>
  <c r="F208" i="4"/>
  <c r="J208" i="4" s="1"/>
  <c r="G208" i="4"/>
  <c r="H208" i="4"/>
  <c r="I192" i="4"/>
  <c r="F192" i="4"/>
  <c r="J192" i="4" s="1"/>
  <c r="G192" i="4"/>
  <c r="H192" i="4"/>
  <c r="I176" i="4"/>
  <c r="F176" i="4"/>
  <c r="G176" i="4"/>
  <c r="H176" i="4"/>
  <c r="I160" i="4"/>
  <c r="F160" i="4"/>
  <c r="G160" i="4"/>
  <c r="H160" i="4"/>
  <c r="I144" i="4"/>
  <c r="F144" i="4"/>
  <c r="G144" i="4"/>
  <c r="H144" i="4"/>
  <c r="I128" i="4"/>
  <c r="F128" i="4"/>
  <c r="J128" i="4" s="1"/>
  <c r="G128" i="4"/>
  <c r="H128" i="4"/>
  <c r="I112" i="4"/>
  <c r="F112" i="4"/>
  <c r="G112" i="4"/>
  <c r="H112" i="4"/>
  <c r="I96" i="4"/>
  <c r="G96" i="4"/>
  <c r="F96" i="4"/>
  <c r="H96" i="4"/>
  <c r="I80" i="4"/>
  <c r="G80" i="4"/>
  <c r="F80" i="4"/>
  <c r="H80" i="4"/>
  <c r="I64" i="4"/>
  <c r="G64" i="4"/>
  <c r="F64" i="4"/>
  <c r="H64" i="4"/>
  <c r="I48" i="4"/>
  <c r="F48" i="4"/>
  <c r="G48" i="4"/>
  <c r="H48" i="4"/>
  <c r="I32" i="4"/>
  <c r="F32" i="4"/>
  <c r="G32" i="4"/>
  <c r="H32" i="4"/>
  <c r="I16" i="4"/>
  <c r="F16" i="4"/>
  <c r="G16" i="4"/>
  <c r="H16" i="4"/>
  <c r="I745" i="4"/>
  <c r="F745" i="4"/>
  <c r="H745" i="4"/>
  <c r="G745" i="4"/>
  <c r="I701" i="4"/>
  <c r="F701" i="4"/>
  <c r="G701" i="4"/>
  <c r="H701" i="4"/>
  <c r="I661" i="4"/>
  <c r="F661" i="4"/>
  <c r="H661" i="4"/>
  <c r="G661" i="4"/>
  <c r="F617" i="4"/>
  <c r="G617" i="4"/>
  <c r="H617" i="4"/>
  <c r="I617" i="4"/>
  <c r="F577" i="4"/>
  <c r="J577" i="4" s="1"/>
  <c r="G577" i="4"/>
  <c r="H577" i="4"/>
  <c r="I577" i="4"/>
  <c r="F533" i="4"/>
  <c r="J533" i="4" s="1"/>
  <c r="G533" i="4"/>
  <c r="H533" i="4"/>
  <c r="I533" i="4"/>
  <c r="F493" i="4"/>
  <c r="J493" i="4" s="1"/>
  <c r="G493" i="4"/>
  <c r="H493" i="4"/>
  <c r="I493" i="4"/>
  <c r="F449" i="4"/>
  <c r="G449" i="4"/>
  <c r="H449" i="4"/>
  <c r="I449" i="4"/>
  <c r="F397" i="4"/>
  <c r="J397" i="4" s="1"/>
  <c r="G397" i="4"/>
  <c r="H397" i="4"/>
  <c r="I397" i="4"/>
  <c r="I353" i="4"/>
  <c r="F353" i="4"/>
  <c r="G353" i="4"/>
  <c r="H353" i="4"/>
  <c r="I305" i="4"/>
  <c r="F305" i="4"/>
  <c r="G305" i="4"/>
  <c r="H305" i="4"/>
  <c r="I257" i="4"/>
  <c r="F257" i="4"/>
  <c r="G257" i="4"/>
  <c r="H257" i="4"/>
  <c r="I213" i="4"/>
  <c r="F213" i="4"/>
  <c r="G213" i="4"/>
  <c r="H213" i="4"/>
  <c r="I161" i="4"/>
  <c r="F161" i="4"/>
  <c r="G161" i="4"/>
  <c r="H161" i="4"/>
  <c r="I117" i="4"/>
  <c r="F117" i="4"/>
  <c r="G117" i="4"/>
  <c r="H117" i="4"/>
  <c r="I69" i="4"/>
  <c r="G69" i="4"/>
  <c r="H69" i="4"/>
  <c r="F69" i="4"/>
  <c r="I25" i="4"/>
  <c r="F25" i="4"/>
  <c r="G25" i="4"/>
  <c r="H25" i="4"/>
  <c r="I780" i="4"/>
  <c r="F780" i="4"/>
  <c r="J780" i="4" s="1"/>
  <c r="G780" i="4"/>
  <c r="H780" i="4"/>
  <c r="I756" i="4"/>
  <c r="F756" i="4"/>
  <c r="J756" i="4" s="1"/>
  <c r="H756" i="4"/>
  <c r="G756" i="4"/>
  <c r="I732" i="4"/>
  <c r="F732" i="4"/>
  <c r="H732" i="4"/>
  <c r="G732" i="4"/>
  <c r="I708" i="4"/>
  <c r="F708" i="4"/>
  <c r="G708" i="4"/>
  <c r="H708" i="4"/>
  <c r="I684" i="4"/>
  <c r="F684" i="4"/>
  <c r="H684" i="4"/>
  <c r="G684" i="4"/>
  <c r="I660" i="4"/>
  <c r="H660" i="4"/>
  <c r="F660" i="4"/>
  <c r="G660" i="4"/>
  <c r="I815" i="4"/>
  <c r="F815" i="4"/>
  <c r="J815" i="4" s="1"/>
  <c r="H815" i="4"/>
  <c r="G815" i="4"/>
  <c r="I799" i="4"/>
  <c r="F799" i="4"/>
  <c r="H799" i="4"/>
  <c r="G799" i="4"/>
  <c r="I783" i="4"/>
  <c r="H783" i="4"/>
  <c r="F783" i="4"/>
  <c r="G783" i="4"/>
  <c r="I767" i="4"/>
  <c r="F767" i="4"/>
  <c r="G767" i="4"/>
  <c r="H767" i="4"/>
  <c r="I751" i="4"/>
  <c r="F751" i="4"/>
  <c r="H751" i="4"/>
  <c r="G751" i="4"/>
  <c r="I735" i="4"/>
  <c r="H735" i="4"/>
  <c r="F735" i="4"/>
  <c r="G735" i="4"/>
  <c r="I719" i="4"/>
  <c r="F719" i="4"/>
  <c r="H719" i="4"/>
  <c r="G719" i="4"/>
  <c r="I703" i="4"/>
  <c r="H703" i="4"/>
  <c r="F703" i="4"/>
  <c r="G703" i="4"/>
  <c r="I687" i="4"/>
  <c r="F687" i="4"/>
  <c r="G687" i="4"/>
  <c r="H687" i="4"/>
  <c r="I671" i="4"/>
  <c r="F671" i="4"/>
  <c r="H671" i="4"/>
  <c r="G671" i="4"/>
  <c r="I655" i="4"/>
  <c r="F655" i="4"/>
  <c r="H655" i="4"/>
  <c r="G655" i="4"/>
  <c r="I639" i="4"/>
  <c r="H639" i="4"/>
  <c r="F639" i="4"/>
  <c r="G639" i="4"/>
  <c r="F623" i="4"/>
  <c r="G623" i="4"/>
  <c r="H623" i="4"/>
  <c r="I623" i="4"/>
  <c r="F607" i="4"/>
  <c r="G607" i="4"/>
  <c r="H607" i="4"/>
  <c r="I607" i="4"/>
  <c r="F591" i="4"/>
  <c r="G591" i="4"/>
  <c r="H591" i="4"/>
  <c r="I591" i="4"/>
  <c r="F575" i="4"/>
  <c r="G575" i="4"/>
  <c r="H575" i="4"/>
  <c r="I575" i="4"/>
  <c r="F559" i="4"/>
  <c r="J559" i="4" s="1"/>
  <c r="G559" i="4"/>
  <c r="H559" i="4"/>
  <c r="I559" i="4"/>
  <c r="F543" i="4"/>
  <c r="G543" i="4"/>
  <c r="H543" i="4"/>
  <c r="I543" i="4"/>
  <c r="F527" i="4"/>
  <c r="G527" i="4"/>
  <c r="H527" i="4"/>
  <c r="I527" i="4"/>
  <c r="F511" i="4"/>
  <c r="G511" i="4"/>
  <c r="H511" i="4"/>
  <c r="I511" i="4"/>
  <c r="F495" i="4"/>
  <c r="G495" i="4"/>
  <c r="H495" i="4"/>
  <c r="I495" i="4"/>
  <c r="F479" i="4"/>
  <c r="G479" i="4"/>
  <c r="H479" i="4"/>
  <c r="I479" i="4"/>
  <c r="F463" i="4"/>
  <c r="G463" i="4"/>
  <c r="H463" i="4"/>
  <c r="I463" i="4"/>
  <c r="F447" i="4"/>
  <c r="G447" i="4"/>
  <c r="H447" i="4"/>
  <c r="I447" i="4"/>
  <c r="F431" i="4"/>
  <c r="G431" i="4"/>
  <c r="H431" i="4"/>
  <c r="I431" i="4"/>
  <c r="F415" i="4"/>
  <c r="G415" i="4"/>
  <c r="H415" i="4"/>
  <c r="I415" i="4"/>
  <c r="F399" i="4"/>
  <c r="G399" i="4"/>
  <c r="H399" i="4"/>
  <c r="I399" i="4"/>
  <c r="F383" i="4"/>
  <c r="G383" i="4"/>
  <c r="H383" i="4"/>
  <c r="I383" i="4"/>
  <c r="I367" i="4"/>
  <c r="F367" i="4"/>
  <c r="J367" i="4" s="1"/>
  <c r="G367" i="4"/>
  <c r="H367" i="4"/>
  <c r="I351" i="4"/>
  <c r="F351" i="4"/>
  <c r="G351" i="4"/>
  <c r="H351" i="4"/>
  <c r="I335" i="4"/>
  <c r="F335" i="4"/>
  <c r="G335" i="4"/>
  <c r="H335" i="4"/>
  <c r="I319" i="4"/>
  <c r="F319" i="4"/>
  <c r="G319" i="4"/>
  <c r="H319" i="4"/>
  <c r="I303" i="4"/>
  <c r="F303" i="4"/>
  <c r="G303" i="4"/>
  <c r="H303" i="4"/>
  <c r="I287" i="4"/>
  <c r="F287" i="4"/>
  <c r="G287" i="4"/>
  <c r="H287" i="4"/>
  <c r="I271" i="4"/>
  <c r="F271" i="4"/>
  <c r="G271" i="4"/>
  <c r="H271" i="4"/>
  <c r="I255" i="4"/>
  <c r="F255" i="4"/>
  <c r="G255" i="4"/>
  <c r="H255" i="4"/>
  <c r="I239" i="4"/>
  <c r="F239" i="4"/>
  <c r="G239" i="4"/>
  <c r="H239" i="4"/>
  <c r="I223" i="4"/>
  <c r="F223" i="4"/>
  <c r="G223" i="4"/>
  <c r="H223" i="4"/>
  <c r="I207" i="4"/>
  <c r="F207" i="4"/>
  <c r="G207" i="4"/>
  <c r="H207" i="4"/>
  <c r="I191" i="4"/>
  <c r="F191" i="4"/>
  <c r="G191" i="4"/>
  <c r="H191" i="4"/>
  <c r="I175" i="4"/>
  <c r="F175" i="4"/>
  <c r="G175" i="4"/>
  <c r="H175" i="4"/>
  <c r="I159" i="4"/>
  <c r="H159" i="4"/>
  <c r="F159" i="4"/>
  <c r="G159" i="4"/>
  <c r="I143" i="4"/>
  <c r="H143" i="4"/>
  <c r="F143" i="4"/>
  <c r="G143" i="4"/>
  <c r="I127" i="4"/>
  <c r="H127" i="4"/>
  <c r="F127" i="4"/>
  <c r="G127" i="4"/>
  <c r="I111" i="4"/>
  <c r="H111" i="4"/>
  <c r="F111" i="4"/>
  <c r="G111" i="4"/>
  <c r="I95" i="4"/>
  <c r="G95" i="4"/>
  <c r="H95" i="4"/>
  <c r="F95" i="4"/>
  <c r="I79" i="4"/>
  <c r="G79" i="4"/>
  <c r="H79" i="4"/>
  <c r="F79" i="4"/>
  <c r="I63" i="4"/>
  <c r="G63" i="4"/>
  <c r="H63" i="4"/>
  <c r="F63" i="4"/>
  <c r="I47" i="4"/>
  <c r="F47" i="4"/>
  <c r="G47" i="4"/>
  <c r="H47" i="4"/>
  <c r="I31" i="4"/>
  <c r="F31" i="4"/>
  <c r="J31" i="4" s="1"/>
  <c r="G31" i="4"/>
  <c r="H31" i="4"/>
  <c r="I15" i="4"/>
  <c r="F15" i="4"/>
  <c r="J15" i="4" s="1"/>
  <c r="G15" i="4"/>
  <c r="H15" i="4"/>
  <c r="I757" i="4"/>
  <c r="F757" i="4"/>
  <c r="G757" i="4"/>
  <c r="H757" i="4"/>
  <c r="I709" i="4"/>
  <c r="H709" i="4"/>
  <c r="F709" i="4"/>
  <c r="G709" i="4"/>
  <c r="I673" i="4"/>
  <c r="H673" i="4"/>
  <c r="F673" i="4"/>
  <c r="G673" i="4"/>
  <c r="F625" i="4"/>
  <c r="G625" i="4"/>
  <c r="H625" i="4"/>
  <c r="I625" i="4"/>
  <c r="F581" i="4"/>
  <c r="J581" i="4" s="1"/>
  <c r="G581" i="4"/>
  <c r="H581" i="4"/>
  <c r="I581" i="4"/>
  <c r="F541" i="4"/>
  <c r="G541" i="4"/>
  <c r="H541" i="4"/>
  <c r="I541" i="4"/>
  <c r="F497" i="4"/>
  <c r="G497" i="4"/>
  <c r="H497" i="4"/>
  <c r="I497" i="4"/>
  <c r="F457" i="4"/>
  <c r="G457" i="4"/>
  <c r="H457" i="4"/>
  <c r="I457" i="4"/>
  <c r="F409" i="4"/>
  <c r="G409" i="4"/>
  <c r="H409" i="4"/>
  <c r="I409" i="4"/>
  <c r="I369" i="4"/>
  <c r="F369" i="4"/>
  <c r="G369" i="4"/>
  <c r="H369" i="4"/>
  <c r="I325" i="4"/>
  <c r="F325" i="4"/>
  <c r="G325" i="4"/>
  <c r="H325" i="4"/>
  <c r="I281" i="4"/>
  <c r="F281" i="4"/>
  <c r="G281" i="4"/>
  <c r="H281" i="4"/>
  <c r="I241" i="4"/>
  <c r="F241" i="4"/>
  <c r="G241" i="4"/>
  <c r="H241" i="4"/>
  <c r="I193" i="4"/>
  <c r="F193" i="4"/>
  <c r="G193" i="4"/>
  <c r="H193" i="4"/>
  <c r="I153" i="4"/>
  <c r="F153" i="4"/>
  <c r="G153" i="4"/>
  <c r="H153" i="4"/>
  <c r="I109" i="4"/>
  <c r="F109" i="4"/>
  <c r="G109" i="4"/>
  <c r="H109" i="4"/>
  <c r="I73" i="4"/>
  <c r="G73" i="4"/>
  <c r="H73" i="4"/>
  <c r="F73" i="4"/>
  <c r="I29" i="4"/>
  <c r="F29" i="4"/>
  <c r="G29" i="4"/>
  <c r="H29" i="4"/>
  <c r="I818" i="4"/>
  <c r="H818" i="4"/>
  <c r="F818" i="4"/>
  <c r="G818" i="4"/>
  <c r="I802" i="4"/>
  <c r="F802" i="4"/>
  <c r="H802" i="4"/>
  <c r="G802" i="4"/>
  <c r="I786" i="4"/>
  <c r="H786" i="4"/>
  <c r="F786" i="4"/>
  <c r="G786" i="4"/>
  <c r="I770" i="4"/>
  <c r="F770" i="4"/>
  <c r="G770" i="4"/>
  <c r="H770" i="4"/>
  <c r="I754" i="4"/>
  <c r="F754" i="4"/>
  <c r="H754" i="4"/>
  <c r="G754" i="4"/>
  <c r="I738" i="4"/>
  <c r="H738" i="4"/>
  <c r="F738" i="4"/>
  <c r="J738" i="4" s="1"/>
  <c r="G738" i="4"/>
  <c r="I722" i="4"/>
  <c r="F722" i="4"/>
  <c r="G722" i="4"/>
  <c r="H722" i="4"/>
  <c r="I706" i="4"/>
  <c r="H706" i="4"/>
  <c r="F706" i="4"/>
  <c r="G706" i="4"/>
  <c r="I690" i="4"/>
  <c r="F690" i="4"/>
  <c r="G690" i="4"/>
  <c r="H690" i="4"/>
  <c r="I674" i="4"/>
  <c r="F674" i="4"/>
  <c r="J674" i="4" s="1"/>
  <c r="H674" i="4"/>
  <c r="G674" i="4"/>
  <c r="I658" i="4"/>
  <c r="F658" i="4"/>
  <c r="G658" i="4"/>
  <c r="H658" i="4"/>
  <c r="I642" i="4"/>
  <c r="F642" i="4"/>
  <c r="J642" i="4" s="1"/>
  <c r="G642" i="4"/>
  <c r="H642" i="4"/>
  <c r="F626" i="4"/>
  <c r="J626" i="4" s="1"/>
  <c r="G626" i="4"/>
  <c r="H626" i="4"/>
  <c r="I626" i="4"/>
  <c r="F610" i="4"/>
  <c r="G610" i="4"/>
  <c r="H610" i="4"/>
  <c r="I610" i="4"/>
  <c r="F594" i="4"/>
  <c r="G594" i="4"/>
  <c r="H594" i="4"/>
  <c r="I594" i="4"/>
  <c r="F578" i="4"/>
  <c r="G578" i="4"/>
  <c r="H578" i="4"/>
  <c r="I578" i="4"/>
  <c r="F562" i="4"/>
  <c r="G562" i="4"/>
  <c r="H562" i="4"/>
  <c r="I562" i="4"/>
  <c r="F546" i="4"/>
  <c r="G546" i="4"/>
  <c r="H546" i="4"/>
  <c r="I546" i="4"/>
  <c r="F530" i="4"/>
  <c r="J530" i="4" s="1"/>
  <c r="G530" i="4"/>
  <c r="H530" i="4"/>
  <c r="I530" i="4"/>
  <c r="F514" i="4"/>
  <c r="G514" i="4"/>
  <c r="H514" i="4"/>
  <c r="I514" i="4"/>
  <c r="F498" i="4"/>
  <c r="J498" i="4" s="1"/>
  <c r="G498" i="4"/>
  <c r="H498" i="4"/>
  <c r="I498" i="4"/>
  <c r="F482" i="4"/>
  <c r="G482" i="4"/>
  <c r="H482" i="4"/>
  <c r="I482" i="4"/>
  <c r="F466" i="4"/>
  <c r="G466" i="4"/>
  <c r="H466" i="4"/>
  <c r="I466" i="4"/>
  <c r="F450" i="4"/>
  <c r="J450" i="4" s="1"/>
  <c r="G450" i="4"/>
  <c r="H450" i="4"/>
  <c r="I450" i="4"/>
  <c r="F434" i="4"/>
  <c r="G434" i="4"/>
  <c r="H434" i="4"/>
  <c r="I434" i="4"/>
  <c r="F418" i="4"/>
  <c r="G418" i="4"/>
  <c r="H418" i="4"/>
  <c r="I418" i="4"/>
  <c r="F402" i="4"/>
  <c r="G402" i="4"/>
  <c r="H402" i="4"/>
  <c r="I402" i="4"/>
  <c r="F386" i="4"/>
  <c r="G386" i="4"/>
  <c r="H386" i="4"/>
  <c r="I386" i="4"/>
  <c r="I370" i="4"/>
  <c r="F370" i="4"/>
  <c r="G370" i="4"/>
  <c r="H370" i="4"/>
  <c r="I354" i="4"/>
  <c r="F354" i="4"/>
  <c r="J354" i="4" s="1"/>
  <c r="G354" i="4"/>
  <c r="H354" i="4"/>
  <c r="I338" i="4"/>
  <c r="F338" i="4"/>
  <c r="G338" i="4"/>
  <c r="H338" i="4"/>
  <c r="I322" i="4"/>
  <c r="F322" i="4"/>
  <c r="G322" i="4"/>
  <c r="H322" i="4"/>
  <c r="I306" i="4"/>
  <c r="F306" i="4"/>
  <c r="G306" i="4"/>
  <c r="H306" i="4"/>
  <c r="I290" i="4"/>
  <c r="F290" i="4"/>
  <c r="G290" i="4"/>
  <c r="H290" i="4"/>
  <c r="I274" i="4"/>
  <c r="F274" i="4"/>
  <c r="G274" i="4"/>
  <c r="H274" i="4"/>
  <c r="I258" i="4"/>
  <c r="F258" i="4"/>
  <c r="J258" i="4" s="1"/>
  <c r="G258" i="4"/>
  <c r="H258" i="4"/>
  <c r="I242" i="4"/>
  <c r="F242" i="4"/>
  <c r="G242" i="4"/>
  <c r="H242" i="4"/>
  <c r="I226" i="4"/>
  <c r="F226" i="4"/>
  <c r="G226" i="4"/>
  <c r="H226" i="4"/>
  <c r="I210" i="4"/>
  <c r="F210" i="4"/>
  <c r="J210" i="4" s="1"/>
  <c r="G210" i="4"/>
  <c r="H210" i="4"/>
  <c r="I194" i="4"/>
  <c r="F194" i="4"/>
  <c r="G194" i="4"/>
  <c r="H194" i="4"/>
  <c r="I178" i="4"/>
  <c r="F178" i="4"/>
  <c r="G178" i="4"/>
  <c r="H178" i="4"/>
  <c r="I162" i="4"/>
  <c r="G162" i="4"/>
  <c r="H162" i="4"/>
  <c r="F162" i="4"/>
  <c r="I146" i="4"/>
  <c r="G146" i="4"/>
  <c r="H146" i="4"/>
  <c r="F146" i="4"/>
  <c r="I130" i="4"/>
  <c r="G130" i="4"/>
  <c r="H130" i="4"/>
  <c r="F130" i="4"/>
  <c r="J130" i="4" s="1"/>
  <c r="I114" i="4"/>
  <c r="G114" i="4"/>
  <c r="H114" i="4"/>
  <c r="F114" i="4"/>
  <c r="I98" i="4"/>
  <c r="G98" i="4"/>
  <c r="F98" i="4"/>
  <c r="H98" i="4"/>
  <c r="I82" i="4"/>
  <c r="G82" i="4"/>
  <c r="F82" i="4"/>
  <c r="H82" i="4"/>
  <c r="I66" i="4"/>
  <c r="G66" i="4"/>
  <c r="F66" i="4"/>
  <c r="H66" i="4"/>
  <c r="I50" i="4"/>
  <c r="F50" i="4"/>
  <c r="G50" i="4"/>
  <c r="H50" i="4"/>
  <c r="I34" i="4"/>
  <c r="F34" i="4"/>
  <c r="G34" i="4"/>
  <c r="H34" i="4"/>
  <c r="I18" i="4"/>
  <c r="F18" i="4"/>
  <c r="G18" i="4"/>
  <c r="H18" i="4"/>
  <c r="B2" i="5" a="1"/>
  <c r="F2" i="4"/>
  <c r="I2" i="4"/>
  <c r="H2" i="4"/>
  <c r="G2" i="4"/>
  <c r="J787" i="4" l="1"/>
  <c r="J100" i="4"/>
  <c r="J39" i="4"/>
  <c r="J219" i="4"/>
  <c r="J260" i="4"/>
  <c r="J133" i="4"/>
  <c r="J292" i="4"/>
  <c r="J304" i="4"/>
  <c r="J182" i="4"/>
  <c r="J739" i="4"/>
  <c r="J356" i="4"/>
  <c r="J807" i="4"/>
  <c r="J2" i="4"/>
  <c r="J18" i="4"/>
  <c r="J34" i="4"/>
  <c r="J50" i="4"/>
  <c r="J178" i="4"/>
  <c r="J194" i="4"/>
  <c r="J226" i="4"/>
  <c r="J242" i="4"/>
  <c r="J274" i="4"/>
  <c r="J290" i="4"/>
  <c r="J306" i="4"/>
  <c r="J322" i="4"/>
  <c r="J338" i="4"/>
  <c r="J370" i="4"/>
  <c r="J658" i="4"/>
  <c r="J690" i="4"/>
  <c r="J722" i="4"/>
  <c r="J754" i="4"/>
  <c r="J770" i="4"/>
  <c r="J802" i="4"/>
  <c r="J29" i="4"/>
  <c r="J109" i="4"/>
  <c r="J153" i="4"/>
  <c r="J193" i="4"/>
  <c r="J241" i="4"/>
  <c r="J281" i="4"/>
  <c r="J325" i="4"/>
  <c r="J369" i="4"/>
  <c r="J757" i="4"/>
  <c r="J47" i="4"/>
  <c r="J175" i="4"/>
  <c r="J191" i="4"/>
  <c r="J207" i="4"/>
  <c r="J223" i="4"/>
  <c r="J239" i="4"/>
  <c r="J255" i="4"/>
  <c r="J271" i="4"/>
  <c r="J287" i="4"/>
  <c r="J303" i="4"/>
  <c r="J319" i="4"/>
  <c r="J335" i="4"/>
  <c r="J351" i="4"/>
  <c r="J655" i="4"/>
  <c r="J751" i="4"/>
  <c r="J767" i="4"/>
  <c r="J25" i="4"/>
  <c r="J117" i="4"/>
  <c r="J661" i="4"/>
  <c r="J745" i="4"/>
  <c r="J256" i="4"/>
  <c r="J288" i="4"/>
  <c r="J37" i="4"/>
  <c r="J321" i="4"/>
  <c r="J6" i="4"/>
  <c r="J54" i="4"/>
  <c r="J166" i="4"/>
  <c r="J262" i="4"/>
  <c r="J294" i="4"/>
  <c r="J310" i="4"/>
  <c r="J342" i="4"/>
  <c r="J822" i="4"/>
  <c r="J165" i="4"/>
  <c r="J3" i="4"/>
  <c r="J35" i="4"/>
  <c r="J179" i="4"/>
  <c r="J211" i="4"/>
  <c r="J323" i="4"/>
  <c r="J659" i="4"/>
  <c r="J675" i="4"/>
  <c r="J125" i="4"/>
  <c r="J52" i="4"/>
  <c r="J116" i="4"/>
  <c r="J164" i="4"/>
  <c r="J180" i="4"/>
  <c r="J212" i="4"/>
  <c r="J276" i="4"/>
  <c r="J804" i="4"/>
  <c r="J113" i="4"/>
  <c r="J177" i="4"/>
  <c r="J285" i="4"/>
  <c r="J761" i="4"/>
  <c r="J817" i="4"/>
  <c r="J345" i="4"/>
  <c r="J26" i="4"/>
  <c r="J186" i="4"/>
  <c r="J282" i="4"/>
  <c r="J346" i="4"/>
  <c r="J666" i="4"/>
  <c r="J730" i="4"/>
  <c r="J810" i="4"/>
  <c r="J49" i="4"/>
  <c r="J7" i="4"/>
  <c r="J23" i="4"/>
  <c r="J231" i="4"/>
  <c r="J311" i="4"/>
  <c r="J647" i="4"/>
  <c r="J695" i="4"/>
  <c r="J727" i="4"/>
  <c r="J775" i="4"/>
  <c r="J45" i="4"/>
  <c r="J168" i="4"/>
  <c r="J216" i="4"/>
  <c r="J248" i="4"/>
  <c r="J360" i="4"/>
  <c r="J30" i="4"/>
  <c r="J254" i="4"/>
  <c r="J750" i="4"/>
  <c r="J782" i="4"/>
  <c r="J798" i="4"/>
  <c r="J357" i="4"/>
  <c r="J11" i="4"/>
  <c r="J59" i="4"/>
  <c r="J644" i="4"/>
  <c r="J300" i="4"/>
  <c r="J449" i="4"/>
  <c r="J617" i="4"/>
  <c r="J384" i="4"/>
  <c r="J400" i="4"/>
  <c r="J416" i="4"/>
  <c r="J448" i="4"/>
  <c r="J464" i="4"/>
  <c r="J496" i="4"/>
  <c r="J576" i="4"/>
  <c r="J624" i="4"/>
  <c r="J485" i="4"/>
  <c r="J621" i="4"/>
  <c r="J374" i="4"/>
  <c r="J390" i="4"/>
  <c r="J422" i="4"/>
  <c r="J454" i="4"/>
  <c r="J470" i="4"/>
  <c r="J486" i="4"/>
  <c r="J502" i="4"/>
  <c r="J518" i="4"/>
  <c r="J534" i="4"/>
  <c r="J550" i="4"/>
  <c r="J566" i="4"/>
  <c r="J582" i="4"/>
  <c r="J598" i="4"/>
  <c r="J630" i="4"/>
  <c r="J381" i="4"/>
  <c r="J421" i="4"/>
  <c r="J469" i="4"/>
  <c r="J509" i="4"/>
  <c r="J549" i="4"/>
  <c r="J593" i="4"/>
  <c r="J633" i="4"/>
  <c r="J387" i="4"/>
  <c r="J419" i="4"/>
  <c r="J435" i="4"/>
  <c r="J451" i="4"/>
  <c r="J467" i="4"/>
  <c r="J515" i="4"/>
  <c r="J531" i="4"/>
  <c r="J547" i="4"/>
  <c r="J563" i="4"/>
  <c r="J579" i="4"/>
  <c r="J595" i="4"/>
  <c r="J611" i="4"/>
  <c r="J627" i="4"/>
  <c r="J413" i="4"/>
  <c r="J461" i="4"/>
  <c r="J501" i="4"/>
  <c r="J589" i="4"/>
  <c r="J629" i="4"/>
  <c r="J388" i="4"/>
  <c r="J404" i="4"/>
  <c r="J420" i="4"/>
  <c r="J436" i="4"/>
  <c r="J452" i="4"/>
  <c r="J468" i="4"/>
  <c r="J484" i="4"/>
  <c r="J500" i="4"/>
  <c r="J516" i="4"/>
  <c r="J532" i="4"/>
  <c r="J548" i="4"/>
  <c r="J564" i="4"/>
  <c r="J580" i="4"/>
  <c r="J612" i="4"/>
  <c r="J628" i="4"/>
  <c r="J393" i="4"/>
  <c r="J441" i="4"/>
  <c r="J505" i="4"/>
  <c r="J408" i="4"/>
  <c r="J456" i="4"/>
  <c r="J488" i="4"/>
  <c r="J520" i="4"/>
  <c r="J536" i="4"/>
  <c r="J568" i="4"/>
  <c r="J600" i="4"/>
  <c r="J632" i="4"/>
  <c r="J405" i="4"/>
  <c r="J378" i="4"/>
  <c r="J394" i="4"/>
  <c r="J410" i="4"/>
  <c r="J442" i="4"/>
  <c r="J458" i="4"/>
  <c r="J474" i="4"/>
  <c r="J538" i="4"/>
  <c r="J554" i="4"/>
  <c r="J570" i="4"/>
  <c r="J586" i="4"/>
  <c r="J602" i="4"/>
  <c r="J618" i="4"/>
  <c r="J634" i="4"/>
  <c r="J389" i="4"/>
  <c r="J433" i="4"/>
  <c r="J477" i="4"/>
  <c r="J517" i="4"/>
  <c r="J561" i="4"/>
  <c r="J605" i="4"/>
  <c r="J375" i="4"/>
  <c r="J391" i="4"/>
  <c r="J809" i="4"/>
  <c r="J105" i="4"/>
  <c r="J201" i="4"/>
  <c r="J289" i="4"/>
  <c r="J252" i="4"/>
  <c r="J332" i="4"/>
  <c r="J141" i="4"/>
  <c r="J309" i="4"/>
  <c r="J361" i="4"/>
  <c r="J664" i="4"/>
  <c r="J760" i="4"/>
  <c r="J407" i="4"/>
  <c r="J423" i="4"/>
  <c r="J455" i="4"/>
  <c r="J471" i="4"/>
  <c r="J487" i="4"/>
  <c r="J503" i="4"/>
  <c r="J519" i="4"/>
  <c r="J535" i="4"/>
  <c r="J551" i="4"/>
  <c r="J583" i="4"/>
  <c r="J615" i="4"/>
  <c r="J631" i="4"/>
  <c r="J473" i="4"/>
  <c r="J557" i="4"/>
  <c r="J597" i="4"/>
  <c r="J376" i="4"/>
  <c r="J392" i="4"/>
  <c r="J424" i="4"/>
  <c r="J440" i="4"/>
  <c r="J472" i="4"/>
  <c r="J504" i="4"/>
  <c r="J552" i="4"/>
  <c r="J584" i="4"/>
  <c r="J616" i="4"/>
  <c r="J453" i="4"/>
  <c r="J585" i="4"/>
  <c r="J382" i="4"/>
  <c r="J398" i="4"/>
  <c r="J446" i="4"/>
  <c r="J462" i="4"/>
  <c r="J510" i="4"/>
  <c r="J542" i="4"/>
  <c r="J558" i="4"/>
  <c r="J574" i="4"/>
  <c r="J590" i="4"/>
  <c r="J606" i="4"/>
  <c r="J622" i="4"/>
  <c r="J401" i="4"/>
  <c r="J445" i="4"/>
  <c r="J489" i="4"/>
  <c r="J529" i="4"/>
  <c r="J573" i="4"/>
  <c r="J613" i="4"/>
  <c r="J379" i="4"/>
  <c r="J395" i="4"/>
  <c r="J411" i="4"/>
  <c r="J427" i="4"/>
  <c r="J459" i="4"/>
  <c r="J475" i="4"/>
  <c r="J491" i="4"/>
  <c r="J523" i="4"/>
  <c r="J555" i="4"/>
  <c r="J571" i="4"/>
  <c r="J587" i="4"/>
  <c r="J603" i="4"/>
  <c r="J619" i="4"/>
  <c r="J385" i="4"/>
  <c r="J437" i="4"/>
  <c r="J481" i="4"/>
  <c r="J525" i="4"/>
  <c r="J565" i="4"/>
  <c r="J609" i="4"/>
  <c r="J380" i="4"/>
  <c r="J412" i="4"/>
  <c r="J428" i="4"/>
  <c r="J444" i="4"/>
  <c r="J460" i="4"/>
  <c r="J476" i="4"/>
  <c r="J492" i="4"/>
  <c r="J508" i="4"/>
  <c r="J540" i="4"/>
  <c r="J556" i="4"/>
  <c r="J572" i="4"/>
  <c r="J588" i="4"/>
  <c r="J604" i="4"/>
  <c r="J620" i="4"/>
  <c r="J417" i="4"/>
  <c r="J465" i="4"/>
  <c r="J601" i="4"/>
  <c r="J432" i="4"/>
  <c r="J480" i="4"/>
  <c r="J512" i="4"/>
  <c r="J544" i="4"/>
  <c r="J560" i="4"/>
  <c r="J592" i="4"/>
  <c r="J386" i="4"/>
  <c r="J562" i="4"/>
  <c r="J610" i="4"/>
  <c r="J457" i="4"/>
  <c r="J541" i="4"/>
  <c r="J399" i="4"/>
  <c r="J463" i="4"/>
  <c r="J511" i="4"/>
  <c r="J543" i="4"/>
  <c r="J591" i="4"/>
  <c r="J114" i="4"/>
  <c r="J146" i="4"/>
  <c r="J73" i="4"/>
  <c r="J79" i="4"/>
  <c r="J69" i="4"/>
  <c r="J102" i="4"/>
  <c r="J118" i="4"/>
  <c r="J134" i="4"/>
  <c r="J150" i="4"/>
  <c r="J85" i="4"/>
  <c r="J67" i="4"/>
  <c r="J99" i="4"/>
  <c r="J81" i="4"/>
  <c r="J122" i="4"/>
  <c r="J138" i="4"/>
  <c r="J154" i="4"/>
  <c r="J93" i="4"/>
  <c r="J87" i="4"/>
  <c r="J89" i="4"/>
  <c r="J110" i="4"/>
  <c r="J126" i="4"/>
  <c r="J142" i="4"/>
  <c r="J158" i="4"/>
  <c r="J61" i="4"/>
  <c r="J75" i="4"/>
  <c r="J91" i="4"/>
  <c r="J97" i="4"/>
  <c r="B2" i="5"/>
  <c r="J418" i="4"/>
  <c r="J466" i="4"/>
  <c r="J578" i="4"/>
  <c r="J497" i="4"/>
  <c r="J625" i="4"/>
  <c r="J415" i="4"/>
  <c r="J447" i="4"/>
  <c r="J495" i="4"/>
  <c r="J607" i="4"/>
  <c r="J162" i="4"/>
  <c r="J63" i="4"/>
  <c r="J95" i="4"/>
  <c r="J66" i="4"/>
  <c r="J82" i="4"/>
  <c r="J98" i="4"/>
  <c r="J706" i="4"/>
  <c r="J786" i="4"/>
  <c r="J818" i="4"/>
  <c r="J673" i="4"/>
  <c r="J709" i="4"/>
  <c r="J111" i="4"/>
  <c r="J127" i="4"/>
  <c r="J143" i="4"/>
  <c r="J159" i="4"/>
  <c r="J639" i="4"/>
  <c r="J703" i="4"/>
  <c r="J735" i="4"/>
  <c r="J783" i="4"/>
  <c r="J660" i="4"/>
  <c r="J64" i="4"/>
  <c r="J80" i="4"/>
  <c r="J96" i="4"/>
  <c r="J800" i="4"/>
  <c r="J86" i="4"/>
  <c r="J646" i="4"/>
  <c r="J662" i="4"/>
  <c r="J726" i="4"/>
  <c r="J790" i="4"/>
  <c r="J131" i="4"/>
  <c r="J147" i="4"/>
  <c r="J163" i="4"/>
  <c r="J643" i="4"/>
  <c r="J691" i="4"/>
  <c r="J803" i="4"/>
  <c r="J688" i="4"/>
  <c r="J712" i="4"/>
  <c r="J68" i="4"/>
  <c r="J84" i="4"/>
  <c r="J680" i="4"/>
  <c r="J724" i="4"/>
  <c r="J821" i="4"/>
  <c r="J797" i="4"/>
  <c r="J652" i="4"/>
  <c r="J813" i="4"/>
  <c r="J74" i="4"/>
  <c r="J90" i="4"/>
  <c r="J650" i="4"/>
  <c r="J682" i="4"/>
  <c r="J698" i="4"/>
  <c r="J693" i="4"/>
  <c r="J103" i="4"/>
  <c r="J119" i="4"/>
  <c r="J135" i="4"/>
  <c r="J151" i="4"/>
  <c r="J696" i="4"/>
  <c r="J677" i="4"/>
  <c r="J72" i="4"/>
  <c r="J88" i="4"/>
  <c r="J721" i="4"/>
  <c r="J62" i="4"/>
  <c r="J94" i="4"/>
  <c r="J670" i="4"/>
  <c r="J718" i="4"/>
  <c r="J107" i="4"/>
  <c r="J123" i="4"/>
  <c r="J139" i="4"/>
  <c r="J667" i="4"/>
  <c r="J731" i="4"/>
  <c r="J763" i="4"/>
  <c r="J779" i="4"/>
  <c r="J795" i="4"/>
  <c r="J700" i="4"/>
  <c r="J728" i="4"/>
  <c r="J776" i="4"/>
  <c r="J76" i="4"/>
  <c r="J92" i="4"/>
  <c r="J656" i="4"/>
  <c r="J812" i="4"/>
  <c r="J665" i="4"/>
  <c r="J793" i="4"/>
  <c r="J640" i="4"/>
  <c r="J816" i="4"/>
  <c r="J685" i="4"/>
  <c r="J671" i="4"/>
  <c r="J687" i="4"/>
  <c r="J719" i="4"/>
  <c r="J799" i="4"/>
  <c r="J684" i="4"/>
  <c r="J708" i="4"/>
  <c r="J732" i="4"/>
  <c r="J161" i="4"/>
  <c r="J213" i="4"/>
  <c r="J257" i="4"/>
  <c r="J305" i="4"/>
  <c r="J353" i="4"/>
  <c r="J701" i="4"/>
  <c r="J16" i="4"/>
  <c r="J32" i="4"/>
  <c r="J48" i="4"/>
  <c r="J112" i="4"/>
  <c r="J144" i="4"/>
  <c r="J160" i="4"/>
  <c r="J176" i="4"/>
  <c r="J240" i="4"/>
  <c r="J272" i="4"/>
  <c r="J336" i="4"/>
  <c r="J716" i="4"/>
  <c r="J209" i="4"/>
  <c r="J801" i="4"/>
  <c r="J38" i="4"/>
  <c r="J198" i="4"/>
  <c r="J214" i="4"/>
  <c r="J230" i="4"/>
  <c r="J246" i="4"/>
  <c r="J278" i="4"/>
  <c r="J326" i="4"/>
  <c r="J358" i="4"/>
  <c r="J678" i="4"/>
  <c r="J694" i="4"/>
  <c r="J710" i="4"/>
  <c r="J758" i="4"/>
  <c r="J806" i="4"/>
  <c r="J41" i="4"/>
  <c r="J205" i="4"/>
  <c r="J249" i="4"/>
  <c r="J293" i="4"/>
  <c r="J337" i="4"/>
  <c r="J681" i="4"/>
  <c r="J717" i="4"/>
  <c r="J19" i="4"/>
  <c r="J51" i="4"/>
  <c r="J195" i="4"/>
  <c r="J227" i="4"/>
  <c r="J259" i="4"/>
  <c r="J275" i="4"/>
  <c r="J291" i="4"/>
  <c r="J307" i="4"/>
  <c r="J339" i="4"/>
  <c r="J371" i="4"/>
  <c r="J707" i="4"/>
  <c r="J755" i="4"/>
  <c r="J819" i="4"/>
  <c r="J740" i="4"/>
  <c r="J764" i="4"/>
  <c r="J788" i="4"/>
  <c r="J33" i="4"/>
  <c r="J173" i="4"/>
  <c r="J317" i="4"/>
  <c r="J365" i="4"/>
  <c r="J669" i="4"/>
  <c r="J713" i="4"/>
  <c r="J4" i="4"/>
  <c r="J20" i="4"/>
  <c r="J36" i="4"/>
  <c r="J132" i="4"/>
  <c r="J196" i="4"/>
  <c r="J244" i="4"/>
  <c r="J308" i="4"/>
  <c r="J324" i="4"/>
  <c r="J372" i="4"/>
  <c r="J772" i="4"/>
  <c r="J820" i="4"/>
  <c r="J221" i="4"/>
  <c r="J333" i="4"/>
  <c r="J705" i="4"/>
  <c r="J753" i="4"/>
  <c r="J808" i="4"/>
  <c r="J129" i="4"/>
  <c r="J237" i="4"/>
  <c r="J653" i="4"/>
  <c r="J773" i="4"/>
  <c r="J777" i="4"/>
  <c r="J10" i="4"/>
  <c r="J42" i="4"/>
  <c r="J58" i="4"/>
  <c r="J170" i="4"/>
  <c r="J202" i="4"/>
  <c r="J218" i="4"/>
  <c r="J234" i="4"/>
  <c r="J250" i="4"/>
  <c r="J266" i="4"/>
  <c r="J298" i="4"/>
  <c r="J314" i="4"/>
  <c r="J330" i="4"/>
  <c r="J362" i="4"/>
  <c r="J714" i="4"/>
  <c r="J746" i="4"/>
  <c r="J762" i="4"/>
  <c r="J778" i="4"/>
  <c r="J794" i="4"/>
  <c r="J5" i="4"/>
  <c r="J169" i="4"/>
  <c r="J217" i="4"/>
  <c r="J261" i="4"/>
  <c r="J301" i="4"/>
  <c r="J349" i="4"/>
  <c r="J645" i="4"/>
  <c r="J729" i="4"/>
  <c r="J167" i="4"/>
  <c r="J183" i="4"/>
  <c r="J199" i="4"/>
  <c r="J215" i="4"/>
  <c r="J263" i="4"/>
  <c r="J279" i="4"/>
  <c r="J327" i="4"/>
  <c r="J343" i="4"/>
  <c r="J679" i="4"/>
  <c r="J711" i="4"/>
  <c r="J759" i="4"/>
  <c r="J823" i="4"/>
  <c r="J720" i="4"/>
  <c r="J137" i="4"/>
  <c r="J189" i="4"/>
  <c r="J233" i="4"/>
  <c r="J277" i="4"/>
  <c r="J329" i="4"/>
  <c r="J373" i="4"/>
  <c r="J641" i="4"/>
  <c r="J725" i="4"/>
  <c r="J8" i="4"/>
  <c r="J24" i="4"/>
  <c r="J40" i="4"/>
  <c r="J56" i="4"/>
  <c r="J104" i="4"/>
  <c r="J120" i="4"/>
  <c r="J152" i="4"/>
  <c r="J184" i="4"/>
  <c r="J200" i="4"/>
  <c r="J232" i="4"/>
  <c r="J264" i="4"/>
  <c r="J296" i="4"/>
  <c r="J312" i="4"/>
  <c r="J328" i="4"/>
  <c r="J344" i="4"/>
  <c r="J692" i="4"/>
  <c r="J784" i="4"/>
  <c r="J9" i="4"/>
  <c r="J185" i="4"/>
  <c r="J785" i="4"/>
  <c r="J14" i="4"/>
  <c r="J46" i="4"/>
  <c r="J174" i="4"/>
  <c r="J190" i="4"/>
  <c r="J238" i="4"/>
  <c r="J270" i="4"/>
  <c r="J286" i="4"/>
  <c r="J302" i="4"/>
  <c r="J318" i="4"/>
  <c r="J334" i="4"/>
  <c r="J350" i="4"/>
  <c r="J366" i="4"/>
  <c r="J686" i="4"/>
  <c r="J702" i="4"/>
  <c r="J734" i="4"/>
  <c r="J766" i="4"/>
  <c r="J101" i="4"/>
  <c r="J145" i="4"/>
  <c r="J229" i="4"/>
  <c r="J273" i="4"/>
  <c r="J313" i="4"/>
  <c r="J657" i="4"/>
  <c r="J697" i="4"/>
  <c r="J741" i="4"/>
  <c r="J27" i="4"/>
  <c r="J43" i="4"/>
  <c r="J171" i="4"/>
  <c r="J187" i="4"/>
  <c r="J203" i="4"/>
  <c r="J235" i="4"/>
  <c r="J251" i="4"/>
  <c r="J283" i="4"/>
  <c r="J299" i="4"/>
  <c r="J331" i="4"/>
  <c r="J347" i="4"/>
  <c r="J363" i="4"/>
  <c r="J635" i="4"/>
  <c r="J683" i="4"/>
  <c r="J747" i="4"/>
  <c r="J811" i="4"/>
  <c r="J676" i="4"/>
  <c r="J752" i="4"/>
  <c r="J245" i="4"/>
  <c r="J649" i="4"/>
  <c r="J689" i="4"/>
  <c r="J733" i="4"/>
  <c r="J44" i="4"/>
  <c r="J60" i="4"/>
  <c r="J108" i="4"/>
  <c r="J124" i="4"/>
  <c r="J156" i="4"/>
  <c r="J172" i="4"/>
  <c r="J188" i="4"/>
  <c r="J204" i="4"/>
  <c r="J220" i="4"/>
  <c r="J236" i="4"/>
  <c r="J268" i="4"/>
  <c r="J284" i="4"/>
  <c r="J316" i="4"/>
  <c r="J348" i="4"/>
  <c r="J364" i="4"/>
  <c r="J636" i="4"/>
  <c r="J704" i="4"/>
  <c r="J792" i="4"/>
  <c r="J21" i="4"/>
  <c r="J197" i="4"/>
  <c r="J253" i="4"/>
  <c r="J737" i="4"/>
  <c r="J789" i="4"/>
  <c r="J769" i="4"/>
  <c r="J157" i="4"/>
  <c r="J269" i="4"/>
  <c r="J749" i="4"/>
  <c r="J781" i="4"/>
  <c r="J402" i="4"/>
  <c r="J434" i="4"/>
  <c r="J482" i="4"/>
  <c r="J514" i="4"/>
  <c r="J546" i="4"/>
  <c r="J594" i="4"/>
  <c r="J409" i="4"/>
  <c r="J383" i="4"/>
  <c r="J431" i="4"/>
  <c r="J479" i="4"/>
  <c r="J527" i="4"/>
  <c r="J575" i="4"/>
  <c r="J623" i="4"/>
  <c r="J608" i="4"/>
  <c r="J377" i="4"/>
  <c r="J429" i="4"/>
  <c r="J553" i="4"/>
  <c r="C2" i="5" l="1" a="1"/>
  <c r="C2" i="5" s="1"/>
  <c r="B2" i="6" s="1"/>
  <c r="B14" i="6" l="1"/>
  <c r="B43" i="6"/>
  <c r="B37" i="6"/>
  <c r="B34" i="6"/>
  <c r="B696" i="6"/>
  <c r="B516" i="6"/>
  <c r="B655" i="6"/>
  <c r="B463" i="6"/>
  <c r="B271" i="6"/>
  <c r="B688" i="6"/>
  <c r="B458" i="6"/>
  <c r="B533" i="6"/>
  <c r="B792" i="6"/>
  <c r="B643" i="6"/>
  <c r="B617" i="6"/>
  <c r="B636" i="6"/>
  <c r="B791" i="6"/>
  <c r="B646" i="6"/>
  <c r="B600" i="6"/>
  <c r="B772" i="6"/>
  <c r="B570" i="6"/>
  <c r="B492" i="6"/>
  <c r="B428" i="6"/>
  <c r="B695" i="6"/>
  <c r="B631" i="6"/>
  <c r="B567" i="6"/>
  <c r="B503" i="6"/>
  <c r="B439" i="6"/>
  <c r="B375" i="6"/>
  <c r="B311" i="6"/>
  <c r="B604" i="6"/>
  <c r="B789" i="6"/>
  <c r="B638" i="6"/>
  <c r="B592" i="6"/>
  <c r="B770" i="6"/>
  <c r="B530" i="6"/>
  <c r="B733" i="6"/>
  <c r="B605" i="6"/>
  <c r="B477" i="6"/>
  <c r="B349" i="6"/>
  <c r="B588" i="6"/>
  <c r="B744" i="6"/>
  <c r="B618" i="6"/>
  <c r="B440" i="6"/>
  <c r="B563" i="6"/>
  <c r="B315" i="6"/>
  <c r="B518" i="6"/>
  <c r="B417" i="6"/>
  <c r="B402" i="6"/>
  <c r="B117" i="6"/>
  <c r="B110" i="6"/>
  <c r="B408" i="6"/>
  <c r="B19" i="6"/>
  <c r="B160" i="6"/>
  <c r="B348" i="6"/>
  <c r="B815" i="6"/>
  <c r="B796" i="6"/>
  <c r="B452" i="6"/>
  <c r="B591" i="6"/>
  <c r="B399" i="6"/>
  <c r="B813" i="6"/>
  <c r="B794" i="6"/>
  <c r="B661" i="6"/>
  <c r="B277" i="6"/>
  <c r="B496" i="6"/>
  <c r="B590" i="6"/>
  <c r="B234" i="6"/>
  <c r="B692" i="6"/>
  <c r="B783" i="6"/>
  <c r="B614" i="6"/>
  <c r="B568" i="6"/>
  <c r="B764" i="6"/>
  <c r="B548" i="6"/>
  <c r="B484" i="6"/>
  <c r="B751" i="6"/>
  <c r="B687" i="6"/>
  <c r="B623" i="6"/>
  <c r="B559" i="6"/>
  <c r="B495" i="6"/>
  <c r="B431" i="6"/>
  <c r="B367" i="6"/>
  <c r="B303" i="6"/>
  <c r="B660" i="6"/>
  <c r="B781" i="6"/>
  <c r="B606" i="6"/>
  <c r="B560" i="6"/>
  <c r="B754" i="6"/>
  <c r="B522" i="6"/>
  <c r="B725" i="6"/>
  <c r="B597" i="6"/>
  <c r="B469" i="6"/>
  <c r="B341" i="6"/>
  <c r="B819" i="6"/>
  <c r="B712" i="6"/>
  <c r="B586" i="6"/>
  <c r="B432" i="6"/>
  <c r="B547" i="6"/>
  <c r="B307" i="6"/>
  <c r="B478" i="6"/>
  <c r="B385" i="6"/>
  <c r="B394" i="6"/>
  <c r="B109" i="6"/>
  <c r="B102" i="6"/>
  <c r="B168" i="6"/>
  <c r="B68" i="6"/>
  <c r="B113" i="6"/>
  <c r="B95" i="6"/>
  <c r="B742" i="6"/>
  <c r="B666" i="6"/>
  <c r="B719" i="6"/>
  <c r="B527" i="6"/>
  <c r="B335" i="6"/>
  <c r="B734" i="6"/>
  <c r="B594" i="6"/>
  <c r="B405" i="6"/>
  <c r="B755" i="6"/>
  <c r="B435" i="6"/>
  <c r="B251" i="6"/>
  <c r="B422" i="6"/>
  <c r="B823" i="6"/>
  <c r="B759" i="6"/>
  <c r="B728" i="6"/>
  <c r="B804" i="6"/>
  <c r="B698" i="6"/>
  <c r="B524" i="6"/>
  <c r="B460" i="6"/>
  <c r="B727" i="6"/>
  <c r="B663" i="6"/>
  <c r="B599" i="6"/>
  <c r="B535" i="6"/>
  <c r="B471" i="6"/>
  <c r="B407" i="6"/>
  <c r="B343" i="6"/>
  <c r="B279" i="6"/>
  <c r="B821" i="6"/>
  <c r="B757" i="6"/>
  <c r="B720" i="6"/>
  <c r="B802" i="6"/>
  <c r="B626" i="6"/>
  <c r="B466" i="6"/>
  <c r="B669" i="6"/>
  <c r="B541" i="6"/>
  <c r="B413" i="6"/>
  <c r="B285" i="6"/>
  <c r="B763" i="6"/>
  <c r="B800" i="6"/>
  <c r="B504" i="6"/>
  <c r="B651" i="6"/>
  <c r="B443" i="6"/>
  <c r="B750" i="6"/>
  <c r="B657" i="6"/>
  <c r="B281" i="6"/>
  <c r="B242" i="6"/>
  <c r="B45" i="6"/>
  <c r="B22" i="6"/>
  <c r="B147" i="6"/>
  <c r="B44" i="6"/>
  <c r="B74" i="6"/>
  <c r="B55" i="6"/>
  <c r="B366" i="6"/>
  <c r="B564" i="6"/>
  <c r="B807" i="6"/>
  <c r="B775" i="6"/>
  <c r="B710" i="6"/>
  <c r="B582" i="6"/>
  <c r="B664" i="6"/>
  <c r="B820" i="6"/>
  <c r="B788" i="6"/>
  <c r="B756" i="6"/>
  <c r="B634" i="6"/>
  <c r="B540" i="6"/>
  <c r="B508" i="6"/>
  <c r="B476" i="6"/>
  <c r="B444" i="6"/>
  <c r="B743" i="6"/>
  <c r="B711" i="6"/>
  <c r="B679" i="6"/>
  <c r="B647" i="6"/>
  <c r="B615" i="6"/>
  <c r="B583" i="6"/>
  <c r="B551" i="6"/>
  <c r="B519" i="6"/>
  <c r="B487" i="6"/>
  <c r="B455" i="6"/>
  <c r="B423" i="6"/>
  <c r="B391" i="6"/>
  <c r="B359" i="6"/>
  <c r="B327" i="6"/>
  <c r="B295" i="6"/>
  <c r="B676" i="6"/>
  <c r="B748" i="6"/>
  <c r="B805" i="6"/>
  <c r="B773" i="6"/>
  <c r="B702" i="6"/>
  <c r="B574" i="6"/>
  <c r="B656" i="6"/>
  <c r="B818" i="6"/>
  <c r="B786" i="6"/>
  <c r="B722" i="6"/>
  <c r="B562" i="6"/>
  <c r="B498" i="6"/>
  <c r="B434" i="6"/>
  <c r="B701" i="6"/>
  <c r="B637" i="6"/>
  <c r="B573" i="6"/>
  <c r="B509" i="6"/>
  <c r="B445" i="6"/>
  <c r="B381" i="6"/>
  <c r="B317" i="6"/>
  <c r="B700" i="6"/>
  <c r="B795" i="6"/>
  <c r="B662" i="6"/>
  <c r="B616" i="6"/>
  <c r="B760" i="6"/>
  <c r="B536" i="6"/>
  <c r="B472" i="6"/>
  <c r="B723" i="6"/>
  <c r="B603" i="6"/>
  <c r="B507" i="6"/>
  <c r="B379" i="6"/>
  <c r="B275" i="6"/>
  <c r="B798" i="6"/>
  <c r="B438" i="6"/>
  <c r="B529" i="6"/>
  <c r="B345" i="6"/>
  <c r="B211" i="6"/>
  <c r="B306" i="6"/>
  <c r="B178" i="6"/>
  <c r="B77" i="6"/>
  <c r="B13" i="6"/>
  <c r="B54" i="6"/>
  <c r="B209" i="6"/>
  <c r="B280" i="6"/>
  <c r="B107" i="6"/>
  <c r="B132" i="6"/>
  <c r="B4" i="6"/>
  <c r="B294" i="6"/>
  <c r="B41" i="6"/>
  <c r="B213" i="6"/>
  <c r="B220" i="6"/>
  <c r="B120" i="6"/>
  <c r="B352" i="6"/>
  <c r="B308" i="6"/>
  <c r="B708" i="6"/>
  <c r="B612" i="6"/>
  <c r="B652" i="6"/>
  <c r="B799" i="6"/>
  <c r="B767" i="6"/>
  <c r="B678" i="6"/>
  <c r="B162" i="6"/>
  <c r="B632" i="6"/>
  <c r="B812" i="6"/>
  <c r="B780" i="6"/>
  <c r="B730" i="6"/>
  <c r="B602" i="6"/>
  <c r="B532" i="6"/>
  <c r="B500" i="6"/>
  <c r="B468" i="6"/>
  <c r="B436" i="6"/>
  <c r="B735" i="6"/>
  <c r="B703" i="6"/>
  <c r="B671" i="6"/>
  <c r="B639" i="6"/>
  <c r="B607" i="6"/>
  <c r="B575" i="6"/>
  <c r="B543" i="6"/>
  <c r="B511" i="6"/>
  <c r="B479" i="6"/>
  <c r="B447" i="6"/>
  <c r="B415" i="6"/>
  <c r="B383" i="6"/>
  <c r="B351" i="6"/>
  <c r="B319" i="6"/>
  <c r="B287" i="6"/>
  <c r="B732" i="6"/>
  <c r="B620" i="6"/>
  <c r="B797" i="6"/>
  <c r="B765" i="6"/>
  <c r="B670" i="6"/>
  <c r="B752" i="6"/>
  <c r="B624" i="6"/>
  <c r="B810" i="6"/>
  <c r="B778" i="6"/>
  <c r="B690" i="6"/>
  <c r="B538" i="6"/>
  <c r="B490" i="6"/>
  <c r="B426" i="6"/>
  <c r="B693" i="6"/>
  <c r="B629" i="6"/>
  <c r="B565" i="6"/>
  <c r="B501" i="6"/>
  <c r="B437" i="6"/>
  <c r="B373" i="6"/>
  <c r="B309" i="6"/>
  <c r="B572" i="6"/>
  <c r="B787" i="6"/>
  <c r="B630" i="6"/>
  <c r="B584" i="6"/>
  <c r="B746" i="6"/>
  <c r="B528" i="6"/>
  <c r="B464" i="6"/>
  <c r="B715" i="6"/>
  <c r="B595" i="6"/>
  <c r="B499" i="6"/>
  <c r="B371" i="6"/>
  <c r="B596" i="6"/>
  <c r="B758" i="6"/>
  <c r="B745" i="6"/>
  <c r="B489" i="6"/>
  <c r="B321" i="6"/>
  <c r="B187" i="6"/>
  <c r="B298" i="6"/>
  <c r="B170" i="6"/>
  <c r="B69" i="6"/>
  <c r="B5" i="6"/>
  <c r="B46" i="6"/>
  <c r="B185" i="6"/>
  <c r="B224" i="6"/>
  <c r="B83" i="6"/>
  <c r="B108" i="6"/>
  <c r="B231" i="6"/>
  <c r="B238" i="6"/>
  <c r="B9" i="6"/>
  <c r="B173" i="6"/>
  <c r="B180" i="6"/>
  <c r="B80" i="6"/>
  <c r="B762" i="6"/>
  <c r="B658" i="6"/>
  <c r="B546" i="6"/>
  <c r="B514" i="6"/>
  <c r="B482" i="6"/>
  <c r="B450" i="6"/>
  <c r="B749" i="6"/>
  <c r="B717" i="6"/>
  <c r="B685" i="6"/>
  <c r="B653" i="6"/>
  <c r="B621" i="6"/>
  <c r="B589" i="6"/>
  <c r="B557" i="6"/>
  <c r="B525" i="6"/>
  <c r="B493" i="6"/>
  <c r="B461" i="6"/>
  <c r="B429" i="6"/>
  <c r="B397" i="6"/>
  <c r="B365" i="6"/>
  <c r="B333" i="6"/>
  <c r="B301" i="6"/>
  <c r="B267" i="6"/>
  <c r="B628" i="6"/>
  <c r="B811" i="6"/>
  <c r="B779" i="6"/>
  <c r="B726" i="6"/>
  <c r="B598" i="6"/>
  <c r="B680" i="6"/>
  <c r="B552" i="6"/>
  <c r="B784" i="6"/>
  <c r="B682" i="6"/>
  <c r="B554" i="6"/>
  <c r="B520" i="6"/>
  <c r="B488" i="6"/>
  <c r="B456" i="6"/>
  <c r="B424" i="6"/>
  <c r="B691" i="6"/>
  <c r="B627" i="6"/>
  <c r="B579" i="6"/>
  <c r="B539" i="6"/>
  <c r="B475" i="6"/>
  <c r="B411" i="6"/>
  <c r="B347" i="6"/>
  <c r="B291" i="6"/>
  <c r="B817" i="6"/>
  <c r="B704" i="6"/>
  <c r="B674" i="6"/>
  <c r="B470" i="6"/>
  <c r="B721" i="6"/>
  <c r="B593" i="6"/>
  <c r="B465" i="6"/>
  <c r="B377" i="6"/>
  <c r="B313" i="6"/>
  <c r="B243" i="6"/>
  <c r="B179" i="6"/>
  <c r="B338" i="6"/>
  <c r="B274" i="6"/>
  <c r="B210" i="6"/>
  <c r="B149" i="6"/>
  <c r="B93" i="6"/>
  <c r="B61" i="6"/>
  <c r="B29" i="6"/>
  <c r="B142" i="6"/>
  <c r="B78" i="6"/>
  <c r="B38" i="6"/>
  <c r="B6" i="6"/>
  <c r="B177" i="6"/>
  <c r="B344" i="6"/>
  <c r="B216" i="6"/>
  <c r="B139" i="6"/>
  <c r="B75" i="6"/>
  <c r="B11" i="6"/>
  <c r="B100" i="6"/>
  <c r="B36" i="6"/>
  <c r="B223" i="6"/>
  <c r="B358" i="6"/>
  <c r="B230" i="6"/>
  <c r="B105" i="6"/>
  <c r="B138" i="6"/>
  <c r="B10" i="6"/>
  <c r="B412" i="6"/>
  <c r="B284" i="6"/>
  <c r="B159" i="6"/>
  <c r="B31" i="6"/>
  <c r="B56" i="6"/>
  <c r="B506" i="6"/>
  <c r="B474" i="6"/>
  <c r="B442" i="6"/>
  <c r="B741" i="6"/>
  <c r="B709" i="6"/>
  <c r="B677" i="6"/>
  <c r="B645" i="6"/>
  <c r="B613" i="6"/>
  <c r="B581" i="6"/>
  <c r="B549" i="6"/>
  <c r="B517" i="6"/>
  <c r="B485" i="6"/>
  <c r="B453" i="6"/>
  <c r="B421" i="6"/>
  <c r="B389" i="6"/>
  <c r="B357" i="6"/>
  <c r="B325" i="6"/>
  <c r="B293" i="6"/>
  <c r="B644" i="6"/>
  <c r="B716" i="6"/>
  <c r="B803" i="6"/>
  <c r="B771" i="6"/>
  <c r="B694" i="6"/>
  <c r="B566" i="6"/>
  <c r="B648" i="6"/>
  <c r="B816" i="6"/>
  <c r="B768" i="6"/>
  <c r="B650" i="6"/>
  <c r="B544" i="6"/>
  <c r="B512" i="6"/>
  <c r="B480" i="6"/>
  <c r="B448" i="6"/>
  <c r="B747" i="6"/>
  <c r="B683" i="6"/>
  <c r="B611" i="6"/>
  <c r="B571" i="6"/>
  <c r="B531" i="6"/>
  <c r="B467" i="6"/>
  <c r="B403" i="6"/>
  <c r="B339" i="6"/>
  <c r="B283" i="6"/>
  <c r="B777" i="6"/>
  <c r="B822" i="6"/>
  <c r="B542" i="6"/>
  <c r="B446" i="6"/>
  <c r="B681" i="6"/>
  <c r="B553" i="6"/>
  <c r="B425" i="6"/>
  <c r="B353" i="6"/>
  <c r="B289" i="6"/>
  <c r="B219" i="6"/>
  <c r="B166" i="6"/>
  <c r="B330" i="6"/>
  <c r="B266" i="6"/>
  <c r="B202" i="6"/>
  <c r="B141" i="6"/>
  <c r="B85" i="6"/>
  <c r="B53" i="6"/>
  <c r="B21" i="6"/>
  <c r="B134" i="6"/>
  <c r="B70" i="6"/>
  <c r="B30" i="6"/>
  <c r="B217" i="6"/>
  <c r="B416" i="6"/>
  <c r="B288" i="6"/>
  <c r="B176" i="6"/>
  <c r="B115" i="6"/>
  <c r="B51" i="6"/>
  <c r="B140" i="6"/>
  <c r="B76" i="6"/>
  <c r="B12" i="6"/>
  <c r="B164" i="6"/>
  <c r="B302" i="6"/>
  <c r="B174" i="6"/>
  <c r="B49" i="6"/>
  <c r="B98" i="6"/>
  <c r="B237" i="6"/>
  <c r="B372" i="6"/>
  <c r="B244" i="6"/>
  <c r="B119" i="6"/>
  <c r="B144" i="6"/>
  <c r="B16" i="6"/>
  <c r="B659" i="6"/>
  <c r="B619" i="6"/>
  <c r="B587" i="6"/>
  <c r="B555" i="6"/>
  <c r="B523" i="6"/>
  <c r="B491" i="6"/>
  <c r="B459" i="6"/>
  <c r="B427" i="6"/>
  <c r="B395" i="6"/>
  <c r="B363" i="6"/>
  <c r="B331" i="6"/>
  <c r="B299" i="6"/>
  <c r="B580" i="6"/>
  <c r="B809" i="6"/>
  <c r="B718" i="6"/>
  <c r="B672" i="6"/>
  <c r="B790" i="6"/>
  <c r="B642" i="6"/>
  <c r="B510" i="6"/>
  <c r="B462" i="6"/>
  <c r="B430" i="6"/>
  <c r="B713" i="6"/>
  <c r="B649" i="6"/>
  <c r="B585" i="6"/>
  <c r="B521" i="6"/>
  <c r="B457" i="6"/>
  <c r="B401" i="6"/>
  <c r="B369" i="6"/>
  <c r="B337" i="6"/>
  <c r="B305" i="6"/>
  <c r="B273" i="6"/>
  <c r="B235" i="6"/>
  <c r="B203" i="6"/>
  <c r="B171" i="6"/>
  <c r="B370" i="6"/>
  <c r="B322" i="6"/>
  <c r="B290" i="6"/>
  <c r="B258" i="6"/>
  <c r="B226" i="6"/>
  <c r="B194" i="6"/>
  <c r="B165" i="6"/>
  <c r="B133" i="6"/>
  <c r="B101" i="6"/>
  <c r="B126" i="6"/>
  <c r="B94" i="6"/>
  <c r="B62" i="6"/>
  <c r="B249" i="6"/>
  <c r="B201" i="6"/>
  <c r="B169" i="6"/>
  <c r="B384" i="6"/>
  <c r="B320" i="6"/>
  <c r="B256" i="6"/>
  <c r="B192" i="6"/>
  <c r="B163" i="6"/>
  <c r="B131" i="6"/>
  <c r="B99" i="6"/>
  <c r="B67" i="6"/>
  <c r="B35" i="6"/>
  <c r="B3" i="6"/>
  <c r="C582" i="6" s="1"/>
  <c r="B124" i="6"/>
  <c r="B92" i="6"/>
  <c r="B60" i="6"/>
  <c r="B28" i="6"/>
  <c r="B263" i="6"/>
  <c r="B199" i="6"/>
  <c r="B398" i="6"/>
  <c r="B334" i="6"/>
  <c r="B270" i="6"/>
  <c r="B206" i="6"/>
  <c r="B145" i="6"/>
  <c r="B81" i="6"/>
  <c r="B25" i="6"/>
  <c r="B130" i="6"/>
  <c r="B66" i="6"/>
  <c r="B269" i="6"/>
  <c r="B205" i="6"/>
  <c r="B404" i="6"/>
  <c r="B340" i="6"/>
  <c r="B276" i="6"/>
  <c r="B212" i="6"/>
  <c r="B151" i="6"/>
  <c r="B87" i="6"/>
  <c r="B23" i="6"/>
  <c r="B112" i="6"/>
  <c r="B48" i="6"/>
  <c r="B515" i="6"/>
  <c r="B483" i="6"/>
  <c r="B451" i="6"/>
  <c r="B419" i="6"/>
  <c r="B387" i="6"/>
  <c r="B355" i="6"/>
  <c r="B323" i="6"/>
  <c r="B724" i="6"/>
  <c r="B785" i="6"/>
  <c r="B622" i="6"/>
  <c r="B576" i="6"/>
  <c r="B766" i="6"/>
  <c r="B550" i="6"/>
  <c r="B486" i="6"/>
  <c r="B454" i="6"/>
  <c r="B753" i="6"/>
  <c r="B689" i="6"/>
  <c r="B625" i="6"/>
  <c r="B561" i="6"/>
  <c r="B497" i="6"/>
  <c r="B433" i="6"/>
  <c r="B393" i="6"/>
  <c r="B361" i="6"/>
  <c r="B329" i="6"/>
  <c r="B297" i="6"/>
  <c r="B259" i="6"/>
  <c r="B227" i="6"/>
  <c r="B195" i="6"/>
  <c r="B362" i="6"/>
  <c r="B314" i="6"/>
  <c r="B282" i="6"/>
  <c r="B250" i="6"/>
  <c r="B218" i="6"/>
  <c r="B186" i="6"/>
  <c r="B157" i="6"/>
  <c r="B125" i="6"/>
  <c r="B150" i="6"/>
  <c r="B118" i="6"/>
  <c r="B86" i="6"/>
  <c r="B241" i="6"/>
  <c r="B193" i="6"/>
  <c r="B158" i="6"/>
  <c r="B376" i="6"/>
  <c r="B312" i="6"/>
  <c r="B248" i="6"/>
  <c r="B184" i="6"/>
  <c r="B155" i="6"/>
  <c r="B123" i="6"/>
  <c r="B91" i="6"/>
  <c r="B59" i="6"/>
  <c r="B27" i="6"/>
  <c r="B148" i="6"/>
  <c r="B116" i="6"/>
  <c r="B84" i="6"/>
  <c r="B52" i="6"/>
  <c r="B20" i="6"/>
  <c r="B255" i="6"/>
  <c r="B191" i="6"/>
  <c r="B390" i="6"/>
  <c r="B326" i="6"/>
  <c r="B262" i="6"/>
  <c r="B198" i="6"/>
  <c r="B137" i="6"/>
  <c r="B73" i="6"/>
  <c r="B17" i="6"/>
  <c r="B106" i="6"/>
  <c r="B42" i="6"/>
  <c r="B245" i="6"/>
  <c r="B181" i="6"/>
  <c r="B380" i="6"/>
  <c r="B316" i="6"/>
  <c r="B252" i="6"/>
  <c r="B188" i="6"/>
  <c r="B127" i="6"/>
  <c r="B63" i="6"/>
  <c r="B152" i="6"/>
  <c r="B88" i="6"/>
  <c r="B24" i="6"/>
  <c r="B739" i="6"/>
  <c r="B707" i="6"/>
  <c r="B675" i="6"/>
  <c r="B740" i="6"/>
  <c r="B684" i="6"/>
  <c r="B801" i="6"/>
  <c r="B769" i="6"/>
  <c r="B686" i="6"/>
  <c r="B558" i="6"/>
  <c r="B640" i="6"/>
  <c r="B814" i="6"/>
  <c r="B782" i="6"/>
  <c r="B738" i="6"/>
  <c r="B610" i="6"/>
  <c r="B534" i="6"/>
  <c r="B502" i="6"/>
  <c r="B737" i="6"/>
  <c r="B705" i="6"/>
  <c r="B673" i="6"/>
  <c r="B641" i="6"/>
  <c r="B609" i="6"/>
  <c r="B577" i="6"/>
  <c r="B545" i="6"/>
  <c r="B513" i="6"/>
  <c r="B481" i="6"/>
  <c r="B449" i="6"/>
  <c r="B418" i="6"/>
  <c r="B386" i="6"/>
  <c r="B354" i="6"/>
  <c r="B265" i="6"/>
  <c r="B233" i="6"/>
  <c r="B400" i="6"/>
  <c r="B368" i="6"/>
  <c r="B336" i="6"/>
  <c r="B304" i="6"/>
  <c r="B272" i="6"/>
  <c r="B240" i="6"/>
  <c r="B208" i="6"/>
  <c r="B247" i="6"/>
  <c r="B215" i="6"/>
  <c r="B183" i="6"/>
  <c r="B414" i="6"/>
  <c r="B382" i="6"/>
  <c r="B350" i="6"/>
  <c r="B318" i="6"/>
  <c r="B286" i="6"/>
  <c r="B254" i="6"/>
  <c r="B222" i="6"/>
  <c r="B190" i="6"/>
  <c r="B161" i="6"/>
  <c r="B129" i="6"/>
  <c r="B97" i="6"/>
  <c r="B65" i="6"/>
  <c r="B33" i="6"/>
  <c r="B154" i="6"/>
  <c r="B122" i="6"/>
  <c r="B90" i="6"/>
  <c r="B58" i="6"/>
  <c r="B26" i="6"/>
  <c r="B261" i="6"/>
  <c r="B229" i="6"/>
  <c r="B197" i="6"/>
  <c r="B156" i="6"/>
  <c r="B396" i="6"/>
  <c r="B364" i="6"/>
  <c r="B332" i="6"/>
  <c r="B300" i="6"/>
  <c r="B268" i="6"/>
  <c r="B236" i="6"/>
  <c r="B204" i="6"/>
  <c r="B172" i="6"/>
  <c r="B143" i="6"/>
  <c r="B111" i="6"/>
  <c r="B79" i="6"/>
  <c r="B47" i="6"/>
  <c r="B15" i="6"/>
  <c r="B136" i="6"/>
  <c r="B104" i="6"/>
  <c r="B72" i="6"/>
  <c r="B40" i="6"/>
  <c r="B8" i="6"/>
  <c r="B808" i="6"/>
  <c r="B776" i="6"/>
  <c r="B714" i="6"/>
  <c r="B731" i="6"/>
  <c r="B699" i="6"/>
  <c r="B667" i="6"/>
  <c r="B635" i="6"/>
  <c r="B668" i="6"/>
  <c r="B556" i="6"/>
  <c r="B793" i="6"/>
  <c r="B761" i="6"/>
  <c r="B654" i="6"/>
  <c r="B736" i="6"/>
  <c r="B608" i="6"/>
  <c r="B806" i="6"/>
  <c r="B774" i="6"/>
  <c r="B706" i="6"/>
  <c r="B578" i="6"/>
  <c r="B526" i="6"/>
  <c r="B494" i="6"/>
  <c r="B729" i="6"/>
  <c r="B697" i="6"/>
  <c r="B665" i="6"/>
  <c r="B633" i="6"/>
  <c r="B601" i="6"/>
  <c r="B569" i="6"/>
  <c r="B537" i="6"/>
  <c r="B505" i="6"/>
  <c r="B473" i="6"/>
  <c r="B441" i="6"/>
  <c r="B409" i="6"/>
  <c r="B410" i="6"/>
  <c r="B378" i="6"/>
  <c r="B346" i="6"/>
  <c r="B257" i="6"/>
  <c r="B225" i="6"/>
  <c r="B392" i="6"/>
  <c r="B360" i="6"/>
  <c r="B328" i="6"/>
  <c r="B296" i="6"/>
  <c r="B264" i="6"/>
  <c r="B232" i="6"/>
  <c r="B200" i="6"/>
  <c r="B239" i="6"/>
  <c r="B207" i="6"/>
  <c r="B175" i="6"/>
  <c r="B406" i="6"/>
  <c r="B374" i="6"/>
  <c r="B342" i="6"/>
  <c r="B310" i="6"/>
  <c r="B278" i="6"/>
  <c r="B246" i="6"/>
  <c r="B214" i="6"/>
  <c r="B182" i="6"/>
  <c r="B153" i="6"/>
  <c r="B121" i="6"/>
  <c r="B89" i="6"/>
  <c r="B57" i="6"/>
  <c r="B146" i="6"/>
  <c r="B114" i="6"/>
  <c r="B82" i="6"/>
  <c r="B50" i="6"/>
  <c r="B18" i="6"/>
  <c r="B253" i="6"/>
  <c r="B221" i="6"/>
  <c r="B189" i="6"/>
  <c r="B420" i="6"/>
  <c r="B388" i="6"/>
  <c r="B356" i="6"/>
  <c r="B324" i="6"/>
  <c r="B292" i="6"/>
  <c r="B260" i="6"/>
  <c r="B228" i="6"/>
  <c r="B196" i="6"/>
  <c r="B167" i="6"/>
  <c r="B135" i="6"/>
  <c r="B103" i="6"/>
  <c r="B71" i="6"/>
  <c r="B39" i="6"/>
  <c r="B7" i="6"/>
  <c r="B128" i="6"/>
  <c r="B96" i="6"/>
  <c r="B64" i="6"/>
  <c r="B32" i="6"/>
  <c r="C734" i="6"/>
  <c r="C329" i="6" l="1"/>
  <c r="C599" i="6"/>
  <c r="C126" i="6"/>
  <c r="C165" i="6"/>
  <c r="C309" i="6"/>
  <c r="C568" i="6"/>
  <c r="C166" i="6"/>
  <c r="C417" i="6"/>
  <c r="C427" i="6"/>
  <c r="C236" i="6"/>
  <c r="C485" i="6"/>
  <c r="C73" i="6"/>
  <c r="C589" i="6"/>
  <c r="C658" i="6"/>
  <c r="C716" i="6"/>
  <c r="C595" i="6"/>
  <c r="C770" i="6"/>
  <c r="C594" i="6"/>
  <c r="C781" i="6"/>
  <c r="C489" i="6"/>
  <c r="C652" i="6"/>
  <c r="C504" i="6"/>
  <c r="C323" i="6"/>
  <c r="C498" i="6"/>
  <c r="C249" i="6"/>
  <c r="C44" i="6"/>
  <c r="C687" i="6"/>
  <c r="C717" i="6"/>
  <c r="C11" i="6"/>
  <c r="C588" i="6"/>
  <c r="C440" i="6"/>
  <c r="C135" i="6"/>
  <c r="C47" i="6"/>
  <c r="C711" i="6"/>
  <c r="C779" i="6"/>
  <c r="C722" i="6"/>
  <c r="C554" i="6"/>
  <c r="C653" i="6"/>
  <c r="C780" i="6"/>
  <c r="C376" i="6"/>
  <c r="C539" i="6"/>
  <c r="C715" i="6"/>
  <c r="C642" i="6"/>
  <c r="C765" i="6"/>
  <c r="C2" i="6"/>
  <c r="C636" i="6"/>
  <c r="C424" i="6"/>
  <c r="C71" i="6"/>
  <c r="C434" i="6"/>
  <c r="C185" i="6"/>
  <c r="C9" i="6"/>
  <c r="C172" i="6"/>
  <c r="C12" i="6"/>
  <c r="C787" i="6"/>
  <c r="C623" i="6"/>
  <c r="C754" i="6"/>
  <c r="C586" i="6"/>
  <c r="C91" i="6"/>
  <c r="C637" i="6"/>
  <c r="C425" i="6"/>
  <c r="C700" i="6"/>
  <c r="C421" i="6"/>
  <c r="C488" i="6"/>
  <c r="C360" i="6"/>
  <c r="C523" i="6"/>
  <c r="C74" i="6"/>
  <c r="C647" i="6"/>
  <c r="C743" i="6"/>
  <c r="C723" i="6"/>
  <c r="C815" i="6"/>
  <c r="C549" i="6"/>
  <c r="C651" i="6"/>
  <c r="C802" i="6"/>
  <c r="C738" i="6"/>
  <c r="C690" i="6"/>
  <c r="C626" i="6"/>
  <c r="C445" i="6"/>
  <c r="C813" i="6"/>
  <c r="C749" i="6"/>
  <c r="C685" i="6"/>
  <c r="C621" i="6"/>
  <c r="C573" i="6"/>
  <c r="C361" i="6"/>
  <c r="C812" i="6"/>
  <c r="C748" i="6"/>
  <c r="C684" i="6"/>
  <c r="C620" i="6"/>
  <c r="C572" i="6"/>
  <c r="C357" i="6"/>
  <c r="C536" i="6"/>
  <c r="C472" i="6"/>
  <c r="C408" i="6"/>
  <c r="C344" i="6"/>
  <c r="C263" i="6"/>
  <c r="C7" i="6"/>
  <c r="C491" i="6"/>
  <c r="C311" i="6"/>
  <c r="C370" i="6"/>
  <c r="C174" i="6"/>
  <c r="C14" i="6"/>
  <c r="C284" i="6"/>
  <c r="C108" i="6"/>
  <c r="C631" i="6"/>
  <c r="C449" i="6"/>
  <c r="C818" i="6"/>
  <c r="C706" i="6"/>
  <c r="C509" i="6"/>
  <c r="C701" i="6"/>
  <c r="C585" i="6"/>
  <c r="C764" i="6"/>
  <c r="C584" i="6"/>
  <c r="C552" i="6"/>
  <c r="C302" i="6"/>
  <c r="C383" i="6"/>
  <c r="C238" i="6"/>
  <c r="C583" i="6"/>
  <c r="C171" i="6"/>
  <c r="C659" i="6"/>
  <c r="C751" i="6"/>
  <c r="C293" i="6"/>
  <c r="C587" i="6"/>
  <c r="C786" i="6"/>
  <c r="C674" i="6"/>
  <c r="C610" i="6"/>
  <c r="C578" i="6"/>
  <c r="C381" i="6"/>
  <c r="C797" i="6"/>
  <c r="C733" i="6"/>
  <c r="C669" i="6"/>
  <c r="C605" i="6"/>
  <c r="C545" i="6"/>
  <c r="C267" i="6"/>
  <c r="C796" i="6"/>
  <c r="C732" i="6"/>
  <c r="C668" i="6"/>
  <c r="C604" i="6"/>
  <c r="C542" i="6"/>
  <c r="C251" i="6"/>
  <c r="C520" i="6"/>
  <c r="C456" i="6"/>
  <c r="C392" i="6"/>
  <c r="C199" i="6"/>
  <c r="C555" i="6"/>
  <c r="C459" i="6"/>
  <c r="C99" i="6"/>
  <c r="C294" i="6"/>
  <c r="C257" i="6"/>
  <c r="C137" i="6"/>
  <c r="C256" i="6"/>
  <c r="C679" i="6"/>
  <c r="C771" i="6"/>
  <c r="C799" i="6"/>
  <c r="C607" i="6"/>
  <c r="C763" i="6"/>
  <c r="C353" i="6"/>
  <c r="C766" i="6"/>
  <c r="C702" i="6"/>
  <c r="C654" i="6"/>
  <c r="C606" i="6"/>
  <c r="C429" i="6"/>
  <c r="C27" i="6"/>
  <c r="C777" i="6"/>
  <c r="C729" i="6"/>
  <c r="C697" i="6"/>
  <c r="C665" i="6"/>
  <c r="C649" i="6"/>
  <c r="C633" i="6"/>
  <c r="C617" i="6"/>
  <c r="C601" i="6"/>
  <c r="C569" i="6"/>
  <c r="C537" i="6"/>
  <c r="C473" i="6"/>
  <c r="C409" i="6"/>
  <c r="C345" i="6"/>
  <c r="C203" i="6"/>
  <c r="C808" i="6"/>
  <c r="C792" i="6"/>
  <c r="C776" i="6"/>
  <c r="C760" i="6"/>
  <c r="C744" i="6"/>
  <c r="C728" i="6"/>
  <c r="C712" i="6"/>
  <c r="C696" i="6"/>
  <c r="C680" i="6"/>
  <c r="C664" i="6"/>
  <c r="C648" i="6"/>
  <c r="C632" i="6"/>
  <c r="C616" i="6"/>
  <c r="C600" i="6"/>
  <c r="C566" i="6"/>
  <c r="C533" i="6"/>
  <c r="C469" i="6"/>
  <c r="C405" i="6"/>
  <c r="C341" i="6"/>
  <c r="C187" i="6"/>
  <c r="C564" i="6"/>
  <c r="C548" i="6"/>
  <c r="C532" i="6"/>
  <c r="C516" i="6"/>
  <c r="C500" i="6"/>
  <c r="C484" i="6"/>
  <c r="C468" i="6"/>
  <c r="C452" i="6"/>
  <c r="C436" i="6"/>
  <c r="C420" i="6"/>
  <c r="C404" i="6"/>
  <c r="C388" i="6"/>
  <c r="C372" i="6"/>
  <c r="C356" i="6"/>
  <c r="C339" i="6"/>
  <c r="C318" i="6"/>
  <c r="C297" i="6"/>
  <c r="C247" i="6"/>
  <c r="C183" i="6"/>
  <c r="C119" i="6"/>
  <c r="C55" i="6"/>
  <c r="C567" i="6"/>
  <c r="C551" i="6"/>
  <c r="C535" i="6"/>
  <c r="C511" i="6"/>
  <c r="C479" i="6"/>
  <c r="C447" i="6"/>
  <c r="C415" i="6"/>
  <c r="C367" i="6"/>
  <c r="C289" i="6"/>
  <c r="C35" i="6"/>
  <c r="C482" i="6"/>
  <c r="C418" i="6"/>
  <c r="C354" i="6"/>
  <c r="C239" i="6"/>
  <c r="C286" i="6"/>
  <c r="C222" i="6"/>
  <c r="C110" i="6"/>
  <c r="C62" i="6"/>
  <c r="C281" i="6"/>
  <c r="C233" i="6"/>
  <c r="C169" i="6"/>
  <c r="C121" i="6"/>
  <c r="C57" i="6"/>
  <c r="C332" i="6"/>
  <c r="C268" i="6"/>
  <c r="C220" i="6"/>
  <c r="C156" i="6"/>
  <c r="C92" i="6"/>
  <c r="C28" i="6"/>
  <c r="C565" i="6"/>
  <c r="C465" i="6"/>
  <c r="C707" i="6"/>
  <c r="C579" i="6"/>
  <c r="C735" i="6"/>
  <c r="C497" i="6"/>
  <c r="C699" i="6"/>
  <c r="C571" i="6"/>
  <c r="C798" i="6"/>
  <c r="C750" i="6"/>
  <c r="C718" i="6"/>
  <c r="C686" i="6"/>
  <c r="C638" i="6"/>
  <c r="C590" i="6"/>
  <c r="C546" i="6"/>
  <c r="C365" i="6"/>
  <c r="C809" i="6"/>
  <c r="C761" i="6"/>
  <c r="C681" i="6"/>
  <c r="C759" i="6"/>
  <c r="C335" i="6"/>
  <c r="C615" i="6"/>
  <c r="C727" i="6"/>
  <c r="C819" i="6"/>
  <c r="C755" i="6"/>
  <c r="C691" i="6"/>
  <c r="C627" i="6"/>
  <c r="C557" i="6"/>
  <c r="C314" i="6"/>
  <c r="C783" i="6"/>
  <c r="C719" i="6"/>
  <c r="C655" i="6"/>
  <c r="C591" i="6"/>
  <c r="C433" i="6"/>
  <c r="C811" i="6"/>
  <c r="C747" i="6"/>
  <c r="C683" i="6"/>
  <c r="C619" i="6"/>
  <c r="C541" i="6"/>
  <c r="C235" i="6"/>
  <c r="C810" i="6"/>
  <c r="C794" i="6"/>
  <c r="C778" i="6"/>
  <c r="C762" i="6"/>
  <c r="C746" i="6"/>
  <c r="C730" i="6"/>
  <c r="C714" i="6"/>
  <c r="C698" i="6"/>
  <c r="C682" i="6"/>
  <c r="C666" i="6"/>
  <c r="C650" i="6"/>
  <c r="C634" i="6"/>
  <c r="C618" i="6"/>
  <c r="C602" i="6"/>
  <c r="C570" i="6"/>
  <c r="C538" i="6"/>
  <c r="C477" i="6"/>
  <c r="C413" i="6"/>
  <c r="C349" i="6"/>
  <c r="C219" i="6"/>
  <c r="C821" i="6"/>
  <c r="C805" i="6"/>
  <c r="C789" i="6"/>
  <c r="C773" i="6"/>
  <c r="C757" i="6"/>
  <c r="C741" i="6"/>
  <c r="C725" i="6"/>
  <c r="C709" i="6"/>
  <c r="C693" i="6"/>
  <c r="C677" i="6"/>
  <c r="C661" i="6"/>
  <c r="C645" i="6"/>
  <c r="C629" i="6"/>
  <c r="C613" i="6"/>
  <c r="C597" i="6"/>
  <c r="C581" i="6"/>
  <c r="C561" i="6"/>
  <c r="C521" i="6"/>
  <c r="C457" i="6"/>
  <c r="C393" i="6"/>
  <c r="C325" i="6"/>
  <c r="C139" i="6"/>
  <c r="C820" i="6"/>
  <c r="C804" i="6"/>
  <c r="C788" i="6"/>
  <c r="C772" i="6"/>
  <c r="C756" i="6"/>
  <c r="C740" i="6"/>
  <c r="C724" i="6"/>
  <c r="C708" i="6"/>
  <c r="C692" i="6"/>
  <c r="C676" i="6"/>
  <c r="C660" i="6"/>
  <c r="C644" i="6"/>
  <c r="C628" i="6"/>
  <c r="C612" i="6"/>
  <c r="C596" i="6"/>
  <c r="C580" i="6"/>
  <c r="C558" i="6"/>
  <c r="C517" i="6"/>
  <c r="C453" i="6"/>
  <c r="C389" i="6"/>
  <c r="C319" i="6"/>
  <c r="C123" i="6"/>
  <c r="C560" i="6"/>
  <c r="C544" i="6"/>
  <c r="C528" i="6"/>
  <c r="C512" i="6"/>
  <c r="C496" i="6"/>
  <c r="C480" i="6"/>
  <c r="C464" i="6"/>
  <c r="C448" i="6"/>
  <c r="C432" i="6"/>
  <c r="C416" i="6"/>
  <c r="C400" i="6"/>
  <c r="C384" i="6"/>
  <c r="C368" i="6"/>
  <c r="C352" i="6"/>
  <c r="C334" i="6"/>
  <c r="C313" i="6"/>
  <c r="C291" i="6"/>
  <c r="C231" i="6"/>
  <c r="C167" i="6"/>
  <c r="C103" i="6"/>
  <c r="C39" i="6"/>
  <c r="C563" i="6"/>
  <c r="C547" i="6"/>
  <c r="C531" i="6"/>
  <c r="C507" i="6"/>
  <c r="C475" i="6"/>
  <c r="C443" i="6"/>
  <c r="C411" i="6"/>
  <c r="C351" i="6"/>
  <c r="C227" i="6"/>
  <c r="C530" i="6"/>
  <c r="C466" i="6"/>
  <c r="C402" i="6"/>
  <c r="C337" i="6"/>
  <c r="C175" i="6"/>
  <c r="C270" i="6"/>
  <c r="C206" i="6"/>
  <c r="C158" i="6"/>
  <c r="C94" i="6"/>
  <c r="C46" i="6"/>
  <c r="C265" i="6"/>
  <c r="C217" i="6"/>
  <c r="C105" i="6"/>
  <c r="C41" i="6"/>
  <c r="C316" i="6"/>
  <c r="C204" i="6"/>
  <c r="C140" i="6"/>
  <c r="C76" i="6"/>
  <c r="C16" i="6"/>
  <c r="C32" i="6"/>
  <c r="C48" i="6"/>
  <c r="C64" i="6"/>
  <c r="C80" i="6"/>
  <c r="C96" i="6"/>
  <c r="C112" i="6"/>
  <c r="C128" i="6"/>
  <c r="C144" i="6"/>
  <c r="C160" i="6"/>
  <c r="C176" i="6"/>
  <c r="C192" i="6"/>
  <c r="C208" i="6"/>
  <c r="C224" i="6"/>
  <c r="C240" i="6"/>
  <c r="C272" i="6"/>
  <c r="C288" i="6"/>
  <c r="C304" i="6"/>
  <c r="C320" i="6"/>
  <c r="C336" i="6"/>
  <c r="C13" i="6"/>
  <c r="C29" i="6"/>
  <c r="C45" i="6"/>
  <c r="C61" i="6"/>
  <c r="C77" i="6"/>
  <c r="C93" i="6"/>
  <c r="C109" i="6"/>
  <c r="C125" i="6"/>
  <c r="C141" i="6"/>
  <c r="C157" i="6"/>
  <c r="C173" i="6"/>
  <c r="C189" i="6"/>
  <c r="C205" i="6"/>
  <c r="C221" i="6"/>
  <c r="C237" i="6"/>
  <c r="C253" i="6"/>
  <c r="C269" i="6"/>
  <c r="C285" i="6"/>
  <c r="C18" i="6"/>
  <c r="C34" i="6"/>
  <c r="C50" i="6"/>
  <c r="C66" i="6"/>
  <c r="C82" i="6"/>
  <c r="C98" i="6"/>
  <c r="C114" i="6"/>
  <c r="C130" i="6"/>
  <c r="C146" i="6"/>
  <c r="C162" i="6"/>
  <c r="C178" i="6"/>
  <c r="C194" i="6"/>
  <c r="C210" i="6"/>
  <c r="C226" i="6"/>
  <c r="C242" i="6"/>
  <c r="C258" i="6"/>
  <c r="C274" i="6"/>
  <c r="C290" i="6"/>
  <c r="C63" i="6"/>
  <c r="C127" i="6"/>
  <c r="C191" i="6"/>
  <c r="C255" i="6"/>
  <c r="C299" i="6"/>
  <c r="C321" i="6"/>
  <c r="C342" i="6"/>
  <c r="C358" i="6"/>
  <c r="C374" i="6"/>
  <c r="C390" i="6"/>
  <c r="C406" i="6"/>
  <c r="C422" i="6"/>
  <c r="C438" i="6"/>
  <c r="C454" i="6"/>
  <c r="C470" i="6"/>
  <c r="C486" i="6"/>
  <c r="C502" i="6"/>
  <c r="C518" i="6"/>
  <c r="C534" i="6"/>
  <c r="C51" i="6"/>
  <c r="C115" i="6"/>
  <c r="C179" i="6"/>
  <c r="C243" i="6"/>
  <c r="C295" i="6"/>
  <c r="C317" i="6"/>
  <c r="C338" i="6"/>
  <c r="C355" i="6"/>
  <c r="C371" i="6"/>
  <c r="C387" i="6"/>
  <c r="C403" i="6"/>
  <c r="C419" i="6"/>
  <c r="C435" i="6"/>
  <c r="C451" i="6"/>
  <c r="C467" i="6"/>
  <c r="C483" i="6"/>
  <c r="C499" i="6"/>
  <c r="C515" i="6"/>
  <c r="C4" i="6"/>
  <c r="C20" i="6"/>
  <c r="C36" i="6"/>
  <c r="C52" i="6"/>
  <c r="C68" i="6"/>
  <c r="C84" i="6"/>
  <c r="C100" i="6"/>
  <c r="C116" i="6"/>
  <c r="C132" i="6"/>
  <c r="C148" i="6"/>
  <c r="C164" i="6"/>
  <c r="C180" i="6"/>
  <c r="C196" i="6"/>
  <c r="C212" i="6"/>
  <c r="C228" i="6"/>
  <c r="C244" i="6"/>
  <c r="C260" i="6"/>
  <c r="C276" i="6"/>
  <c r="C292" i="6"/>
  <c r="C308" i="6"/>
  <c r="C324" i="6"/>
  <c r="C340" i="6"/>
  <c r="C17" i="6"/>
  <c r="C33" i="6"/>
  <c r="C49" i="6"/>
  <c r="C65" i="6"/>
  <c r="C81" i="6"/>
  <c r="C97" i="6"/>
  <c r="C113" i="6"/>
  <c r="C129" i="6"/>
  <c r="C145" i="6"/>
  <c r="C161" i="6"/>
  <c r="C177" i="6"/>
  <c r="C193" i="6"/>
  <c r="C209" i="6"/>
  <c r="C225" i="6"/>
  <c r="C241" i="6"/>
  <c r="C273" i="6"/>
  <c r="C6" i="6"/>
  <c r="C22" i="6"/>
  <c r="C38" i="6"/>
  <c r="C54" i="6"/>
  <c r="C70" i="6"/>
  <c r="C86" i="6"/>
  <c r="C102" i="6"/>
  <c r="C118" i="6"/>
  <c r="C134" i="6"/>
  <c r="C150" i="6"/>
  <c r="C182" i="6"/>
  <c r="C198" i="6"/>
  <c r="C214" i="6"/>
  <c r="C230" i="6"/>
  <c r="C246" i="6"/>
  <c r="C262" i="6"/>
  <c r="C278" i="6"/>
  <c r="C15" i="6"/>
  <c r="C79" i="6"/>
  <c r="C143" i="6"/>
  <c r="C207" i="6"/>
  <c r="C271" i="6"/>
  <c r="C305" i="6"/>
  <c r="C326" i="6"/>
  <c r="C346" i="6"/>
  <c r="C362" i="6"/>
  <c r="C378" i="6"/>
  <c r="C394" i="6"/>
  <c r="C410" i="6"/>
  <c r="C426" i="6"/>
  <c r="C442" i="6"/>
  <c r="C458" i="6"/>
  <c r="C474" i="6"/>
  <c r="C490" i="6"/>
  <c r="C506" i="6"/>
  <c r="C522" i="6"/>
  <c r="C3" i="6"/>
  <c r="C67" i="6"/>
  <c r="C131" i="6"/>
  <c r="C195" i="6"/>
  <c r="C259" i="6"/>
  <c r="C301" i="6"/>
  <c r="C322" i="6"/>
  <c r="C343" i="6"/>
  <c r="C359" i="6"/>
  <c r="C375" i="6"/>
  <c r="C391" i="6"/>
  <c r="C407" i="6"/>
  <c r="C423" i="6"/>
  <c r="C439" i="6"/>
  <c r="C455" i="6"/>
  <c r="C471" i="6"/>
  <c r="C487" i="6"/>
  <c r="C503" i="6"/>
  <c r="C519" i="6"/>
  <c r="C8" i="6"/>
  <c r="C24" i="6"/>
  <c r="C40" i="6"/>
  <c r="C56" i="6"/>
  <c r="C72" i="6"/>
  <c r="C88" i="6"/>
  <c r="C104" i="6"/>
  <c r="C120" i="6"/>
  <c r="C136" i="6"/>
  <c r="C152" i="6"/>
  <c r="C168" i="6"/>
  <c r="C184" i="6"/>
  <c r="C200" i="6"/>
  <c r="C216" i="6"/>
  <c r="C232" i="6"/>
  <c r="C248" i="6"/>
  <c r="C264" i="6"/>
  <c r="C280" i="6"/>
  <c r="C296" i="6"/>
  <c r="C312" i="6"/>
  <c r="C328" i="6"/>
  <c r="C5" i="6"/>
  <c r="C21" i="6"/>
  <c r="C37" i="6"/>
  <c r="C53" i="6"/>
  <c r="C69" i="6"/>
  <c r="C85" i="6"/>
  <c r="C101" i="6"/>
  <c r="C117" i="6"/>
  <c r="C133" i="6"/>
  <c r="C149" i="6"/>
  <c r="C181" i="6"/>
  <c r="C197" i="6"/>
  <c r="C213" i="6"/>
  <c r="C229" i="6"/>
  <c r="C245" i="6"/>
  <c r="C261" i="6"/>
  <c r="C277" i="6"/>
  <c r="C10" i="6"/>
  <c r="C26" i="6"/>
  <c r="C42" i="6"/>
  <c r="C58" i="6"/>
  <c r="C90" i="6"/>
  <c r="C106" i="6"/>
  <c r="C122" i="6"/>
  <c r="C138" i="6"/>
  <c r="C154" i="6"/>
  <c r="C170" i="6"/>
  <c r="C186" i="6"/>
  <c r="C202" i="6"/>
  <c r="C218" i="6"/>
  <c r="C234" i="6"/>
  <c r="C250" i="6"/>
  <c r="C266" i="6"/>
  <c r="C282" i="6"/>
  <c r="C31" i="6"/>
  <c r="C95" i="6"/>
  <c r="C159" i="6"/>
  <c r="C223" i="6"/>
  <c r="C287" i="6"/>
  <c r="C310" i="6"/>
  <c r="C331" i="6"/>
  <c r="C350" i="6"/>
  <c r="C366" i="6"/>
  <c r="C382" i="6"/>
  <c r="C398" i="6"/>
  <c r="C414" i="6"/>
  <c r="C430" i="6"/>
  <c r="C446" i="6"/>
  <c r="C462" i="6"/>
  <c r="C478" i="6"/>
  <c r="C494" i="6"/>
  <c r="C510" i="6"/>
  <c r="C526" i="6"/>
  <c r="C19" i="6"/>
  <c r="C83" i="6"/>
  <c r="C147" i="6"/>
  <c r="C211" i="6"/>
  <c r="C275" i="6"/>
  <c r="C306" i="6"/>
  <c r="C327" i="6"/>
  <c r="C347" i="6"/>
  <c r="C363" i="6"/>
  <c r="C379" i="6"/>
  <c r="C395" i="6"/>
  <c r="C823" i="6"/>
  <c r="C791" i="6"/>
  <c r="C643" i="6"/>
  <c r="C385" i="6"/>
  <c r="C671" i="6"/>
  <c r="C43" i="6"/>
  <c r="C635" i="6"/>
  <c r="C814" i="6"/>
  <c r="C782" i="6"/>
  <c r="C670" i="6"/>
  <c r="C622" i="6"/>
  <c r="C574" i="6"/>
  <c r="C493" i="6"/>
  <c r="C283" i="6"/>
  <c r="C793" i="6"/>
  <c r="C745" i="6"/>
  <c r="C713" i="6"/>
  <c r="C775" i="6"/>
  <c r="C401" i="6"/>
  <c r="C695" i="6"/>
  <c r="C807" i="6"/>
  <c r="C529" i="6"/>
  <c r="C663" i="6"/>
  <c r="C803" i="6"/>
  <c r="C739" i="6"/>
  <c r="C675" i="6"/>
  <c r="C611" i="6"/>
  <c r="C513" i="6"/>
  <c r="C107" i="6"/>
  <c r="C767" i="6"/>
  <c r="C703" i="6"/>
  <c r="C639" i="6"/>
  <c r="C575" i="6"/>
  <c r="C369" i="6"/>
  <c r="C795" i="6"/>
  <c r="C731" i="6"/>
  <c r="C667" i="6"/>
  <c r="C603" i="6"/>
  <c r="C481" i="6"/>
  <c r="C822" i="6"/>
  <c r="C806" i="6"/>
  <c r="C790" i="6"/>
  <c r="C774" i="6"/>
  <c r="C758" i="6"/>
  <c r="C742" i="6"/>
  <c r="C726" i="6"/>
  <c r="C710" i="6"/>
  <c r="C694" i="6"/>
  <c r="C678" i="6"/>
  <c r="C662" i="6"/>
  <c r="C646" i="6"/>
  <c r="C630" i="6"/>
  <c r="C614" i="6"/>
  <c r="C598" i="6"/>
  <c r="C562" i="6"/>
  <c r="C525" i="6"/>
  <c r="C461" i="6"/>
  <c r="C397" i="6"/>
  <c r="C330" i="6"/>
  <c r="C155" i="6"/>
  <c r="C817" i="6"/>
  <c r="C801" i="6"/>
  <c r="C785" i="6"/>
  <c r="C769" i="6"/>
  <c r="C753" i="6"/>
  <c r="C737" i="6"/>
  <c r="C721" i="6"/>
  <c r="C705" i="6"/>
  <c r="C689" i="6"/>
  <c r="C673" i="6"/>
  <c r="C657" i="6"/>
  <c r="C641" i="6"/>
  <c r="C625" i="6"/>
  <c r="C609" i="6"/>
  <c r="C593" i="6"/>
  <c r="C577" i="6"/>
  <c r="C553" i="6"/>
  <c r="C505" i="6"/>
  <c r="C441" i="6"/>
  <c r="C377" i="6"/>
  <c r="C303" i="6"/>
  <c r="C75" i="6"/>
  <c r="C816" i="6"/>
  <c r="C800" i="6"/>
  <c r="C784" i="6"/>
  <c r="C768" i="6"/>
  <c r="C752" i="6"/>
  <c r="C736" i="6"/>
  <c r="C720" i="6"/>
  <c r="C704" i="6"/>
  <c r="C688" i="6"/>
  <c r="C672" i="6"/>
  <c r="C656" i="6"/>
  <c r="C640" i="6"/>
  <c r="C624" i="6"/>
  <c r="C608" i="6"/>
  <c r="C592" i="6"/>
  <c r="C576" i="6"/>
  <c r="C550" i="6"/>
  <c r="C501" i="6"/>
  <c r="C437" i="6"/>
  <c r="C373" i="6"/>
  <c r="C298" i="6"/>
  <c r="C59" i="6"/>
  <c r="C556" i="6"/>
  <c r="C540" i="6"/>
  <c r="C524" i="6"/>
  <c r="C508" i="6"/>
  <c r="C492" i="6"/>
  <c r="C476" i="6"/>
  <c r="C460" i="6"/>
  <c r="C444" i="6"/>
  <c r="C428" i="6"/>
  <c r="C412" i="6"/>
  <c r="C396" i="6"/>
  <c r="C380" i="6"/>
  <c r="C364" i="6"/>
  <c r="C348" i="6"/>
  <c r="C307" i="6"/>
  <c r="C279" i="6"/>
  <c r="C215" i="6"/>
  <c r="C151" i="6"/>
  <c r="C87" i="6"/>
  <c r="C23" i="6"/>
  <c r="C559" i="6"/>
  <c r="C543" i="6"/>
  <c r="C527" i="6"/>
  <c r="C495" i="6"/>
  <c r="C463" i="6"/>
  <c r="C431" i="6"/>
  <c r="C399" i="6"/>
  <c r="C333" i="6"/>
  <c r="C163" i="6"/>
  <c r="C514" i="6"/>
  <c r="C450" i="6"/>
  <c r="C386" i="6"/>
  <c r="C315" i="6"/>
  <c r="C111" i="6"/>
  <c r="C254" i="6"/>
  <c r="C190" i="6"/>
  <c r="C142" i="6"/>
  <c r="C78" i="6"/>
  <c r="C30" i="6"/>
  <c r="C201" i="6"/>
  <c r="C153" i="6"/>
  <c r="C89" i="6"/>
  <c r="C25" i="6"/>
  <c r="C300" i="6"/>
  <c r="C252" i="6"/>
  <c r="C188" i="6"/>
  <c r="C124" i="6"/>
  <c r="C60" i="6"/>
  <c r="F3" i="6" l="1"/>
  <c r="F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<sst xmlns="http://schemas.openxmlformats.org/spreadsheetml/2006/main" count="1748" uniqueCount="51">
  <si>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</si>
  <si>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</si>
  <si>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</si>
  <si>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</si>
  <si>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</si>
  <si>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</si>
  <si>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</si>
  <si>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</si>
  <si>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</si>
  <si>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</si>
  <si>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</si>
  <si>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Total Count</t>
  </si>
  <si>
    <t>Ship Mode Attempt_1</t>
  </si>
  <si>
    <t>Segment Attempt_1</t>
  </si>
  <si>
    <t>Ship Mode Attempt_2</t>
  </si>
  <si>
    <t>Segment Attempt_2</t>
  </si>
  <si>
    <t>Merged Data Clean 2</t>
  </si>
  <si>
    <t>Merged Data Step_2_Final</t>
  </si>
  <si>
    <t>Validation Result</t>
  </si>
  <si>
    <t>Section</t>
  </si>
  <si>
    <t>Observation</t>
  </si>
  <si>
    <t>A</t>
  </si>
  <si>
    <t>Identify the key Subjects under which the data can be related or assigned</t>
  </si>
  <si>
    <t>B</t>
  </si>
  <si>
    <t>C</t>
  </si>
  <si>
    <t>D</t>
  </si>
  <si>
    <t>Set Validation Rule</t>
  </si>
  <si>
    <t>Frist Class</t>
  </si>
  <si>
    <t>Establishing Headers and a Metadata</t>
  </si>
  <si>
    <t>Unique Count</t>
  </si>
  <si>
    <t>Find columns that may contain all Unique Data</t>
  </si>
  <si>
    <t>Conclusion - Columns that contain all Unique Data</t>
  </si>
  <si>
    <t>Nil</t>
  </si>
  <si>
    <t>Every cell value of the Final sheet should match with Solution sheet "Clean 2"</t>
  </si>
  <si>
    <t>Check the 4.1 result by merging data from both sheets seperately to make it a unique list</t>
  </si>
  <si>
    <t xml:space="preserve">Consumer Total </t>
  </si>
  <si>
    <t>Corporate Total</t>
  </si>
  <si>
    <t>Home Office Total</t>
  </si>
  <si>
    <t>Grand Total</t>
  </si>
  <si>
    <t>First Class Total</t>
  </si>
  <si>
    <t>Same Day Total</t>
  </si>
  <si>
    <t>Second Class Total</t>
  </si>
  <si>
    <t>Standard Class Total</t>
  </si>
  <si>
    <t>Should Match Unclened and Cleaned Value</t>
  </si>
  <si>
    <t>Title</t>
  </si>
  <si>
    <t>Dirty 2</t>
  </si>
  <si>
    <t>Step_2_Final</t>
  </si>
  <si>
    <t>Result</t>
  </si>
  <si>
    <t>Count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</si>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</sst>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2" fontId="0" fillId="0" borderId="0" xfId="0" applyNumberFormat="1" applyBorder="1"/>
    <xf numFmtId="2" fontId="0" fillId="0" borderId="5" xfId="0" applyNumberFormat="1" applyBorder="1"/>
    <xf numFmtId="0" fontId="1" fillId="2" borderId="7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5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" bestFit="1" customWidth="1"/>
    <col min="4" max="4" width="12.140625" bestFit="1" customWidth="1"/>
    <col min="5" max="5" width="10" bestFit="1" customWidth="1"/>
    <col min="6" max="6" width="9.85546875" bestFit="1" customWidth="1"/>
    <col min="7" max="7" width="12.140625" bestFit="1" customWidth="1"/>
    <col min="8" max="8" width="12.28515625" bestFit="1" customWidth="1"/>
    <col min="9" max="9" width="10" bestFit="1" customWidth="1"/>
    <col min="10" max="10" width="12.140625" bestFit="1" customWidth="1"/>
    <col min="11" max="11" width="13.85546875" bestFit="1" customWidth="1"/>
    <col min="12" max="12" width="11" bestFit="1" customWidth="1"/>
    <col min="13" max="13" width="12.140625" bestFit="1" customWidth="1"/>
  </cols>
  <sheetData>
    <row r="1" spans="1:13" x14ac:dyDescent="0.25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 x14ac:dyDescent="0.25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2</v>
      </c>
    </row>
    <row r="4" spans="1:13" x14ac:dyDescent="0.25">
      <c r="A4" s="1">
        <v>41347</v>
      </c>
      <c r="M4">
        <v>91.055999999999997</v>
      </c>
    </row>
    <row r="5" spans="1:13" x14ac:dyDescent="0.25">
      <c r="A5" s="1">
        <v>41624</v>
      </c>
      <c r="H5">
        <v>129.44</v>
      </c>
    </row>
    <row r="6" spans="1:13" x14ac:dyDescent="0.25">
      <c r="A6" s="1">
        <v>41427</v>
      </c>
      <c r="K6">
        <v>605.47</v>
      </c>
    </row>
    <row r="7" spans="1:13" x14ac:dyDescent="0.25">
      <c r="A7" s="1">
        <v>41568</v>
      </c>
      <c r="L7">
        <v>788.86</v>
      </c>
    </row>
    <row r="8" spans="1:13" x14ac:dyDescent="0.25">
      <c r="A8" s="1">
        <v>41513</v>
      </c>
      <c r="H8">
        <v>13.36</v>
      </c>
    </row>
    <row r="9" spans="1:13" x14ac:dyDescent="0.25">
      <c r="A9" s="1">
        <v>41606</v>
      </c>
      <c r="I9">
        <v>542.33999999999992</v>
      </c>
    </row>
    <row r="10" spans="1:13" x14ac:dyDescent="0.25">
      <c r="A10" s="1">
        <v>41364</v>
      </c>
      <c r="L10">
        <v>1.8690000000000004</v>
      </c>
    </row>
    <row r="11" spans="1:13" x14ac:dyDescent="0.25">
      <c r="A11" s="1">
        <v>41599</v>
      </c>
      <c r="L11">
        <v>865.5</v>
      </c>
    </row>
    <row r="12" spans="1:13" x14ac:dyDescent="0.25">
      <c r="A12" s="1">
        <v>41579</v>
      </c>
      <c r="L12">
        <v>1044.4399999999998</v>
      </c>
    </row>
    <row r="13" spans="1:13" x14ac:dyDescent="0.25">
      <c r="A13" s="1">
        <v>41369</v>
      </c>
      <c r="I13">
        <v>4251.9199999999992</v>
      </c>
    </row>
    <row r="14" spans="1:13" x14ac:dyDescent="0.25">
      <c r="A14" s="1">
        <v>41460</v>
      </c>
      <c r="C14">
        <v>242.54600000000002</v>
      </c>
    </row>
    <row r="15" spans="1:13" x14ac:dyDescent="0.25">
      <c r="A15" s="1">
        <v>41289</v>
      </c>
      <c r="B15">
        <v>149.94999999999999</v>
      </c>
    </row>
    <row r="16" spans="1:13" x14ac:dyDescent="0.25">
      <c r="A16" s="1">
        <v>41610</v>
      </c>
      <c r="L16">
        <v>21.19</v>
      </c>
    </row>
    <row r="17" spans="1:13" x14ac:dyDescent="0.25">
      <c r="A17" s="1">
        <v>41352</v>
      </c>
      <c r="C17">
        <v>590.76200000000017</v>
      </c>
    </row>
    <row r="18" spans="1:13" x14ac:dyDescent="0.25">
      <c r="A18" s="1">
        <v>41452</v>
      </c>
      <c r="K18">
        <v>616.14</v>
      </c>
    </row>
    <row r="19" spans="1:13" x14ac:dyDescent="0.25">
      <c r="A19" s="1">
        <v>41280</v>
      </c>
      <c r="C19">
        <v>12.78</v>
      </c>
    </row>
    <row r="20" spans="1:13" x14ac:dyDescent="0.25">
      <c r="A20" s="1">
        <v>41408</v>
      </c>
      <c r="L20">
        <v>310.88000000000005</v>
      </c>
    </row>
    <row r="21" spans="1:13" x14ac:dyDescent="0.25">
      <c r="A21" s="1">
        <v>41620</v>
      </c>
      <c r="K21">
        <v>23.472000000000001</v>
      </c>
    </row>
    <row r="22" spans="1:13" x14ac:dyDescent="0.25">
      <c r="A22" s="1">
        <v>41393</v>
      </c>
      <c r="L22">
        <v>661.50400000000013</v>
      </c>
    </row>
    <row r="23" spans="1:13" x14ac:dyDescent="0.25">
      <c r="A23" s="1">
        <v>41571</v>
      </c>
      <c r="M23">
        <v>10.368000000000002</v>
      </c>
    </row>
    <row r="24" spans="1:13" x14ac:dyDescent="0.25">
      <c r="A24" s="1">
        <v>41501</v>
      </c>
      <c r="B24">
        <v>243.60000000000002</v>
      </c>
    </row>
    <row r="25" spans="1:13" x14ac:dyDescent="0.25">
      <c r="A25" s="1">
        <v>41287</v>
      </c>
      <c r="H25">
        <v>545.93999999999994</v>
      </c>
    </row>
    <row r="26" spans="1:13" x14ac:dyDescent="0.25">
      <c r="A26" s="1">
        <v>41389</v>
      </c>
      <c r="K26">
        <v>302.37599999999998</v>
      </c>
    </row>
    <row r="27" spans="1:13" x14ac:dyDescent="0.25">
      <c r="A27" s="1">
        <v>41565</v>
      </c>
      <c r="I27">
        <v>2216.8000000000002</v>
      </c>
    </row>
    <row r="28" spans="1:13" x14ac:dyDescent="0.25">
      <c r="A28" s="1">
        <v>41295</v>
      </c>
      <c r="H28">
        <v>25.248000000000001</v>
      </c>
    </row>
    <row r="29" spans="1:13" x14ac:dyDescent="0.25">
      <c r="A29" s="1">
        <v>41503</v>
      </c>
      <c r="L29">
        <v>484.78999999999996</v>
      </c>
    </row>
    <row r="30" spans="1:13" x14ac:dyDescent="0.25">
      <c r="A30" s="1">
        <v>41399</v>
      </c>
      <c r="C30">
        <v>47.32</v>
      </c>
    </row>
    <row r="31" spans="1:13" x14ac:dyDescent="0.25">
      <c r="A31" s="1">
        <v>41624</v>
      </c>
      <c r="L31">
        <v>1.1670000000000003</v>
      </c>
    </row>
    <row r="32" spans="1:13" x14ac:dyDescent="0.25">
      <c r="A32" s="1">
        <v>41571</v>
      </c>
      <c r="E32">
        <v>11.850000000000001</v>
      </c>
    </row>
    <row r="33" spans="1:13" x14ac:dyDescent="0.25">
      <c r="A33" s="1">
        <v>41632</v>
      </c>
      <c r="B33">
        <v>9.5680000000000014</v>
      </c>
    </row>
    <row r="34" spans="1:13" x14ac:dyDescent="0.25">
      <c r="A34" s="1">
        <v>41558</v>
      </c>
      <c r="L34">
        <v>16.23</v>
      </c>
    </row>
    <row r="35" spans="1:13" x14ac:dyDescent="0.25">
      <c r="A35" s="1">
        <v>41506</v>
      </c>
      <c r="L35">
        <v>1417.35</v>
      </c>
    </row>
    <row r="36" spans="1:13" x14ac:dyDescent="0.25">
      <c r="A36" s="1">
        <v>41545</v>
      </c>
      <c r="K36">
        <v>337.08800000000002</v>
      </c>
    </row>
    <row r="37" spans="1:13" x14ac:dyDescent="0.25">
      <c r="A37" s="1">
        <v>41344</v>
      </c>
      <c r="I37">
        <v>782.63000000000011</v>
      </c>
    </row>
    <row r="38" spans="1:13" x14ac:dyDescent="0.25">
      <c r="A38" s="1">
        <v>41565</v>
      </c>
      <c r="L38">
        <v>605.34</v>
      </c>
    </row>
    <row r="39" spans="1:13" x14ac:dyDescent="0.25">
      <c r="A39" s="1">
        <v>41492</v>
      </c>
      <c r="H39">
        <v>62.91</v>
      </c>
    </row>
    <row r="40" spans="1:13" x14ac:dyDescent="0.25">
      <c r="A40" s="1">
        <v>41481</v>
      </c>
      <c r="K40">
        <v>256.47999999999996</v>
      </c>
    </row>
    <row r="41" spans="1:13" x14ac:dyDescent="0.25">
      <c r="A41" s="1">
        <v>41337</v>
      </c>
      <c r="E41">
        <v>354.90000000000003</v>
      </c>
    </row>
    <row r="42" spans="1:13" x14ac:dyDescent="0.25">
      <c r="A42" s="1">
        <v>41593</v>
      </c>
      <c r="K42">
        <v>362.17600000000004</v>
      </c>
    </row>
    <row r="43" spans="1:13" x14ac:dyDescent="0.25">
      <c r="A43" s="1">
        <v>41622</v>
      </c>
      <c r="K43">
        <v>186.304</v>
      </c>
    </row>
    <row r="44" spans="1:13" x14ac:dyDescent="0.25">
      <c r="A44" s="1">
        <v>41337</v>
      </c>
      <c r="K44">
        <v>15.552000000000003</v>
      </c>
    </row>
    <row r="45" spans="1:13" x14ac:dyDescent="0.25">
      <c r="A45" s="1">
        <v>41487</v>
      </c>
      <c r="L45">
        <v>202.89600000000002</v>
      </c>
    </row>
    <row r="46" spans="1:13" x14ac:dyDescent="0.25">
      <c r="A46" s="1">
        <v>41415</v>
      </c>
      <c r="L46">
        <v>3333.9000000000005</v>
      </c>
    </row>
    <row r="47" spans="1:13" x14ac:dyDescent="0.25">
      <c r="A47" s="1">
        <v>41510</v>
      </c>
      <c r="I47">
        <v>25.5</v>
      </c>
    </row>
    <row r="48" spans="1:13" x14ac:dyDescent="0.25">
      <c r="A48" s="1">
        <v>41580</v>
      </c>
      <c r="M48">
        <v>799.92000000000007</v>
      </c>
    </row>
    <row r="49" spans="1:13" x14ac:dyDescent="0.25">
      <c r="A49" s="1">
        <v>41627</v>
      </c>
      <c r="H49">
        <v>1979.89</v>
      </c>
    </row>
    <row r="50" spans="1:13" x14ac:dyDescent="0.25">
      <c r="A50" s="1">
        <v>41584</v>
      </c>
      <c r="K50">
        <v>43.68</v>
      </c>
    </row>
    <row r="51" spans="1:13" x14ac:dyDescent="0.25">
      <c r="A51" s="1">
        <v>41582</v>
      </c>
      <c r="I51">
        <v>66.616000000000014</v>
      </c>
    </row>
    <row r="52" spans="1:13" x14ac:dyDescent="0.25">
      <c r="A52" s="1">
        <v>41602</v>
      </c>
      <c r="M52">
        <v>111.15</v>
      </c>
    </row>
    <row r="53" spans="1:13" x14ac:dyDescent="0.25">
      <c r="A53" s="1">
        <v>41307</v>
      </c>
      <c r="K53">
        <v>199.29600000000002</v>
      </c>
    </row>
    <row r="54" spans="1:13" x14ac:dyDescent="0.25">
      <c r="A54" s="1">
        <v>41625</v>
      </c>
      <c r="H54">
        <v>40.049999999999997</v>
      </c>
    </row>
    <row r="55" spans="1:13" x14ac:dyDescent="0.25">
      <c r="A55" s="1">
        <v>41371</v>
      </c>
      <c r="B55">
        <v>8.9600000000000009</v>
      </c>
    </row>
    <row r="56" spans="1:13" x14ac:dyDescent="0.25">
      <c r="A56" s="1">
        <v>41396</v>
      </c>
      <c r="H56">
        <v>479.98400000000004</v>
      </c>
    </row>
    <row r="57" spans="1:13" x14ac:dyDescent="0.25">
      <c r="A57" s="1">
        <v>41513</v>
      </c>
      <c r="C57">
        <v>1812.01</v>
      </c>
    </row>
    <row r="58" spans="1:13" x14ac:dyDescent="0.25">
      <c r="A58" s="1">
        <v>41545</v>
      </c>
      <c r="L58">
        <v>106.944</v>
      </c>
    </row>
    <row r="59" spans="1:13" x14ac:dyDescent="0.25">
      <c r="A59" s="1">
        <v>41600</v>
      </c>
      <c r="C59">
        <v>9.9600000000000009</v>
      </c>
    </row>
    <row r="60" spans="1:13" x14ac:dyDescent="0.25">
      <c r="A60" s="1">
        <v>41536</v>
      </c>
      <c r="K60">
        <v>2692.3290000000002</v>
      </c>
    </row>
    <row r="61" spans="1:13" x14ac:dyDescent="0.25">
      <c r="A61" s="1">
        <v>41539</v>
      </c>
      <c r="H61">
        <v>4.6079999999999997</v>
      </c>
    </row>
    <row r="62" spans="1:13" x14ac:dyDescent="0.25">
      <c r="A62" s="1">
        <v>41316</v>
      </c>
      <c r="K62">
        <v>1508.13</v>
      </c>
    </row>
    <row r="63" spans="1:13" x14ac:dyDescent="0.25">
      <c r="A63" s="1">
        <v>41525</v>
      </c>
      <c r="K63">
        <v>254.96999999999997</v>
      </c>
    </row>
    <row r="64" spans="1:13" x14ac:dyDescent="0.25">
      <c r="A64" s="1">
        <v>41371</v>
      </c>
      <c r="L64">
        <v>752.92</v>
      </c>
    </row>
    <row r="65" spans="1:13" x14ac:dyDescent="0.25">
      <c r="A65" s="1">
        <v>41600</v>
      </c>
      <c r="L65">
        <v>1022.61</v>
      </c>
    </row>
    <row r="66" spans="1:13" x14ac:dyDescent="0.25">
      <c r="A66" s="1">
        <v>41621</v>
      </c>
      <c r="I66">
        <v>12.39</v>
      </c>
    </row>
    <row r="67" spans="1:13" x14ac:dyDescent="0.25">
      <c r="A67" s="1">
        <v>41413</v>
      </c>
      <c r="B67">
        <v>34.200000000000003</v>
      </c>
    </row>
    <row r="68" spans="1:13" x14ac:dyDescent="0.25">
      <c r="A68" s="1">
        <v>41364</v>
      </c>
      <c r="E68">
        <v>1142.1649999999997</v>
      </c>
    </row>
    <row r="69" spans="1:13" x14ac:dyDescent="0.25">
      <c r="A69" s="1">
        <v>41508</v>
      </c>
      <c r="H69">
        <v>7.6320000000000014</v>
      </c>
    </row>
    <row r="70" spans="1:13" x14ac:dyDescent="0.25">
      <c r="A70" s="1">
        <v>41609</v>
      </c>
      <c r="K70">
        <v>95.968000000000004</v>
      </c>
    </row>
    <row r="71" spans="1:13" x14ac:dyDescent="0.25">
      <c r="A71" s="1">
        <v>41483</v>
      </c>
      <c r="E71">
        <v>193.15199999999999</v>
      </c>
    </row>
    <row r="72" spans="1:13" x14ac:dyDescent="0.25">
      <c r="A72" s="1">
        <v>41311</v>
      </c>
      <c r="C72">
        <v>321.56</v>
      </c>
    </row>
    <row r="73" spans="1:13" x14ac:dyDescent="0.25">
      <c r="A73" s="1">
        <v>41560</v>
      </c>
      <c r="D73">
        <v>389.74</v>
      </c>
    </row>
    <row r="74" spans="1:13" x14ac:dyDescent="0.25">
      <c r="A74" s="1">
        <v>41434</v>
      </c>
      <c r="H74">
        <v>1441.3</v>
      </c>
    </row>
    <row r="75" spans="1:13" x14ac:dyDescent="0.25">
      <c r="A75" s="1">
        <v>41583</v>
      </c>
      <c r="M75">
        <v>47.79</v>
      </c>
    </row>
    <row r="76" spans="1:13" x14ac:dyDescent="0.25">
      <c r="A76" s="1">
        <v>41628</v>
      </c>
      <c r="K76">
        <v>732.31200000000001</v>
      </c>
    </row>
    <row r="77" spans="1:13" x14ac:dyDescent="0.25">
      <c r="A77" s="1">
        <v>41629</v>
      </c>
      <c r="M77">
        <v>18.240000000000002</v>
      </c>
    </row>
    <row r="78" spans="1:13" x14ac:dyDescent="0.25">
      <c r="A78" s="1">
        <v>41385</v>
      </c>
      <c r="L78">
        <v>828.83999999999992</v>
      </c>
    </row>
    <row r="79" spans="1:13" x14ac:dyDescent="0.25">
      <c r="A79" s="1">
        <v>41628</v>
      </c>
      <c r="D79">
        <v>2884.37</v>
      </c>
    </row>
    <row r="80" spans="1:13" x14ac:dyDescent="0.25">
      <c r="A80" s="1">
        <v>41522</v>
      </c>
      <c r="B80">
        <v>31.983999999999998</v>
      </c>
    </row>
    <row r="81" spans="1:13" x14ac:dyDescent="0.25">
      <c r="A81" s="1">
        <v>41556</v>
      </c>
      <c r="L81">
        <v>88.768000000000001</v>
      </c>
    </row>
    <row r="82" spans="1:13" x14ac:dyDescent="0.25">
      <c r="A82" s="1">
        <v>41613</v>
      </c>
      <c r="K82">
        <v>24.56</v>
      </c>
    </row>
    <row r="83" spans="1:13" x14ac:dyDescent="0.25">
      <c r="A83" s="1">
        <v>41529</v>
      </c>
      <c r="L83">
        <v>192.42400000000001</v>
      </c>
    </row>
    <row r="84" spans="1:13" x14ac:dyDescent="0.25">
      <c r="A84" s="1">
        <v>41459</v>
      </c>
      <c r="K84">
        <v>37.44</v>
      </c>
    </row>
    <row r="85" spans="1:13" x14ac:dyDescent="0.25">
      <c r="A85" s="1">
        <v>41407</v>
      </c>
      <c r="D85">
        <v>405.45600000000002</v>
      </c>
    </row>
    <row r="86" spans="1:13" x14ac:dyDescent="0.25">
      <c r="A86" s="1">
        <v>41547</v>
      </c>
      <c r="K86">
        <v>69.216000000000008</v>
      </c>
    </row>
    <row r="87" spans="1:13" x14ac:dyDescent="0.25">
      <c r="A87" s="1">
        <v>41393</v>
      </c>
      <c r="H87">
        <v>69.900000000000006</v>
      </c>
    </row>
    <row r="88" spans="1:13" x14ac:dyDescent="0.25">
      <c r="A88" s="1">
        <v>41555</v>
      </c>
      <c r="E88">
        <v>23.472000000000001</v>
      </c>
    </row>
    <row r="89" spans="1:13" x14ac:dyDescent="0.25">
      <c r="A89" s="1">
        <v>41562</v>
      </c>
      <c r="K89">
        <v>15.384</v>
      </c>
    </row>
    <row r="90" spans="1:13" x14ac:dyDescent="0.25">
      <c r="A90" s="1">
        <v>41416</v>
      </c>
      <c r="K90">
        <v>180.93</v>
      </c>
    </row>
    <row r="91" spans="1:13" x14ac:dyDescent="0.25">
      <c r="A91" s="1">
        <v>41351</v>
      </c>
      <c r="M91">
        <v>23661.227999999999</v>
      </c>
    </row>
    <row r="92" spans="1:13" x14ac:dyDescent="0.25">
      <c r="A92" s="1">
        <v>41531</v>
      </c>
      <c r="H92">
        <v>26.128</v>
      </c>
    </row>
    <row r="93" spans="1:13" x14ac:dyDescent="0.25">
      <c r="A93" s="1">
        <v>41581</v>
      </c>
      <c r="K93">
        <v>147.34400000000002</v>
      </c>
    </row>
    <row r="94" spans="1:13" x14ac:dyDescent="0.25">
      <c r="A94" s="1">
        <v>41424</v>
      </c>
      <c r="L94">
        <v>13.620000000000001</v>
      </c>
    </row>
    <row r="95" spans="1:13" x14ac:dyDescent="0.25">
      <c r="A95" s="1">
        <v>41574</v>
      </c>
      <c r="M95">
        <v>22.320000000000004</v>
      </c>
    </row>
    <row r="96" spans="1:13" x14ac:dyDescent="0.25">
      <c r="A96" s="1">
        <v>41608</v>
      </c>
      <c r="L96">
        <v>6.6420000000000012</v>
      </c>
    </row>
    <row r="97" spans="1:12" x14ac:dyDescent="0.25">
      <c r="A97" s="1">
        <v>41284</v>
      </c>
      <c r="L97">
        <v>54.83</v>
      </c>
    </row>
    <row r="98" spans="1:12" x14ac:dyDescent="0.25">
      <c r="A98" s="1">
        <v>41368</v>
      </c>
      <c r="L98">
        <v>364.92999999999995</v>
      </c>
    </row>
    <row r="99" spans="1:12" x14ac:dyDescent="0.25">
      <c r="A99" s="1">
        <v>41348</v>
      </c>
      <c r="K99">
        <v>370.78200000000004</v>
      </c>
    </row>
    <row r="100" spans="1:12" x14ac:dyDescent="0.25">
      <c r="A100" s="1">
        <v>41537</v>
      </c>
      <c r="L100">
        <v>2.8160000000000003</v>
      </c>
    </row>
    <row r="101" spans="1:12" x14ac:dyDescent="0.25">
      <c r="A101" s="1">
        <v>41569</v>
      </c>
      <c r="L101">
        <v>129.91999999999999</v>
      </c>
    </row>
    <row r="102" spans="1:12" x14ac:dyDescent="0.25">
      <c r="A102" s="1">
        <v>41455</v>
      </c>
      <c r="E102">
        <v>310.68799999999999</v>
      </c>
    </row>
    <row r="103" spans="1:12" x14ac:dyDescent="0.25">
      <c r="A103" s="1">
        <v>41519</v>
      </c>
      <c r="K103">
        <v>1793.98</v>
      </c>
    </row>
    <row r="104" spans="1:12" x14ac:dyDescent="0.25">
      <c r="A104" s="1">
        <v>41579</v>
      </c>
      <c r="L104">
        <v>75.16</v>
      </c>
    </row>
    <row r="105" spans="1:12" x14ac:dyDescent="0.25">
      <c r="A105" s="1">
        <v>41460</v>
      </c>
      <c r="L105">
        <v>4.3680000000000003</v>
      </c>
    </row>
    <row r="106" spans="1:12" x14ac:dyDescent="0.25">
      <c r="A106" s="1">
        <v>41635</v>
      </c>
      <c r="L106">
        <v>521.91999999999996</v>
      </c>
    </row>
    <row r="107" spans="1:12" x14ac:dyDescent="0.25">
      <c r="A107" s="1">
        <v>41624</v>
      </c>
      <c r="I107">
        <v>1015.8160000000001</v>
      </c>
    </row>
    <row r="108" spans="1:12" x14ac:dyDescent="0.25">
      <c r="A108" s="1">
        <v>41498</v>
      </c>
      <c r="B108">
        <v>286.65000000000003</v>
      </c>
    </row>
    <row r="109" spans="1:12" x14ac:dyDescent="0.25">
      <c r="A109" s="1">
        <v>41631</v>
      </c>
      <c r="H109">
        <v>619.84800000000018</v>
      </c>
    </row>
    <row r="110" spans="1:12" x14ac:dyDescent="0.25">
      <c r="A110" s="1">
        <v>41380</v>
      </c>
      <c r="L110">
        <v>39.072000000000003</v>
      </c>
    </row>
    <row r="111" spans="1:12" x14ac:dyDescent="0.25">
      <c r="A111" s="1">
        <v>41614</v>
      </c>
      <c r="K111">
        <v>42.207999999999998</v>
      </c>
    </row>
    <row r="112" spans="1:12" x14ac:dyDescent="0.25">
      <c r="A112" s="1">
        <v>41336</v>
      </c>
      <c r="H112">
        <v>19.456000000000003</v>
      </c>
    </row>
    <row r="113" spans="1:13" x14ac:dyDescent="0.25">
      <c r="A113" s="1">
        <v>41394</v>
      </c>
      <c r="H113">
        <v>47.79</v>
      </c>
    </row>
    <row r="114" spans="1:13" x14ac:dyDescent="0.25">
      <c r="A114" s="1">
        <v>41498</v>
      </c>
      <c r="M114">
        <v>457.74400000000003</v>
      </c>
    </row>
    <row r="115" spans="1:13" x14ac:dyDescent="0.25">
      <c r="A115" s="1">
        <v>41494</v>
      </c>
      <c r="H115">
        <v>155.45600000000002</v>
      </c>
    </row>
    <row r="116" spans="1:13" x14ac:dyDescent="0.25">
      <c r="A116" s="1">
        <v>41349</v>
      </c>
      <c r="J116">
        <v>471.92</v>
      </c>
    </row>
    <row r="117" spans="1:13" x14ac:dyDescent="0.25">
      <c r="A117" s="1">
        <v>41460</v>
      </c>
      <c r="B117">
        <v>514.03000000000009</v>
      </c>
    </row>
    <row r="118" spans="1:13" x14ac:dyDescent="0.25">
      <c r="A118" s="1">
        <v>41597</v>
      </c>
      <c r="J118">
        <v>682.91</v>
      </c>
    </row>
    <row r="119" spans="1:13" x14ac:dyDescent="0.25">
      <c r="A119" s="1">
        <v>41383</v>
      </c>
      <c r="H119">
        <v>129.33000000000001</v>
      </c>
    </row>
    <row r="120" spans="1:13" x14ac:dyDescent="0.25">
      <c r="A120" s="1">
        <v>41403</v>
      </c>
      <c r="F120">
        <v>158.70999999999998</v>
      </c>
    </row>
    <row r="121" spans="1:13" x14ac:dyDescent="0.25">
      <c r="A121" s="1">
        <v>41531</v>
      </c>
      <c r="K121">
        <v>149.56</v>
      </c>
    </row>
    <row r="122" spans="1:13" x14ac:dyDescent="0.25">
      <c r="A122" s="1">
        <v>41615</v>
      </c>
      <c r="K122">
        <v>105.52</v>
      </c>
    </row>
    <row r="123" spans="1:13" x14ac:dyDescent="0.25">
      <c r="A123" s="1">
        <v>41394</v>
      </c>
      <c r="B123">
        <v>1000.95</v>
      </c>
    </row>
    <row r="124" spans="1:13" x14ac:dyDescent="0.25">
      <c r="A124" s="1">
        <v>41366</v>
      </c>
      <c r="L124">
        <v>177.68</v>
      </c>
    </row>
    <row r="125" spans="1:13" x14ac:dyDescent="0.25">
      <c r="A125" s="1">
        <v>41456</v>
      </c>
      <c r="L125">
        <v>581.10399999999993</v>
      </c>
    </row>
    <row r="126" spans="1:13" x14ac:dyDescent="0.25">
      <c r="A126" s="1">
        <v>41592</v>
      </c>
      <c r="K126">
        <v>32.400000000000006</v>
      </c>
    </row>
    <row r="127" spans="1:13" x14ac:dyDescent="0.25">
      <c r="A127" s="1">
        <v>41287</v>
      </c>
      <c r="I127">
        <v>1287.26</v>
      </c>
    </row>
    <row r="128" spans="1:13" x14ac:dyDescent="0.25">
      <c r="A128" s="1">
        <v>41606</v>
      </c>
      <c r="K128">
        <v>14.669999999999998</v>
      </c>
    </row>
    <row r="129" spans="1:13" x14ac:dyDescent="0.25">
      <c r="A129" s="1">
        <v>41354</v>
      </c>
      <c r="L129">
        <v>3769.5600000000004</v>
      </c>
    </row>
    <row r="130" spans="1:13" x14ac:dyDescent="0.25">
      <c r="A130" s="1">
        <v>41525</v>
      </c>
      <c r="C130">
        <v>116.85</v>
      </c>
    </row>
    <row r="131" spans="1:13" x14ac:dyDescent="0.25">
      <c r="A131" s="1">
        <v>41366</v>
      </c>
      <c r="K131">
        <v>1220.67</v>
      </c>
    </row>
    <row r="132" spans="1:13" x14ac:dyDescent="0.25">
      <c r="A132" s="1">
        <v>41356</v>
      </c>
      <c r="B132">
        <v>9.9120000000000008</v>
      </c>
    </row>
    <row r="133" spans="1:13" x14ac:dyDescent="0.25">
      <c r="A133" s="1">
        <v>41590</v>
      </c>
      <c r="I133">
        <v>7.8719999999999999</v>
      </c>
    </row>
    <row r="134" spans="1:13" x14ac:dyDescent="0.25">
      <c r="A134" s="1">
        <v>41581</v>
      </c>
      <c r="K134">
        <v>1395.6730000000002</v>
      </c>
    </row>
    <row r="135" spans="1:13" x14ac:dyDescent="0.25">
      <c r="A135" s="1">
        <v>41371</v>
      </c>
      <c r="G135">
        <v>259.28999999999996</v>
      </c>
    </row>
    <row r="136" spans="1:13" x14ac:dyDescent="0.25">
      <c r="A136" s="1">
        <v>41425</v>
      </c>
      <c r="K136">
        <v>773.7</v>
      </c>
    </row>
    <row r="137" spans="1:13" x14ac:dyDescent="0.25">
      <c r="A137" s="1">
        <v>41399</v>
      </c>
      <c r="H137">
        <v>40.54</v>
      </c>
    </row>
    <row r="138" spans="1:13" x14ac:dyDescent="0.25">
      <c r="A138" s="1">
        <v>41638</v>
      </c>
      <c r="B138">
        <v>39.128</v>
      </c>
    </row>
    <row r="139" spans="1:13" x14ac:dyDescent="0.25">
      <c r="A139" s="1">
        <v>41280</v>
      </c>
      <c r="M139">
        <v>4374.88</v>
      </c>
    </row>
    <row r="140" spans="1:13" x14ac:dyDescent="0.25">
      <c r="A140" s="1">
        <v>41495</v>
      </c>
      <c r="L140">
        <v>193.93600000000001</v>
      </c>
    </row>
    <row r="141" spans="1:13" x14ac:dyDescent="0.25">
      <c r="A141" s="1">
        <v>41431</v>
      </c>
      <c r="K141">
        <v>63.381</v>
      </c>
    </row>
    <row r="142" spans="1:13" x14ac:dyDescent="0.25">
      <c r="A142" s="1">
        <v>41567</v>
      </c>
      <c r="C142">
        <v>426.94200000000001</v>
      </c>
    </row>
    <row r="143" spans="1:13" x14ac:dyDescent="0.25">
      <c r="A143" s="1">
        <v>41515</v>
      </c>
      <c r="H143">
        <v>709.04250000000013</v>
      </c>
    </row>
    <row r="144" spans="1:13" x14ac:dyDescent="0.25">
      <c r="A144" s="1">
        <v>41775</v>
      </c>
      <c r="G144">
        <v>255.96799999999999</v>
      </c>
    </row>
    <row r="145" spans="1:13" x14ac:dyDescent="0.25">
      <c r="A145" s="1">
        <v>41735</v>
      </c>
      <c r="K145">
        <v>47.952000000000005</v>
      </c>
    </row>
    <row r="146" spans="1:13" x14ac:dyDescent="0.25">
      <c r="A146" s="1">
        <v>41799</v>
      </c>
      <c r="K146">
        <v>175.32</v>
      </c>
    </row>
    <row r="147" spans="1:13" x14ac:dyDescent="0.25">
      <c r="A147" s="1">
        <v>41904</v>
      </c>
      <c r="M147">
        <v>763.50800000000004</v>
      </c>
    </row>
    <row r="148" spans="1:13" x14ac:dyDescent="0.25">
      <c r="A148" s="1">
        <v>41875</v>
      </c>
      <c r="K148">
        <v>3747.9300000000003</v>
      </c>
    </row>
    <row r="149" spans="1:13" x14ac:dyDescent="0.25">
      <c r="A149" s="1">
        <v>41897</v>
      </c>
      <c r="K149">
        <v>1918.79</v>
      </c>
    </row>
    <row r="150" spans="1:13" x14ac:dyDescent="0.25">
      <c r="A150" s="1">
        <v>41747</v>
      </c>
      <c r="B150">
        <v>106.5</v>
      </c>
    </row>
    <row r="151" spans="1:13" x14ac:dyDescent="0.25">
      <c r="A151" s="1">
        <v>41964</v>
      </c>
      <c r="B151">
        <v>18.175999999999998</v>
      </c>
    </row>
    <row r="152" spans="1:13" x14ac:dyDescent="0.25">
      <c r="A152" s="1">
        <v>41673</v>
      </c>
      <c r="K152">
        <v>74.52</v>
      </c>
    </row>
    <row r="153" spans="1:13" x14ac:dyDescent="0.25">
      <c r="A153" s="1">
        <v>41844</v>
      </c>
      <c r="M153">
        <v>525.95000000000005</v>
      </c>
    </row>
    <row r="154" spans="1:13" x14ac:dyDescent="0.25">
      <c r="A154" s="1">
        <v>41818</v>
      </c>
      <c r="M154">
        <v>260.31</v>
      </c>
    </row>
    <row r="155" spans="1:13" x14ac:dyDescent="0.25">
      <c r="A155" s="1">
        <v>41724</v>
      </c>
      <c r="L155">
        <v>74.352000000000004</v>
      </c>
    </row>
    <row r="156" spans="1:13" x14ac:dyDescent="0.25">
      <c r="A156" s="1">
        <v>42000</v>
      </c>
      <c r="L156">
        <v>284.44000000000005</v>
      </c>
    </row>
    <row r="157" spans="1:13" x14ac:dyDescent="0.25">
      <c r="A157" s="1">
        <v>41676</v>
      </c>
      <c r="C157">
        <v>176.63</v>
      </c>
    </row>
    <row r="158" spans="1:13" x14ac:dyDescent="0.25">
      <c r="A158" s="1">
        <v>41802</v>
      </c>
      <c r="K158">
        <v>55.984000000000009</v>
      </c>
    </row>
    <row r="159" spans="1:13" x14ac:dyDescent="0.25">
      <c r="A159" s="1">
        <v>41643</v>
      </c>
      <c r="L159">
        <v>192.22</v>
      </c>
    </row>
    <row r="160" spans="1:13" x14ac:dyDescent="0.25">
      <c r="A160" s="1">
        <v>41803</v>
      </c>
      <c r="L160">
        <v>976.29</v>
      </c>
    </row>
    <row r="161" spans="1:13" x14ac:dyDescent="0.25">
      <c r="A161" s="1">
        <v>41950</v>
      </c>
      <c r="L161">
        <v>1361.6310000000001</v>
      </c>
    </row>
    <row r="162" spans="1:13" x14ac:dyDescent="0.25">
      <c r="A162" s="1">
        <v>41813</v>
      </c>
      <c r="L162">
        <v>268.39999999999998</v>
      </c>
    </row>
    <row r="163" spans="1:13" x14ac:dyDescent="0.25">
      <c r="A163" s="1">
        <v>41750</v>
      </c>
      <c r="K163">
        <v>893.09</v>
      </c>
    </row>
    <row r="164" spans="1:13" x14ac:dyDescent="0.25">
      <c r="A164" s="1">
        <v>41944</v>
      </c>
      <c r="K164">
        <v>301.95999999999998</v>
      </c>
    </row>
    <row r="165" spans="1:13" x14ac:dyDescent="0.25">
      <c r="A165" s="1">
        <v>41951</v>
      </c>
      <c r="L165">
        <v>81.135000000000005</v>
      </c>
    </row>
    <row r="166" spans="1:13" x14ac:dyDescent="0.25">
      <c r="A166" s="1">
        <v>41951</v>
      </c>
      <c r="H166">
        <v>750.93</v>
      </c>
    </row>
    <row r="167" spans="1:13" x14ac:dyDescent="0.25">
      <c r="A167" s="1">
        <v>42004</v>
      </c>
      <c r="I167">
        <v>596.48</v>
      </c>
    </row>
    <row r="168" spans="1:13" x14ac:dyDescent="0.25">
      <c r="A168" s="1">
        <v>41784</v>
      </c>
      <c r="I168">
        <v>467.03999999999996</v>
      </c>
    </row>
    <row r="169" spans="1:13" x14ac:dyDescent="0.25">
      <c r="A169" s="1">
        <v>41977</v>
      </c>
      <c r="K169">
        <v>8.2260000000000009</v>
      </c>
    </row>
    <row r="170" spans="1:13" x14ac:dyDescent="0.25">
      <c r="A170" s="1">
        <v>41707</v>
      </c>
      <c r="H170">
        <v>4.6079999999999997</v>
      </c>
    </row>
    <row r="171" spans="1:13" x14ac:dyDescent="0.25">
      <c r="A171" s="1">
        <v>41799</v>
      </c>
      <c r="M171">
        <v>113.10000000000001</v>
      </c>
    </row>
    <row r="172" spans="1:13" x14ac:dyDescent="0.25">
      <c r="A172" s="1">
        <v>41956</v>
      </c>
      <c r="K172">
        <v>115.29600000000001</v>
      </c>
    </row>
    <row r="173" spans="1:13" x14ac:dyDescent="0.25">
      <c r="A173" s="1">
        <v>41822</v>
      </c>
      <c r="K173">
        <v>27.504000000000005</v>
      </c>
    </row>
    <row r="174" spans="1:13" x14ac:dyDescent="0.25">
      <c r="A174" s="1">
        <v>41994</v>
      </c>
      <c r="K174">
        <v>78.192000000000007</v>
      </c>
    </row>
    <row r="175" spans="1:13" x14ac:dyDescent="0.25">
      <c r="A175" s="1">
        <v>41955</v>
      </c>
      <c r="L175">
        <v>792.50800000000004</v>
      </c>
    </row>
    <row r="176" spans="1:13" x14ac:dyDescent="0.25">
      <c r="A176" s="1">
        <v>41925</v>
      </c>
      <c r="K176">
        <v>371.65999999999997</v>
      </c>
    </row>
    <row r="177" spans="1:13" x14ac:dyDescent="0.25">
      <c r="A177" s="1">
        <v>41956</v>
      </c>
      <c r="K177">
        <v>84.960000000000008</v>
      </c>
    </row>
    <row r="178" spans="1:13" x14ac:dyDescent="0.25">
      <c r="A178" s="1">
        <v>41917</v>
      </c>
      <c r="M178">
        <v>75.040000000000006</v>
      </c>
    </row>
    <row r="179" spans="1:13" x14ac:dyDescent="0.25">
      <c r="A179" s="1">
        <v>41901</v>
      </c>
      <c r="J179">
        <v>61.96</v>
      </c>
    </row>
    <row r="180" spans="1:13" x14ac:dyDescent="0.25">
      <c r="A180" s="1">
        <v>41816</v>
      </c>
      <c r="K180">
        <v>535.36</v>
      </c>
    </row>
    <row r="181" spans="1:13" x14ac:dyDescent="0.25">
      <c r="A181" s="1">
        <v>41667</v>
      </c>
      <c r="H181">
        <v>4297.6440000000002</v>
      </c>
    </row>
    <row r="182" spans="1:13" x14ac:dyDescent="0.25">
      <c r="A182" s="1">
        <v>41825</v>
      </c>
      <c r="I182">
        <v>12.158000000000003</v>
      </c>
    </row>
    <row r="183" spans="1:13" x14ac:dyDescent="0.25">
      <c r="A183" s="1">
        <v>41996</v>
      </c>
      <c r="B183">
        <v>194.32</v>
      </c>
    </row>
    <row r="184" spans="1:13" x14ac:dyDescent="0.25">
      <c r="A184" s="1">
        <v>41720</v>
      </c>
      <c r="E184">
        <v>598.35199999999998</v>
      </c>
    </row>
    <row r="185" spans="1:13" x14ac:dyDescent="0.25">
      <c r="A185" s="1">
        <v>41948</v>
      </c>
      <c r="K185">
        <v>387.13600000000002</v>
      </c>
    </row>
    <row r="186" spans="1:13" x14ac:dyDescent="0.25">
      <c r="A186" s="1">
        <v>41895</v>
      </c>
      <c r="K186">
        <v>199.86</v>
      </c>
    </row>
    <row r="187" spans="1:13" x14ac:dyDescent="0.25">
      <c r="A187" s="1">
        <v>41648</v>
      </c>
      <c r="K187">
        <v>364.07</v>
      </c>
    </row>
    <row r="188" spans="1:13" x14ac:dyDescent="0.25">
      <c r="A188" s="1">
        <v>41987</v>
      </c>
      <c r="I188">
        <v>3.76</v>
      </c>
    </row>
    <row r="189" spans="1:13" x14ac:dyDescent="0.25">
      <c r="A189" s="1">
        <v>41862</v>
      </c>
      <c r="K189">
        <v>46.152000000000001</v>
      </c>
    </row>
    <row r="190" spans="1:13" x14ac:dyDescent="0.25">
      <c r="A190" s="1">
        <v>41864</v>
      </c>
      <c r="K190">
        <v>5.64</v>
      </c>
    </row>
    <row r="191" spans="1:13" x14ac:dyDescent="0.25">
      <c r="A191" s="1">
        <v>41719</v>
      </c>
      <c r="K191">
        <v>1270.3789999999999</v>
      </c>
    </row>
    <row r="192" spans="1:13" x14ac:dyDescent="0.25">
      <c r="A192" s="1">
        <v>41907</v>
      </c>
      <c r="L192">
        <v>22.549000000000003</v>
      </c>
    </row>
    <row r="193" spans="1:13" x14ac:dyDescent="0.25">
      <c r="A193" s="1">
        <v>41720</v>
      </c>
      <c r="L193">
        <v>19.559999999999999</v>
      </c>
    </row>
    <row r="194" spans="1:13" x14ac:dyDescent="0.25">
      <c r="A194" s="1">
        <v>41801</v>
      </c>
      <c r="C194">
        <v>3165.7440000000001</v>
      </c>
    </row>
    <row r="195" spans="1:13" x14ac:dyDescent="0.25">
      <c r="A195" s="1">
        <v>41872</v>
      </c>
      <c r="L195">
        <v>53.28</v>
      </c>
    </row>
    <row r="196" spans="1:13" x14ac:dyDescent="0.25">
      <c r="A196" s="1">
        <v>41755</v>
      </c>
      <c r="K196">
        <v>194.1395</v>
      </c>
    </row>
    <row r="197" spans="1:13" x14ac:dyDescent="0.25">
      <c r="A197" s="1">
        <v>41976</v>
      </c>
      <c r="K197">
        <v>288.85000000000002</v>
      </c>
    </row>
    <row r="198" spans="1:13" x14ac:dyDescent="0.25">
      <c r="A198" s="1">
        <v>41811</v>
      </c>
      <c r="K198">
        <v>107.97600000000001</v>
      </c>
    </row>
    <row r="199" spans="1:13" x14ac:dyDescent="0.25">
      <c r="A199" s="1">
        <v>41987</v>
      </c>
      <c r="L199">
        <v>62.459999999999994</v>
      </c>
    </row>
    <row r="200" spans="1:13" x14ac:dyDescent="0.25">
      <c r="A200" s="1">
        <v>41740</v>
      </c>
      <c r="K200">
        <v>121.88799999999999</v>
      </c>
    </row>
    <row r="201" spans="1:13" x14ac:dyDescent="0.25">
      <c r="A201" s="1">
        <v>41914</v>
      </c>
      <c r="M201">
        <v>7.3800000000000008</v>
      </c>
    </row>
    <row r="202" spans="1:13" x14ac:dyDescent="0.25">
      <c r="A202" s="1">
        <v>41909</v>
      </c>
      <c r="K202">
        <v>2026.7800000000002</v>
      </c>
    </row>
    <row r="203" spans="1:13" x14ac:dyDescent="0.25">
      <c r="A203" s="1">
        <v>41896</v>
      </c>
      <c r="H203">
        <v>269.49</v>
      </c>
    </row>
    <row r="204" spans="1:13" x14ac:dyDescent="0.25">
      <c r="A204" s="1">
        <v>41710</v>
      </c>
      <c r="L204">
        <v>45.976000000000006</v>
      </c>
    </row>
    <row r="205" spans="1:13" x14ac:dyDescent="0.25">
      <c r="A205" s="1">
        <v>41823</v>
      </c>
      <c r="K205">
        <v>365.91</v>
      </c>
    </row>
    <row r="206" spans="1:13" x14ac:dyDescent="0.25">
      <c r="A206" s="1">
        <v>41663</v>
      </c>
      <c r="M206">
        <v>13.120000000000001</v>
      </c>
    </row>
    <row r="207" spans="1:13" x14ac:dyDescent="0.25">
      <c r="A207" s="1">
        <v>41921</v>
      </c>
      <c r="K207">
        <v>30.84</v>
      </c>
    </row>
    <row r="208" spans="1:13" x14ac:dyDescent="0.25">
      <c r="A208" s="1">
        <v>41721</v>
      </c>
      <c r="B208">
        <v>59.480000000000004</v>
      </c>
    </row>
    <row r="209" spans="1:13" x14ac:dyDescent="0.25">
      <c r="A209" s="1">
        <v>41948</v>
      </c>
      <c r="L209">
        <v>207</v>
      </c>
    </row>
    <row r="210" spans="1:13" x14ac:dyDescent="0.25">
      <c r="A210" s="1">
        <v>41942</v>
      </c>
      <c r="B210">
        <v>182.91</v>
      </c>
    </row>
    <row r="211" spans="1:13" x14ac:dyDescent="0.25">
      <c r="A211" s="1">
        <v>41808</v>
      </c>
      <c r="K211">
        <v>1046.47</v>
      </c>
    </row>
    <row r="212" spans="1:13" x14ac:dyDescent="0.25">
      <c r="A212" s="1">
        <v>41864</v>
      </c>
      <c r="C212">
        <v>64.680000000000007</v>
      </c>
    </row>
    <row r="213" spans="1:13" x14ac:dyDescent="0.25">
      <c r="A213" s="1">
        <v>41888</v>
      </c>
      <c r="J213">
        <v>3.4440000000000008</v>
      </c>
    </row>
    <row r="214" spans="1:13" x14ac:dyDescent="0.25">
      <c r="A214" s="1">
        <v>41714</v>
      </c>
      <c r="H214">
        <v>498.93</v>
      </c>
    </row>
    <row r="215" spans="1:13" x14ac:dyDescent="0.25">
      <c r="A215" s="1">
        <v>41922</v>
      </c>
      <c r="K215">
        <v>1801.6320000000001</v>
      </c>
    </row>
    <row r="216" spans="1:13" x14ac:dyDescent="0.25">
      <c r="A216" s="1">
        <v>42000</v>
      </c>
      <c r="K216">
        <v>105.42</v>
      </c>
    </row>
    <row r="217" spans="1:13" x14ac:dyDescent="0.25">
      <c r="A217" s="1">
        <v>41980</v>
      </c>
      <c r="K217">
        <v>436.86</v>
      </c>
    </row>
    <row r="218" spans="1:13" x14ac:dyDescent="0.25">
      <c r="A218" s="1">
        <v>41904</v>
      </c>
      <c r="J218">
        <v>80.38</v>
      </c>
    </row>
    <row r="219" spans="1:13" x14ac:dyDescent="0.25">
      <c r="A219" s="1">
        <v>41887</v>
      </c>
      <c r="M219">
        <v>67.959999999999994</v>
      </c>
    </row>
    <row r="220" spans="1:13" x14ac:dyDescent="0.25">
      <c r="A220" s="1">
        <v>41956</v>
      </c>
      <c r="K220">
        <v>233.06400000000002</v>
      </c>
    </row>
    <row r="221" spans="1:13" x14ac:dyDescent="0.25">
      <c r="A221" s="1">
        <v>41790</v>
      </c>
      <c r="E221">
        <v>10.272000000000002</v>
      </c>
    </row>
    <row r="222" spans="1:13" x14ac:dyDescent="0.25">
      <c r="A222" s="1">
        <v>41729</v>
      </c>
      <c r="L222">
        <v>79.959999999999994</v>
      </c>
    </row>
    <row r="223" spans="1:13" x14ac:dyDescent="0.25">
      <c r="A223" s="1">
        <v>41803</v>
      </c>
      <c r="L223">
        <v>6.48</v>
      </c>
    </row>
    <row r="224" spans="1:13" x14ac:dyDescent="0.25">
      <c r="A224" s="1">
        <v>41745</v>
      </c>
      <c r="B224">
        <v>2298.8999999999996</v>
      </c>
    </row>
    <row r="225" spans="1:13" x14ac:dyDescent="0.25">
      <c r="A225" s="1">
        <v>41895</v>
      </c>
      <c r="K225">
        <v>13.092000000000002</v>
      </c>
    </row>
    <row r="226" spans="1:13" x14ac:dyDescent="0.25">
      <c r="A226" s="1">
        <v>41945</v>
      </c>
      <c r="B226">
        <v>197.72</v>
      </c>
    </row>
    <row r="227" spans="1:13" x14ac:dyDescent="0.25">
      <c r="A227" s="1">
        <v>41822</v>
      </c>
      <c r="C227">
        <v>246.36400000000003</v>
      </c>
    </row>
    <row r="228" spans="1:13" x14ac:dyDescent="0.25">
      <c r="A228" s="1">
        <v>41973</v>
      </c>
      <c r="J228">
        <v>89.36</v>
      </c>
    </row>
    <row r="229" spans="1:13" x14ac:dyDescent="0.25">
      <c r="A229" s="1">
        <v>41899</v>
      </c>
      <c r="K229">
        <v>87.168000000000006</v>
      </c>
    </row>
    <row r="230" spans="1:13" x14ac:dyDescent="0.25">
      <c r="A230" s="1">
        <v>41973</v>
      </c>
      <c r="B230">
        <v>440.14400000000001</v>
      </c>
    </row>
    <row r="231" spans="1:13" x14ac:dyDescent="0.25">
      <c r="A231" s="1">
        <v>41902</v>
      </c>
      <c r="K231">
        <v>1664.1320000000001</v>
      </c>
    </row>
    <row r="232" spans="1:13" x14ac:dyDescent="0.25">
      <c r="A232" s="1">
        <v>41993</v>
      </c>
      <c r="M232">
        <v>11.696</v>
      </c>
    </row>
    <row r="233" spans="1:13" x14ac:dyDescent="0.25">
      <c r="A233" s="1">
        <v>41900</v>
      </c>
      <c r="I233">
        <v>717.12000000000012</v>
      </c>
    </row>
    <row r="234" spans="1:13" x14ac:dyDescent="0.25">
      <c r="A234" s="1">
        <v>41886</v>
      </c>
      <c r="K234">
        <v>919.4899999999999</v>
      </c>
    </row>
    <row r="235" spans="1:13" x14ac:dyDescent="0.25">
      <c r="A235" s="1">
        <v>41906</v>
      </c>
      <c r="K235">
        <v>517.5</v>
      </c>
    </row>
    <row r="236" spans="1:13" x14ac:dyDescent="0.25">
      <c r="A236" s="1">
        <v>41717</v>
      </c>
      <c r="K236">
        <v>14.496000000000002</v>
      </c>
    </row>
    <row r="237" spans="1:13" x14ac:dyDescent="0.25">
      <c r="A237" s="1">
        <v>41998</v>
      </c>
      <c r="K237">
        <v>19.584000000000003</v>
      </c>
    </row>
    <row r="238" spans="1:13" x14ac:dyDescent="0.25">
      <c r="A238" s="1">
        <v>41958</v>
      </c>
      <c r="M238">
        <v>39.96</v>
      </c>
    </row>
    <row r="239" spans="1:13" x14ac:dyDescent="0.25">
      <c r="A239" s="1">
        <v>41714</v>
      </c>
      <c r="K239">
        <v>6412.7699999999995</v>
      </c>
    </row>
    <row r="240" spans="1:13" x14ac:dyDescent="0.25">
      <c r="A240" s="1">
        <v>41808</v>
      </c>
      <c r="L240">
        <v>13.632</v>
      </c>
    </row>
    <row r="241" spans="1:12" x14ac:dyDescent="0.25">
      <c r="A241" s="1">
        <v>41901</v>
      </c>
      <c r="L241">
        <v>66.36</v>
      </c>
    </row>
    <row r="242" spans="1:12" x14ac:dyDescent="0.25">
      <c r="A242" s="1">
        <v>41677</v>
      </c>
      <c r="L242">
        <v>324.10999999999996</v>
      </c>
    </row>
    <row r="243" spans="1:12" x14ac:dyDescent="0.25">
      <c r="A243" s="1">
        <v>41766</v>
      </c>
      <c r="K243">
        <v>45.68</v>
      </c>
    </row>
    <row r="244" spans="1:12" x14ac:dyDescent="0.25">
      <c r="A244" s="1">
        <v>41710</v>
      </c>
      <c r="K244">
        <v>5.04</v>
      </c>
    </row>
    <row r="245" spans="1:12" x14ac:dyDescent="0.25">
      <c r="A245" s="1">
        <v>41965</v>
      </c>
      <c r="B245">
        <v>32.984999999999999</v>
      </c>
    </row>
    <row r="246" spans="1:12" x14ac:dyDescent="0.25">
      <c r="A246" s="1">
        <v>41749</v>
      </c>
      <c r="L246">
        <v>896.31</v>
      </c>
    </row>
    <row r="247" spans="1:12" x14ac:dyDescent="0.25">
      <c r="A247" s="1">
        <v>41885</v>
      </c>
      <c r="L247">
        <v>200.98400000000004</v>
      </c>
    </row>
    <row r="248" spans="1:12" x14ac:dyDescent="0.25">
      <c r="A248" s="1">
        <v>41988</v>
      </c>
      <c r="L248">
        <v>246.16800000000001</v>
      </c>
    </row>
    <row r="249" spans="1:12" x14ac:dyDescent="0.25">
      <c r="A249" s="1">
        <v>41984</v>
      </c>
      <c r="B249">
        <v>196.62</v>
      </c>
    </row>
    <row r="250" spans="1:12" x14ac:dyDescent="0.25">
      <c r="A250" s="1">
        <v>41727</v>
      </c>
      <c r="H250">
        <v>5.56</v>
      </c>
    </row>
    <row r="251" spans="1:12" x14ac:dyDescent="0.25">
      <c r="A251" s="1">
        <v>41656</v>
      </c>
      <c r="K251">
        <v>88.960000000000008</v>
      </c>
    </row>
    <row r="252" spans="1:12" x14ac:dyDescent="0.25">
      <c r="A252" s="1">
        <v>41890</v>
      </c>
      <c r="L252">
        <v>21.36</v>
      </c>
    </row>
    <row r="253" spans="1:12" x14ac:dyDescent="0.25">
      <c r="A253" s="1">
        <v>41991</v>
      </c>
      <c r="L253">
        <v>94.688000000000017</v>
      </c>
    </row>
    <row r="254" spans="1:12" x14ac:dyDescent="0.25">
      <c r="A254" s="1">
        <v>41699</v>
      </c>
      <c r="H254">
        <v>58.72</v>
      </c>
    </row>
    <row r="255" spans="1:12" x14ac:dyDescent="0.25">
      <c r="A255" s="1">
        <v>41779</v>
      </c>
      <c r="K255">
        <v>169.54399999999998</v>
      </c>
    </row>
    <row r="256" spans="1:12" x14ac:dyDescent="0.25">
      <c r="A256" s="1">
        <v>41727</v>
      </c>
      <c r="J256">
        <v>1166.92</v>
      </c>
    </row>
    <row r="257" spans="1:13" x14ac:dyDescent="0.25">
      <c r="A257" s="1">
        <v>41829</v>
      </c>
      <c r="K257">
        <v>5.16</v>
      </c>
    </row>
    <row r="258" spans="1:13" x14ac:dyDescent="0.25">
      <c r="A258" s="1">
        <v>41979</v>
      </c>
      <c r="H258">
        <v>173.94</v>
      </c>
    </row>
    <row r="259" spans="1:13" x14ac:dyDescent="0.25">
      <c r="A259" s="1">
        <v>41845</v>
      </c>
      <c r="L259">
        <v>457.03999999999996</v>
      </c>
    </row>
    <row r="260" spans="1:13" x14ac:dyDescent="0.25">
      <c r="A260" s="1">
        <v>41957</v>
      </c>
      <c r="C260">
        <v>860.07</v>
      </c>
    </row>
    <row r="261" spans="1:13" x14ac:dyDescent="0.25">
      <c r="A261" s="1">
        <v>41782</v>
      </c>
      <c r="L261">
        <v>186.69</v>
      </c>
    </row>
    <row r="262" spans="1:13" x14ac:dyDescent="0.25">
      <c r="A262" s="1">
        <v>41935</v>
      </c>
      <c r="E262">
        <v>78.456000000000003</v>
      </c>
    </row>
    <row r="263" spans="1:13" x14ac:dyDescent="0.25">
      <c r="A263" s="1">
        <v>41860</v>
      </c>
      <c r="L263">
        <v>4.6079999999999997</v>
      </c>
    </row>
    <row r="264" spans="1:13" x14ac:dyDescent="0.25">
      <c r="A264" s="1">
        <v>41977</v>
      </c>
      <c r="H264">
        <v>1635.0180000000003</v>
      </c>
    </row>
    <row r="265" spans="1:13" x14ac:dyDescent="0.25">
      <c r="A265" s="1">
        <v>41768</v>
      </c>
      <c r="K265">
        <v>48.81</v>
      </c>
    </row>
    <row r="266" spans="1:13" x14ac:dyDescent="0.25">
      <c r="A266" s="1">
        <v>41973</v>
      </c>
      <c r="K266">
        <v>177.48000000000002</v>
      </c>
    </row>
    <row r="267" spans="1:13" x14ac:dyDescent="0.25">
      <c r="A267" s="1">
        <v>41808</v>
      </c>
      <c r="C267">
        <v>670.00099999999998</v>
      </c>
    </row>
    <row r="268" spans="1:13" x14ac:dyDescent="0.25">
      <c r="A268" s="1">
        <v>41993</v>
      </c>
      <c r="K268">
        <v>36.269999999999996</v>
      </c>
    </row>
    <row r="269" spans="1:13" x14ac:dyDescent="0.25">
      <c r="A269" s="1">
        <v>41973</v>
      </c>
      <c r="C269">
        <v>17.088000000000001</v>
      </c>
    </row>
    <row r="270" spans="1:13" x14ac:dyDescent="0.25">
      <c r="A270" s="1">
        <v>41903</v>
      </c>
      <c r="K270">
        <v>3631.96</v>
      </c>
    </row>
    <row r="271" spans="1:13" x14ac:dyDescent="0.25">
      <c r="A271" s="1">
        <v>41970</v>
      </c>
      <c r="M271">
        <v>6.24</v>
      </c>
    </row>
    <row r="272" spans="1:13" x14ac:dyDescent="0.25">
      <c r="A272" s="1">
        <v>41888</v>
      </c>
      <c r="L272">
        <v>7.2400000000000011</v>
      </c>
    </row>
    <row r="273" spans="1:13" x14ac:dyDescent="0.25">
      <c r="A273" s="1">
        <v>41889</v>
      </c>
      <c r="I273">
        <v>140.73599999999999</v>
      </c>
    </row>
    <row r="274" spans="1:13" x14ac:dyDescent="0.25">
      <c r="A274" s="1">
        <v>41760</v>
      </c>
      <c r="L274">
        <v>277.63200000000001</v>
      </c>
    </row>
    <row r="275" spans="1:13" x14ac:dyDescent="0.25">
      <c r="A275" s="1">
        <v>41798</v>
      </c>
      <c r="L275">
        <v>937.60800000000006</v>
      </c>
    </row>
    <row r="276" spans="1:13" x14ac:dyDescent="0.25">
      <c r="A276" s="1">
        <v>41940</v>
      </c>
      <c r="K276">
        <v>104.51</v>
      </c>
    </row>
    <row r="277" spans="1:13" x14ac:dyDescent="0.25">
      <c r="A277" s="1">
        <v>41921</v>
      </c>
      <c r="K277">
        <v>50.462000000000003</v>
      </c>
    </row>
    <row r="278" spans="1:13" x14ac:dyDescent="0.25">
      <c r="A278" s="1">
        <v>41858</v>
      </c>
      <c r="I278">
        <v>520.03</v>
      </c>
    </row>
    <row r="279" spans="1:13" x14ac:dyDescent="0.25">
      <c r="A279" s="1">
        <v>41789</v>
      </c>
      <c r="M279">
        <v>151.96</v>
      </c>
    </row>
    <row r="280" spans="1:13" x14ac:dyDescent="0.25">
      <c r="A280" s="1">
        <v>41963</v>
      </c>
      <c r="K280">
        <v>377.90200000000004</v>
      </c>
    </row>
    <row r="281" spans="1:13" x14ac:dyDescent="0.25">
      <c r="A281" s="1">
        <v>41851</v>
      </c>
      <c r="L281">
        <v>239.70000000000002</v>
      </c>
    </row>
    <row r="282" spans="1:13" x14ac:dyDescent="0.25">
      <c r="A282" s="1">
        <v>41994</v>
      </c>
      <c r="B282">
        <v>47.975999999999999</v>
      </c>
    </row>
    <row r="283" spans="1:13" x14ac:dyDescent="0.25">
      <c r="A283" s="1">
        <v>41874</v>
      </c>
      <c r="K283">
        <v>1142.4299999999998</v>
      </c>
    </row>
    <row r="284" spans="1:13" x14ac:dyDescent="0.25">
      <c r="A284" s="1">
        <v>41774</v>
      </c>
      <c r="I284">
        <v>17.940000000000001</v>
      </c>
    </row>
    <row r="285" spans="1:13" x14ac:dyDescent="0.25">
      <c r="A285" s="1">
        <v>41969</v>
      </c>
      <c r="L285">
        <v>692.47199999999998</v>
      </c>
    </row>
    <row r="286" spans="1:13" x14ac:dyDescent="0.25">
      <c r="A286" s="1">
        <v>41898</v>
      </c>
      <c r="K286">
        <v>31.12</v>
      </c>
    </row>
    <row r="287" spans="1:13" x14ac:dyDescent="0.25">
      <c r="A287" s="1">
        <v>41916</v>
      </c>
      <c r="I287">
        <v>392.93999999999994</v>
      </c>
    </row>
    <row r="288" spans="1:13" x14ac:dyDescent="0.25">
      <c r="A288" s="1">
        <v>41965</v>
      </c>
      <c r="K288">
        <v>58.050000000000004</v>
      </c>
    </row>
    <row r="289" spans="1:13" x14ac:dyDescent="0.25">
      <c r="A289" s="1">
        <v>41888</v>
      </c>
      <c r="L289">
        <v>46.62</v>
      </c>
    </row>
    <row r="290" spans="1:13" x14ac:dyDescent="0.25">
      <c r="A290" s="1">
        <v>41652</v>
      </c>
      <c r="I290">
        <v>9.82</v>
      </c>
    </row>
    <row r="291" spans="1:13" x14ac:dyDescent="0.25">
      <c r="A291" s="1">
        <v>41934</v>
      </c>
      <c r="H291">
        <v>9.952</v>
      </c>
    </row>
    <row r="292" spans="1:13" x14ac:dyDescent="0.25">
      <c r="A292" s="1">
        <v>41690</v>
      </c>
      <c r="K292">
        <v>29.99</v>
      </c>
    </row>
    <row r="293" spans="1:13" x14ac:dyDescent="0.25">
      <c r="A293" s="1">
        <v>42354</v>
      </c>
      <c r="M293">
        <v>19.440000000000001</v>
      </c>
    </row>
    <row r="294" spans="1:13" x14ac:dyDescent="0.25">
      <c r="A294" s="1">
        <v>42200</v>
      </c>
      <c r="E294">
        <v>29</v>
      </c>
    </row>
    <row r="295" spans="1:13" x14ac:dyDescent="0.25">
      <c r="A295" s="1">
        <v>42188</v>
      </c>
      <c r="K295">
        <v>7.7</v>
      </c>
    </row>
    <row r="296" spans="1:13" x14ac:dyDescent="0.25">
      <c r="A296" s="1">
        <v>42126</v>
      </c>
      <c r="H296">
        <v>140.52000000000001</v>
      </c>
    </row>
    <row r="297" spans="1:13" x14ac:dyDescent="0.25">
      <c r="A297" s="1">
        <v>42348</v>
      </c>
      <c r="B297">
        <v>1056.8599999999999</v>
      </c>
    </row>
    <row r="298" spans="1:13" x14ac:dyDescent="0.25">
      <c r="A298" s="1">
        <v>42259</v>
      </c>
      <c r="K298">
        <v>1611.01</v>
      </c>
    </row>
    <row r="299" spans="1:13" x14ac:dyDescent="0.25">
      <c r="A299" s="1">
        <v>42210</v>
      </c>
      <c r="B299">
        <v>73.2</v>
      </c>
    </row>
    <row r="300" spans="1:13" x14ac:dyDescent="0.25">
      <c r="A300" s="1">
        <v>42211</v>
      </c>
      <c r="K300">
        <v>2503.4699999999998</v>
      </c>
    </row>
    <row r="301" spans="1:13" x14ac:dyDescent="0.25">
      <c r="A301" s="1">
        <v>42336</v>
      </c>
      <c r="K301">
        <v>447.78300000000007</v>
      </c>
    </row>
    <row r="302" spans="1:13" x14ac:dyDescent="0.25">
      <c r="A302" s="1">
        <v>42145</v>
      </c>
      <c r="E302">
        <v>1363.96</v>
      </c>
    </row>
    <row r="303" spans="1:13" x14ac:dyDescent="0.25">
      <c r="A303" s="1">
        <v>42130</v>
      </c>
      <c r="M303">
        <v>270.72800000000001</v>
      </c>
    </row>
    <row r="304" spans="1:13" x14ac:dyDescent="0.25">
      <c r="A304" s="1">
        <v>42298</v>
      </c>
      <c r="M304">
        <v>61.1</v>
      </c>
    </row>
    <row r="305" spans="1:13" x14ac:dyDescent="0.25">
      <c r="A305" s="1">
        <v>42021</v>
      </c>
      <c r="L305">
        <v>316</v>
      </c>
    </row>
    <row r="306" spans="1:13" x14ac:dyDescent="0.25">
      <c r="A306" s="1">
        <v>42042</v>
      </c>
      <c r="E306">
        <v>107.83</v>
      </c>
    </row>
    <row r="307" spans="1:13" x14ac:dyDescent="0.25">
      <c r="A307" s="1">
        <v>42250</v>
      </c>
      <c r="K307">
        <v>1854.2410000000002</v>
      </c>
    </row>
    <row r="308" spans="1:13" x14ac:dyDescent="0.25">
      <c r="A308" s="1">
        <v>42051</v>
      </c>
      <c r="K308">
        <v>323.88</v>
      </c>
    </row>
    <row r="309" spans="1:13" x14ac:dyDescent="0.25">
      <c r="A309" s="1">
        <v>42145</v>
      </c>
      <c r="K309">
        <v>2.6940000000000004</v>
      </c>
    </row>
    <row r="310" spans="1:13" x14ac:dyDescent="0.25">
      <c r="A310" s="1">
        <v>42277</v>
      </c>
      <c r="K310">
        <v>298.83</v>
      </c>
    </row>
    <row r="311" spans="1:13" x14ac:dyDescent="0.25">
      <c r="A311" s="1">
        <v>42043</v>
      </c>
      <c r="J311">
        <v>1127.9760000000001</v>
      </c>
    </row>
    <row r="312" spans="1:13" x14ac:dyDescent="0.25">
      <c r="A312" s="1">
        <v>42028</v>
      </c>
      <c r="I312">
        <v>31.36</v>
      </c>
    </row>
    <row r="313" spans="1:13" x14ac:dyDescent="0.25">
      <c r="A313" s="1">
        <v>42344</v>
      </c>
      <c r="H313">
        <v>1284.8000000000002</v>
      </c>
    </row>
    <row r="314" spans="1:13" x14ac:dyDescent="0.25">
      <c r="A314" s="1">
        <v>42270</v>
      </c>
      <c r="L314">
        <v>104.712</v>
      </c>
    </row>
    <row r="315" spans="1:13" x14ac:dyDescent="0.25">
      <c r="A315" s="1">
        <v>42137</v>
      </c>
      <c r="L315">
        <v>10.96</v>
      </c>
    </row>
    <row r="316" spans="1:13" x14ac:dyDescent="0.25">
      <c r="A316" s="1">
        <v>42221</v>
      </c>
      <c r="M316">
        <v>158.81</v>
      </c>
    </row>
    <row r="317" spans="1:13" x14ac:dyDescent="0.25">
      <c r="A317" s="1">
        <v>42047</v>
      </c>
      <c r="B317">
        <v>1366.0400000000002</v>
      </c>
    </row>
    <row r="318" spans="1:13" x14ac:dyDescent="0.25">
      <c r="A318" s="1">
        <v>42266</v>
      </c>
      <c r="K318">
        <v>3</v>
      </c>
    </row>
    <row r="319" spans="1:13" x14ac:dyDescent="0.25">
      <c r="A319" s="1">
        <v>42366</v>
      </c>
      <c r="K319">
        <v>2.61</v>
      </c>
    </row>
    <row r="320" spans="1:13" x14ac:dyDescent="0.25">
      <c r="A320" s="1">
        <v>42107</v>
      </c>
      <c r="K320">
        <v>448.81</v>
      </c>
    </row>
    <row r="321" spans="1:12" x14ac:dyDescent="0.25">
      <c r="A321" s="1">
        <v>42258</v>
      </c>
      <c r="L321">
        <v>519.67999999999995</v>
      </c>
    </row>
    <row r="322" spans="1:12" x14ac:dyDescent="0.25">
      <c r="A322" s="1">
        <v>42130</v>
      </c>
      <c r="C322">
        <v>14.352000000000002</v>
      </c>
    </row>
    <row r="323" spans="1:12" x14ac:dyDescent="0.25">
      <c r="A323" s="1">
        <v>42357</v>
      </c>
      <c r="I323">
        <v>1410.0660000000003</v>
      </c>
    </row>
    <row r="324" spans="1:12" x14ac:dyDescent="0.25">
      <c r="A324" s="1">
        <v>42151</v>
      </c>
      <c r="I324">
        <v>232.62400000000002</v>
      </c>
    </row>
    <row r="325" spans="1:12" x14ac:dyDescent="0.25">
      <c r="A325" s="1">
        <v>42082</v>
      </c>
      <c r="H325">
        <v>871.80000000000007</v>
      </c>
    </row>
    <row r="326" spans="1:12" x14ac:dyDescent="0.25">
      <c r="A326" s="1">
        <v>42347</v>
      </c>
      <c r="K326">
        <v>334.25600000000003</v>
      </c>
    </row>
    <row r="327" spans="1:12" x14ac:dyDescent="0.25">
      <c r="A327" s="1">
        <v>42153</v>
      </c>
      <c r="K327">
        <v>185.88</v>
      </c>
    </row>
    <row r="328" spans="1:12" x14ac:dyDescent="0.25">
      <c r="A328" s="1">
        <v>42155</v>
      </c>
      <c r="L328">
        <v>4317.3</v>
      </c>
    </row>
    <row r="329" spans="1:12" x14ac:dyDescent="0.25">
      <c r="A329" s="1">
        <v>42329</v>
      </c>
      <c r="L329">
        <v>574.05600000000004</v>
      </c>
    </row>
    <row r="330" spans="1:12" x14ac:dyDescent="0.25">
      <c r="A330" s="1">
        <v>42193</v>
      </c>
      <c r="L330">
        <v>45.584000000000003</v>
      </c>
    </row>
    <row r="331" spans="1:12" x14ac:dyDescent="0.25">
      <c r="A331" s="1">
        <v>42076</v>
      </c>
      <c r="L331">
        <v>12.96</v>
      </c>
    </row>
    <row r="332" spans="1:12" x14ac:dyDescent="0.25">
      <c r="A332" s="1">
        <v>42270</v>
      </c>
      <c r="K332">
        <v>24.065999999999999</v>
      </c>
    </row>
    <row r="333" spans="1:12" x14ac:dyDescent="0.25">
      <c r="A333" s="1">
        <v>42244</v>
      </c>
      <c r="L333">
        <v>9.2159999999999993</v>
      </c>
    </row>
    <row r="334" spans="1:12" x14ac:dyDescent="0.25">
      <c r="A334" s="1">
        <v>42279</v>
      </c>
      <c r="H334">
        <v>36.363999999999997</v>
      </c>
    </row>
    <row r="335" spans="1:12" x14ac:dyDescent="0.25">
      <c r="A335" s="1">
        <v>42252</v>
      </c>
      <c r="K335">
        <v>239.5</v>
      </c>
    </row>
    <row r="336" spans="1:12" x14ac:dyDescent="0.25">
      <c r="A336" s="1">
        <v>42229</v>
      </c>
      <c r="L336">
        <v>562.29250000000013</v>
      </c>
    </row>
    <row r="337" spans="1:13" x14ac:dyDescent="0.25">
      <c r="A337" s="1">
        <v>42083</v>
      </c>
      <c r="L337">
        <v>31.086000000000006</v>
      </c>
    </row>
    <row r="338" spans="1:13" x14ac:dyDescent="0.25">
      <c r="A338" s="1">
        <v>42038</v>
      </c>
      <c r="K338">
        <v>866.4</v>
      </c>
    </row>
    <row r="339" spans="1:13" x14ac:dyDescent="0.25">
      <c r="A339" s="1">
        <v>42232</v>
      </c>
      <c r="K339">
        <v>705.54399999999998</v>
      </c>
    </row>
    <row r="340" spans="1:13" x14ac:dyDescent="0.25">
      <c r="A340" s="1">
        <v>42226</v>
      </c>
      <c r="M340">
        <v>16.218000000000004</v>
      </c>
    </row>
    <row r="341" spans="1:13" x14ac:dyDescent="0.25">
      <c r="A341" s="1">
        <v>42091</v>
      </c>
      <c r="L341">
        <v>92.699999999999989</v>
      </c>
    </row>
    <row r="342" spans="1:13" x14ac:dyDescent="0.25">
      <c r="A342" s="1">
        <v>42231</v>
      </c>
      <c r="B342">
        <v>15.552000000000003</v>
      </c>
    </row>
    <row r="343" spans="1:13" x14ac:dyDescent="0.25">
      <c r="A343" s="1">
        <v>42160</v>
      </c>
      <c r="B343">
        <v>75.88</v>
      </c>
    </row>
    <row r="344" spans="1:13" x14ac:dyDescent="0.25">
      <c r="A344" s="1">
        <v>42305</v>
      </c>
      <c r="H344">
        <v>290.98</v>
      </c>
    </row>
    <row r="345" spans="1:13" x14ac:dyDescent="0.25">
      <c r="A345" s="1">
        <v>42302</v>
      </c>
      <c r="M345">
        <v>239.976</v>
      </c>
    </row>
    <row r="346" spans="1:13" x14ac:dyDescent="0.25">
      <c r="A346" s="1">
        <v>42322</v>
      </c>
      <c r="K346">
        <v>52.136000000000003</v>
      </c>
    </row>
    <row r="347" spans="1:13" x14ac:dyDescent="0.25">
      <c r="A347" s="1">
        <v>42068</v>
      </c>
      <c r="I347">
        <v>10.08</v>
      </c>
    </row>
    <row r="348" spans="1:13" x14ac:dyDescent="0.25">
      <c r="A348" s="1">
        <v>42275</v>
      </c>
      <c r="H348">
        <v>31.830000000000002</v>
      </c>
    </row>
    <row r="349" spans="1:13" x14ac:dyDescent="0.25">
      <c r="A349" s="1">
        <v>42238</v>
      </c>
      <c r="M349">
        <v>37.264000000000003</v>
      </c>
    </row>
    <row r="350" spans="1:13" x14ac:dyDescent="0.25">
      <c r="A350" s="1">
        <v>42333</v>
      </c>
      <c r="M350">
        <v>392.83200000000011</v>
      </c>
    </row>
    <row r="351" spans="1:13" x14ac:dyDescent="0.25">
      <c r="A351" s="1">
        <v>42337</v>
      </c>
      <c r="L351">
        <v>7.4340000000000011</v>
      </c>
    </row>
    <row r="352" spans="1:13" x14ac:dyDescent="0.25">
      <c r="A352" s="1">
        <v>42260</v>
      </c>
      <c r="L352">
        <v>1159.06</v>
      </c>
    </row>
    <row r="353" spans="1:13" x14ac:dyDescent="0.25">
      <c r="A353" s="1">
        <v>42107</v>
      </c>
      <c r="L353">
        <v>191.80799999999999</v>
      </c>
    </row>
    <row r="354" spans="1:13" x14ac:dyDescent="0.25">
      <c r="A354" s="1">
        <v>42344</v>
      </c>
      <c r="B354">
        <v>191.82</v>
      </c>
    </row>
    <row r="355" spans="1:13" x14ac:dyDescent="0.25">
      <c r="A355" s="1">
        <v>42041</v>
      </c>
      <c r="L355">
        <v>132.22400000000002</v>
      </c>
    </row>
    <row r="356" spans="1:13" x14ac:dyDescent="0.25">
      <c r="A356" s="1">
        <v>42230</v>
      </c>
      <c r="B356">
        <v>125.92000000000002</v>
      </c>
    </row>
    <row r="357" spans="1:13" x14ac:dyDescent="0.25">
      <c r="A357" s="1">
        <v>42168</v>
      </c>
      <c r="C357">
        <v>224.9</v>
      </c>
    </row>
    <row r="358" spans="1:13" x14ac:dyDescent="0.25">
      <c r="A358" s="1">
        <v>42340</v>
      </c>
      <c r="E358">
        <v>863.928</v>
      </c>
    </row>
    <row r="359" spans="1:13" x14ac:dyDescent="0.25">
      <c r="A359" s="1">
        <v>42096</v>
      </c>
      <c r="J359">
        <v>7.04</v>
      </c>
    </row>
    <row r="360" spans="1:13" x14ac:dyDescent="0.25">
      <c r="A360" s="1">
        <v>42118</v>
      </c>
      <c r="L360">
        <v>36.240000000000009</v>
      </c>
    </row>
    <row r="361" spans="1:13" x14ac:dyDescent="0.25">
      <c r="A361" s="1">
        <v>42355</v>
      </c>
      <c r="B361">
        <v>34.944000000000003</v>
      </c>
    </row>
    <row r="362" spans="1:13" x14ac:dyDescent="0.25">
      <c r="A362" s="1">
        <v>42324</v>
      </c>
      <c r="F362">
        <v>630.024</v>
      </c>
    </row>
    <row r="363" spans="1:13" x14ac:dyDescent="0.25">
      <c r="A363" s="1">
        <v>42323</v>
      </c>
      <c r="H363">
        <v>513.52</v>
      </c>
    </row>
    <row r="364" spans="1:13" x14ac:dyDescent="0.25">
      <c r="A364" s="1">
        <v>42252</v>
      </c>
      <c r="K364">
        <v>291.73999999999995</v>
      </c>
    </row>
    <row r="365" spans="1:13" x14ac:dyDescent="0.25">
      <c r="A365" s="1">
        <v>42320</v>
      </c>
      <c r="M365">
        <v>681.43200000000013</v>
      </c>
    </row>
    <row r="366" spans="1:13" x14ac:dyDescent="0.25">
      <c r="A366" s="1">
        <v>42334</v>
      </c>
      <c r="K366">
        <v>73.36</v>
      </c>
    </row>
    <row r="367" spans="1:13" x14ac:dyDescent="0.25">
      <c r="A367" s="1">
        <v>42254</v>
      </c>
      <c r="K367">
        <v>99.155999999999992</v>
      </c>
    </row>
    <row r="368" spans="1:13" x14ac:dyDescent="0.25">
      <c r="A368" s="1">
        <v>42018</v>
      </c>
      <c r="K368">
        <v>405.34400000000005</v>
      </c>
    </row>
    <row r="369" spans="1:13" x14ac:dyDescent="0.25">
      <c r="A369" s="1">
        <v>42335</v>
      </c>
      <c r="C369">
        <v>3236.41</v>
      </c>
    </row>
    <row r="370" spans="1:13" x14ac:dyDescent="0.25">
      <c r="A370" s="1">
        <v>42170</v>
      </c>
      <c r="B370">
        <v>58.400000000000006</v>
      </c>
    </row>
    <row r="371" spans="1:13" x14ac:dyDescent="0.25">
      <c r="A371" s="1">
        <v>42265</v>
      </c>
      <c r="K371">
        <v>396</v>
      </c>
    </row>
    <row r="372" spans="1:13" x14ac:dyDescent="0.25">
      <c r="A372" s="1">
        <v>42009</v>
      </c>
      <c r="I372">
        <v>255.904</v>
      </c>
    </row>
    <row r="373" spans="1:13" x14ac:dyDescent="0.25">
      <c r="A373" s="1">
        <v>42268</v>
      </c>
      <c r="L373">
        <v>115.47999999999999</v>
      </c>
    </row>
    <row r="374" spans="1:13" x14ac:dyDescent="0.25">
      <c r="A374" s="1">
        <v>42103</v>
      </c>
      <c r="M374">
        <v>215.83999999999997</v>
      </c>
    </row>
    <row r="375" spans="1:13" x14ac:dyDescent="0.25">
      <c r="A375" s="1">
        <v>42286</v>
      </c>
      <c r="K375">
        <v>387.72</v>
      </c>
    </row>
    <row r="376" spans="1:13" x14ac:dyDescent="0.25">
      <c r="A376" s="1">
        <v>42149</v>
      </c>
      <c r="G376">
        <v>261.10000000000002</v>
      </c>
    </row>
    <row r="377" spans="1:13" x14ac:dyDescent="0.25">
      <c r="A377" s="1">
        <v>42253</v>
      </c>
      <c r="H377">
        <v>228.58599999999998</v>
      </c>
    </row>
    <row r="378" spans="1:13" x14ac:dyDescent="0.25">
      <c r="A378" s="1">
        <v>42299</v>
      </c>
      <c r="M378">
        <v>74.320000000000007</v>
      </c>
    </row>
    <row r="379" spans="1:13" x14ac:dyDescent="0.25">
      <c r="A379" s="1">
        <v>42340</v>
      </c>
      <c r="K379">
        <v>4.7039999999999997</v>
      </c>
    </row>
    <row r="380" spans="1:13" x14ac:dyDescent="0.25">
      <c r="A380" s="1">
        <v>42362</v>
      </c>
      <c r="H380">
        <v>859.14</v>
      </c>
    </row>
    <row r="381" spans="1:13" x14ac:dyDescent="0.25">
      <c r="A381" s="1">
        <v>42319</v>
      </c>
      <c r="K381">
        <v>41.86</v>
      </c>
    </row>
    <row r="382" spans="1:13" x14ac:dyDescent="0.25">
      <c r="A382" s="1">
        <v>42153</v>
      </c>
      <c r="L382">
        <v>452.464</v>
      </c>
    </row>
    <row r="383" spans="1:13" x14ac:dyDescent="0.25">
      <c r="A383" s="1">
        <v>42150</v>
      </c>
      <c r="M383">
        <v>1311.9699999999998</v>
      </c>
    </row>
    <row r="384" spans="1:13" x14ac:dyDescent="0.25">
      <c r="A384" s="1">
        <v>42113</v>
      </c>
      <c r="K384">
        <v>233.48</v>
      </c>
    </row>
    <row r="385" spans="1:13" x14ac:dyDescent="0.25">
      <c r="A385" s="1">
        <v>42368</v>
      </c>
      <c r="L385">
        <v>40.896000000000001</v>
      </c>
    </row>
    <row r="386" spans="1:13" x14ac:dyDescent="0.25">
      <c r="A386" s="1">
        <v>42185</v>
      </c>
      <c r="H386">
        <v>191.88</v>
      </c>
    </row>
    <row r="387" spans="1:13" x14ac:dyDescent="0.25">
      <c r="A387" s="1">
        <v>42079</v>
      </c>
      <c r="M387">
        <v>365.44</v>
      </c>
    </row>
    <row r="388" spans="1:13" x14ac:dyDescent="0.25">
      <c r="A388" s="1">
        <v>42306</v>
      </c>
      <c r="K388">
        <v>38.190000000000012</v>
      </c>
    </row>
    <row r="389" spans="1:13" x14ac:dyDescent="0.25">
      <c r="A389" s="1">
        <v>42266</v>
      </c>
      <c r="L389">
        <v>383.43799999999999</v>
      </c>
    </row>
    <row r="390" spans="1:13" x14ac:dyDescent="0.25">
      <c r="A390" s="1">
        <v>42172</v>
      </c>
      <c r="J390">
        <v>91.474999999999994</v>
      </c>
    </row>
    <row r="391" spans="1:13" x14ac:dyDescent="0.25">
      <c r="A391" s="1">
        <v>42140</v>
      </c>
      <c r="H391">
        <v>7.7640000000000011</v>
      </c>
    </row>
    <row r="392" spans="1:13" x14ac:dyDescent="0.25">
      <c r="A392" s="1">
        <v>42293</v>
      </c>
      <c r="L392">
        <v>342.76</v>
      </c>
    </row>
    <row r="393" spans="1:13" x14ac:dyDescent="0.25">
      <c r="A393" s="1">
        <v>42267</v>
      </c>
      <c r="K393">
        <v>254.99</v>
      </c>
    </row>
    <row r="394" spans="1:13" x14ac:dyDescent="0.25">
      <c r="A394" s="1">
        <v>42207</v>
      </c>
      <c r="K394">
        <v>370.18400000000003</v>
      </c>
    </row>
    <row r="395" spans="1:13" x14ac:dyDescent="0.25">
      <c r="A395" s="1">
        <v>42313</v>
      </c>
      <c r="E395">
        <v>10.74</v>
      </c>
    </row>
    <row r="396" spans="1:13" x14ac:dyDescent="0.25">
      <c r="A396" s="1">
        <v>42340</v>
      </c>
      <c r="I396">
        <v>2145.2499999999995</v>
      </c>
    </row>
    <row r="397" spans="1:13" x14ac:dyDescent="0.25">
      <c r="A397" s="1">
        <v>42306</v>
      </c>
      <c r="E397">
        <v>314.39300000000003</v>
      </c>
    </row>
    <row r="398" spans="1:13" x14ac:dyDescent="0.25">
      <c r="A398" s="1">
        <v>42130</v>
      </c>
      <c r="B398">
        <v>79.14</v>
      </c>
    </row>
    <row r="399" spans="1:13" x14ac:dyDescent="0.25">
      <c r="A399" s="1">
        <v>42155</v>
      </c>
      <c r="B399">
        <v>3.2820000000000005</v>
      </c>
    </row>
    <row r="400" spans="1:13" x14ac:dyDescent="0.25">
      <c r="A400" s="1">
        <v>42282</v>
      </c>
      <c r="L400">
        <v>64.24799999999999</v>
      </c>
    </row>
    <row r="401" spans="1:13" x14ac:dyDescent="0.25">
      <c r="A401" s="1">
        <v>42266</v>
      </c>
      <c r="K401">
        <v>1264.1400000000001</v>
      </c>
    </row>
    <row r="402" spans="1:13" x14ac:dyDescent="0.25">
      <c r="A402" s="1">
        <v>42353</v>
      </c>
      <c r="K402">
        <v>133.38</v>
      </c>
    </row>
    <row r="403" spans="1:13" x14ac:dyDescent="0.25">
      <c r="A403" s="1">
        <v>42049</v>
      </c>
      <c r="K403">
        <v>264.18</v>
      </c>
    </row>
    <row r="404" spans="1:13" x14ac:dyDescent="0.25">
      <c r="A404" s="1">
        <v>42075</v>
      </c>
      <c r="M404">
        <v>558.24</v>
      </c>
    </row>
    <row r="405" spans="1:13" x14ac:dyDescent="0.25">
      <c r="A405" s="1">
        <v>42165</v>
      </c>
      <c r="B405">
        <v>695.7</v>
      </c>
    </row>
    <row r="406" spans="1:13" x14ac:dyDescent="0.25">
      <c r="A406" s="1">
        <v>42364</v>
      </c>
      <c r="K406">
        <v>870.04</v>
      </c>
    </row>
    <row r="407" spans="1:13" x14ac:dyDescent="0.25">
      <c r="A407" s="1">
        <v>42112</v>
      </c>
      <c r="J407">
        <v>55.416000000000004</v>
      </c>
    </row>
    <row r="408" spans="1:13" x14ac:dyDescent="0.25">
      <c r="A408" s="1">
        <v>42211</v>
      </c>
      <c r="D408">
        <v>10.44</v>
      </c>
    </row>
    <row r="409" spans="1:13" x14ac:dyDescent="0.25">
      <c r="A409" s="1">
        <v>42252</v>
      </c>
      <c r="H409">
        <v>131.10400000000001</v>
      </c>
    </row>
    <row r="410" spans="1:13" x14ac:dyDescent="0.25">
      <c r="A410" s="1">
        <v>42271</v>
      </c>
      <c r="H410">
        <v>487.21999999999997</v>
      </c>
    </row>
    <row r="411" spans="1:13" x14ac:dyDescent="0.25">
      <c r="A411" s="1">
        <v>42103</v>
      </c>
      <c r="K411">
        <v>17.920000000000002</v>
      </c>
    </row>
    <row r="412" spans="1:13" x14ac:dyDescent="0.25">
      <c r="A412" s="1">
        <v>42359</v>
      </c>
      <c r="M412">
        <v>34.340000000000003</v>
      </c>
    </row>
    <row r="413" spans="1:13" x14ac:dyDescent="0.25">
      <c r="A413" s="1">
        <v>42317</v>
      </c>
      <c r="H413">
        <v>993.89999999999986</v>
      </c>
    </row>
    <row r="414" spans="1:13" x14ac:dyDescent="0.25">
      <c r="A414" s="1">
        <v>42187</v>
      </c>
      <c r="E414">
        <v>85.5</v>
      </c>
    </row>
    <row r="415" spans="1:13" x14ac:dyDescent="0.25">
      <c r="A415" s="1">
        <v>42194</v>
      </c>
      <c r="E415">
        <v>839.94400000000019</v>
      </c>
    </row>
    <row r="416" spans="1:13" x14ac:dyDescent="0.25">
      <c r="A416" s="1">
        <v>42303</v>
      </c>
      <c r="C416">
        <v>783.96000000000015</v>
      </c>
    </row>
    <row r="417" spans="1:13" x14ac:dyDescent="0.25">
      <c r="A417" s="1">
        <v>42127</v>
      </c>
      <c r="K417">
        <v>187.05600000000001</v>
      </c>
    </row>
    <row r="418" spans="1:13" x14ac:dyDescent="0.25">
      <c r="A418" s="1">
        <v>42148</v>
      </c>
      <c r="M418">
        <v>4.9800000000000004</v>
      </c>
    </row>
    <row r="419" spans="1:13" x14ac:dyDescent="0.25">
      <c r="A419" s="1">
        <v>42232</v>
      </c>
      <c r="H419">
        <v>225.29600000000002</v>
      </c>
    </row>
    <row r="420" spans="1:13" x14ac:dyDescent="0.25">
      <c r="A420" s="1">
        <v>42256</v>
      </c>
      <c r="K420">
        <v>99.872000000000014</v>
      </c>
    </row>
    <row r="421" spans="1:13" x14ac:dyDescent="0.25">
      <c r="A421" s="1">
        <v>42262</v>
      </c>
      <c r="M421">
        <v>25.92</v>
      </c>
    </row>
    <row r="422" spans="1:13" x14ac:dyDescent="0.25">
      <c r="A422" s="1">
        <v>42230</v>
      </c>
      <c r="H422">
        <v>21.504000000000005</v>
      </c>
    </row>
    <row r="423" spans="1:13" x14ac:dyDescent="0.25">
      <c r="A423" s="1">
        <v>42292</v>
      </c>
      <c r="K423">
        <v>305.24799999999999</v>
      </c>
    </row>
    <row r="424" spans="1:13" x14ac:dyDescent="0.25">
      <c r="A424" s="1">
        <v>42154</v>
      </c>
      <c r="K424">
        <v>60.484999999999999</v>
      </c>
    </row>
    <row r="425" spans="1:13" x14ac:dyDescent="0.25">
      <c r="A425" s="1">
        <v>42202</v>
      </c>
      <c r="I425">
        <v>199.18</v>
      </c>
    </row>
    <row r="426" spans="1:13" x14ac:dyDescent="0.25">
      <c r="A426" s="1">
        <v>42144</v>
      </c>
      <c r="K426">
        <v>641.96</v>
      </c>
    </row>
    <row r="427" spans="1:13" x14ac:dyDescent="0.25">
      <c r="A427" s="1">
        <v>42314</v>
      </c>
      <c r="B427">
        <v>1120.73</v>
      </c>
    </row>
    <row r="428" spans="1:13" x14ac:dyDescent="0.25">
      <c r="A428" s="1">
        <v>42328</v>
      </c>
      <c r="B428">
        <v>18.48</v>
      </c>
    </row>
    <row r="429" spans="1:13" x14ac:dyDescent="0.25">
      <c r="A429" s="1">
        <v>42200</v>
      </c>
      <c r="K429">
        <v>88.15</v>
      </c>
    </row>
    <row r="430" spans="1:13" x14ac:dyDescent="0.25">
      <c r="A430" s="1">
        <v>42204</v>
      </c>
      <c r="L430">
        <v>140.81</v>
      </c>
    </row>
    <row r="431" spans="1:13" x14ac:dyDescent="0.25">
      <c r="A431" s="1">
        <v>42037</v>
      </c>
      <c r="H431">
        <v>8805.0400000000009</v>
      </c>
    </row>
    <row r="432" spans="1:13" x14ac:dyDescent="0.25">
      <c r="A432" s="1">
        <v>42099</v>
      </c>
      <c r="D432">
        <v>177.78</v>
      </c>
    </row>
    <row r="433" spans="1:13" x14ac:dyDescent="0.25">
      <c r="A433" s="1">
        <v>42310</v>
      </c>
      <c r="M433">
        <v>273.59000000000003</v>
      </c>
    </row>
    <row r="434" spans="1:13" x14ac:dyDescent="0.25">
      <c r="A434" s="1">
        <v>42147</v>
      </c>
      <c r="E434">
        <v>14.73</v>
      </c>
    </row>
    <row r="435" spans="1:13" x14ac:dyDescent="0.25">
      <c r="A435" s="1">
        <v>42134</v>
      </c>
      <c r="H435">
        <v>27.86</v>
      </c>
    </row>
    <row r="436" spans="1:13" x14ac:dyDescent="0.25">
      <c r="A436" s="1">
        <v>42035</v>
      </c>
      <c r="M436">
        <v>1396.35</v>
      </c>
    </row>
    <row r="437" spans="1:13" x14ac:dyDescent="0.25">
      <c r="A437" s="1">
        <v>42348</v>
      </c>
      <c r="K437">
        <v>40.68</v>
      </c>
    </row>
    <row r="438" spans="1:13" x14ac:dyDescent="0.25">
      <c r="A438" s="1">
        <v>42182</v>
      </c>
      <c r="K438">
        <v>135.94999999999999</v>
      </c>
    </row>
    <row r="439" spans="1:13" x14ac:dyDescent="0.25">
      <c r="A439" s="1">
        <v>42369</v>
      </c>
      <c r="K439">
        <v>72.224000000000004</v>
      </c>
    </row>
    <row r="440" spans="1:13" x14ac:dyDescent="0.25">
      <c r="A440" s="1">
        <v>42243</v>
      </c>
      <c r="C440">
        <v>31.007999999999999</v>
      </c>
    </row>
    <row r="441" spans="1:13" x14ac:dyDescent="0.25">
      <c r="A441" s="1">
        <v>42264</v>
      </c>
      <c r="D441">
        <v>121.78</v>
      </c>
    </row>
    <row r="442" spans="1:13" x14ac:dyDescent="0.25">
      <c r="A442" s="1">
        <v>42313</v>
      </c>
      <c r="I442">
        <v>1106.9240000000002</v>
      </c>
    </row>
    <row r="443" spans="1:13" x14ac:dyDescent="0.25">
      <c r="A443" s="1">
        <v>42186</v>
      </c>
      <c r="H443">
        <v>1302.83</v>
      </c>
    </row>
    <row r="444" spans="1:13" x14ac:dyDescent="0.25">
      <c r="A444" s="1">
        <v>42084</v>
      </c>
      <c r="I444">
        <v>86.45</v>
      </c>
    </row>
    <row r="445" spans="1:13" x14ac:dyDescent="0.25">
      <c r="A445" s="1">
        <v>42092</v>
      </c>
      <c r="C445">
        <v>31.4</v>
      </c>
    </row>
    <row r="446" spans="1:13" x14ac:dyDescent="0.25">
      <c r="A446" s="1">
        <v>42337</v>
      </c>
      <c r="I446">
        <v>2673.69</v>
      </c>
    </row>
    <row r="447" spans="1:13" x14ac:dyDescent="0.25">
      <c r="A447" s="1">
        <v>42243</v>
      </c>
      <c r="K447">
        <v>186.54</v>
      </c>
    </row>
    <row r="448" spans="1:13" x14ac:dyDescent="0.25">
      <c r="A448" s="1">
        <v>42205</v>
      </c>
      <c r="K448">
        <v>1110.5</v>
      </c>
    </row>
    <row r="449" spans="1:13" x14ac:dyDescent="0.25">
      <c r="A449" s="1">
        <v>42258</v>
      </c>
      <c r="J449">
        <v>67.56</v>
      </c>
    </row>
    <row r="450" spans="1:13" x14ac:dyDescent="0.25">
      <c r="A450" s="1">
        <v>42215</v>
      </c>
      <c r="K450">
        <v>732.15599999999995</v>
      </c>
    </row>
    <row r="451" spans="1:13" x14ac:dyDescent="0.25">
      <c r="A451" s="1">
        <v>42109</v>
      </c>
      <c r="H451">
        <v>81.199999999999989</v>
      </c>
    </row>
    <row r="452" spans="1:13" x14ac:dyDescent="0.25">
      <c r="A452" s="1">
        <v>42126</v>
      </c>
      <c r="B452">
        <v>377.346</v>
      </c>
    </row>
    <row r="453" spans="1:13" x14ac:dyDescent="0.25">
      <c r="A453" s="1">
        <v>42209</v>
      </c>
      <c r="L453">
        <v>324.38700000000006</v>
      </c>
    </row>
    <row r="454" spans="1:13" x14ac:dyDescent="0.25">
      <c r="A454" s="1">
        <v>42334</v>
      </c>
      <c r="M454">
        <v>5.08</v>
      </c>
    </row>
    <row r="455" spans="1:13" x14ac:dyDescent="0.25">
      <c r="A455" s="1">
        <v>42313</v>
      </c>
      <c r="L455">
        <v>50.496000000000002</v>
      </c>
    </row>
    <row r="456" spans="1:13" x14ac:dyDescent="0.25">
      <c r="A456" s="1">
        <v>42111</v>
      </c>
      <c r="K456">
        <v>158.256</v>
      </c>
    </row>
    <row r="457" spans="1:13" x14ac:dyDescent="0.25">
      <c r="A457" s="1">
        <v>42155</v>
      </c>
      <c r="L457">
        <v>138.53</v>
      </c>
    </row>
    <row r="458" spans="1:13" x14ac:dyDescent="0.25">
      <c r="A458" s="1">
        <v>42055</v>
      </c>
      <c r="K458">
        <v>16.496000000000002</v>
      </c>
    </row>
    <row r="459" spans="1:13" x14ac:dyDescent="0.25">
      <c r="A459" s="1">
        <v>42359</v>
      </c>
      <c r="K459">
        <v>66.300000000000011</v>
      </c>
    </row>
    <row r="460" spans="1:13" x14ac:dyDescent="0.25">
      <c r="A460" s="1">
        <v>42154</v>
      </c>
      <c r="H460">
        <v>1002.7</v>
      </c>
    </row>
    <row r="461" spans="1:13" x14ac:dyDescent="0.25">
      <c r="A461" s="1">
        <v>42312</v>
      </c>
      <c r="H461">
        <v>903.7700000000001</v>
      </c>
    </row>
    <row r="462" spans="1:13" x14ac:dyDescent="0.25">
      <c r="A462" s="1">
        <v>42225</v>
      </c>
      <c r="M462">
        <v>23.34</v>
      </c>
    </row>
    <row r="463" spans="1:13" x14ac:dyDescent="0.25">
      <c r="A463" s="1">
        <v>42072</v>
      </c>
      <c r="K463">
        <v>1466.32</v>
      </c>
    </row>
    <row r="464" spans="1:13" x14ac:dyDescent="0.25">
      <c r="A464" s="1">
        <v>42299</v>
      </c>
      <c r="H464">
        <v>111.67200000000001</v>
      </c>
    </row>
    <row r="465" spans="1:13" x14ac:dyDescent="0.25">
      <c r="A465" s="1">
        <v>42726</v>
      </c>
      <c r="M465">
        <v>141.96</v>
      </c>
    </row>
    <row r="466" spans="1:13" x14ac:dyDescent="0.25">
      <c r="A466" s="1">
        <v>42525</v>
      </c>
      <c r="K466">
        <v>12.48</v>
      </c>
    </row>
    <row r="467" spans="1:13" x14ac:dyDescent="0.25">
      <c r="A467" s="1">
        <v>42677</v>
      </c>
      <c r="K467">
        <v>1030.7420000000002</v>
      </c>
    </row>
    <row r="468" spans="1:13" x14ac:dyDescent="0.25">
      <c r="A468" s="1">
        <v>42691</v>
      </c>
      <c r="K468">
        <v>699.40000000000009</v>
      </c>
    </row>
    <row r="469" spans="1:13" x14ac:dyDescent="0.25">
      <c r="A469" s="1">
        <v>42693</v>
      </c>
      <c r="K469">
        <v>843.83999999999992</v>
      </c>
    </row>
    <row r="470" spans="1:13" x14ac:dyDescent="0.25">
      <c r="A470" s="1">
        <v>42607</v>
      </c>
      <c r="H470">
        <v>13.152000000000001</v>
      </c>
    </row>
    <row r="471" spans="1:13" x14ac:dyDescent="0.25">
      <c r="A471" s="1">
        <v>42609</v>
      </c>
      <c r="H471">
        <v>14.336000000000002</v>
      </c>
    </row>
    <row r="472" spans="1:13" x14ac:dyDescent="0.25">
      <c r="A472" s="1">
        <v>42580</v>
      </c>
      <c r="H472">
        <v>61.216000000000008</v>
      </c>
    </row>
    <row r="473" spans="1:13" x14ac:dyDescent="0.25">
      <c r="A473" s="1">
        <v>42491</v>
      </c>
      <c r="K473">
        <v>3740.51</v>
      </c>
    </row>
    <row r="474" spans="1:13" x14ac:dyDescent="0.25">
      <c r="A474" s="1">
        <v>42636</v>
      </c>
      <c r="H474">
        <v>212.91000000000003</v>
      </c>
    </row>
    <row r="475" spans="1:13" x14ac:dyDescent="0.25">
      <c r="A475" s="1">
        <v>42532</v>
      </c>
      <c r="M475">
        <v>3.76</v>
      </c>
    </row>
    <row r="476" spans="1:13" x14ac:dyDescent="0.25">
      <c r="A476" s="1">
        <v>42678</v>
      </c>
      <c r="K476">
        <v>248.39599999999999</v>
      </c>
    </row>
    <row r="477" spans="1:13" x14ac:dyDescent="0.25">
      <c r="A477" s="1">
        <v>42618</v>
      </c>
      <c r="K477">
        <v>177.07999999999998</v>
      </c>
    </row>
    <row r="478" spans="1:13" x14ac:dyDescent="0.25">
      <c r="A478" s="1">
        <v>42677</v>
      </c>
      <c r="I478">
        <v>26.400000000000002</v>
      </c>
    </row>
    <row r="479" spans="1:13" x14ac:dyDescent="0.25">
      <c r="A479" s="1">
        <v>42663</v>
      </c>
      <c r="E479">
        <v>59.824000000000012</v>
      </c>
    </row>
    <row r="480" spans="1:13" x14ac:dyDescent="0.25">
      <c r="A480" s="1">
        <v>42656</v>
      </c>
      <c r="B480">
        <v>1541.51</v>
      </c>
    </row>
    <row r="481" spans="1:12" x14ac:dyDescent="0.25">
      <c r="A481" s="1">
        <v>42694</v>
      </c>
      <c r="K481">
        <v>209.56799999999998</v>
      </c>
    </row>
    <row r="482" spans="1:12" x14ac:dyDescent="0.25">
      <c r="A482" s="1">
        <v>42503</v>
      </c>
      <c r="L482">
        <v>20.768000000000001</v>
      </c>
    </row>
    <row r="483" spans="1:12" x14ac:dyDescent="0.25">
      <c r="A483" s="1">
        <v>42572</v>
      </c>
      <c r="K483">
        <v>951.98</v>
      </c>
    </row>
    <row r="484" spans="1:12" x14ac:dyDescent="0.25">
      <c r="A484" s="1">
        <v>42692</v>
      </c>
      <c r="I484">
        <v>552.85599999999999</v>
      </c>
    </row>
    <row r="485" spans="1:12" x14ac:dyDescent="0.25">
      <c r="A485" s="1">
        <v>42729</v>
      </c>
      <c r="B485">
        <v>141</v>
      </c>
    </row>
    <row r="486" spans="1:12" x14ac:dyDescent="0.25">
      <c r="A486" s="1">
        <v>42594</v>
      </c>
      <c r="K486">
        <v>20.736000000000004</v>
      </c>
    </row>
    <row r="487" spans="1:12" x14ac:dyDescent="0.25">
      <c r="A487" s="1">
        <v>42531</v>
      </c>
      <c r="L487">
        <v>1347.5200000000002</v>
      </c>
    </row>
    <row r="488" spans="1:12" x14ac:dyDescent="0.25">
      <c r="A488" s="1">
        <v>42578</v>
      </c>
      <c r="H488">
        <v>194.84800000000001</v>
      </c>
    </row>
    <row r="489" spans="1:12" x14ac:dyDescent="0.25">
      <c r="A489" s="1">
        <v>42725</v>
      </c>
      <c r="H489">
        <v>23.88</v>
      </c>
    </row>
    <row r="490" spans="1:12" x14ac:dyDescent="0.25">
      <c r="A490" s="1">
        <v>42703</v>
      </c>
      <c r="K490">
        <v>491.88800000000003</v>
      </c>
    </row>
    <row r="491" spans="1:12" x14ac:dyDescent="0.25">
      <c r="A491" s="1">
        <v>42689</v>
      </c>
      <c r="K491">
        <v>559.20000000000005</v>
      </c>
    </row>
    <row r="492" spans="1:12" x14ac:dyDescent="0.25">
      <c r="A492" s="1">
        <v>42722</v>
      </c>
      <c r="B492">
        <v>12.672000000000001</v>
      </c>
    </row>
    <row r="493" spans="1:12" x14ac:dyDescent="0.25">
      <c r="A493" s="1">
        <v>42490</v>
      </c>
      <c r="L493">
        <v>26.056000000000004</v>
      </c>
    </row>
    <row r="494" spans="1:12" x14ac:dyDescent="0.25">
      <c r="A494" s="1">
        <v>42708</v>
      </c>
      <c r="K494">
        <v>649</v>
      </c>
    </row>
    <row r="495" spans="1:12" x14ac:dyDescent="0.25">
      <c r="A495" s="1">
        <v>42725</v>
      </c>
      <c r="B495">
        <v>71</v>
      </c>
    </row>
    <row r="496" spans="1:12" x14ac:dyDescent="0.25">
      <c r="A496" s="1">
        <v>42491</v>
      </c>
      <c r="B496">
        <v>318.95999999999998</v>
      </c>
    </row>
    <row r="497" spans="1:13" x14ac:dyDescent="0.25">
      <c r="A497" s="1">
        <v>42491</v>
      </c>
      <c r="M497">
        <v>48.9</v>
      </c>
    </row>
    <row r="498" spans="1:13" x14ac:dyDescent="0.25">
      <c r="A498" s="1">
        <v>42670</v>
      </c>
      <c r="L498">
        <v>68.966999999999999</v>
      </c>
    </row>
    <row r="499" spans="1:13" x14ac:dyDescent="0.25">
      <c r="A499" s="1">
        <v>42693</v>
      </c>
      <c r="K499">
        <v>25.060000000000002</v>
      </c>
    </row>
    <row r="500" spans="1:13" x14ac:dyDescent="0.25">
      <c r="A500" s="1">
        <v>42624</v>
      </c>
      <c r="B500">
        <v>34.504000000000005</v>
      </c>
    </row>
    <row r="501" spans="1:13" x14ac:dyDescent="0.25">
      <c r="A501" s="1">
        <v>42372</v>
      </c>
      <c r="C501">
        <v>740.21400000000006</v>
      </c>
    </row>
    <row r="502" spans="1:13" x14ac:dyDescent="0.25">
      <c r="A502" s="1">
        <v>42664</v>
      </c>
      <c r="M502">
        <v>729.64800000000014</v>
      </c>
    </row>
    <row r="503" spans="1:13" x14ac:dyDescent="0.25">
      <c r="A503" s="1">
        <v>42456</v>
      </c>
      <c r="H503">
        <v>874.8</v>
      </c>
    </row>
    <row r="504" spans="1:13" x14ac:dyDescent="0.25">
      <c r="A504" s="1">
        <v>42729</v>
      </c>
      <c r="J504">
        <v>819.28</v>
      </c>
    </row>
    <row r="505" spans="1:13" x14ac:dyDescent="0.25">
      <c r="A505" s="1">
        <v>42475</v>
      </c>
      <c r="K505">
        <v>15.552000000000003</v>
      </c>
    </row>
    <row r="506" spans="1:13" x14ac:dyDescent="0.25">
      <c r="A506" s="1">
        <v>42607</v>
      </c>
      <c r="K506">
        <v>192.16000000000003</v>
      </c>
    </row>
    <row r="507" spans="1:13" x14ac:dyDescent="0.25">
      <c r="A507" s="1">
        <v>42470</v>
      </c>
      <c r="I507">
        <v>16.739000000000004</v>
      </c>
    </row>
    <row r="508" spans="1:13" x14ac:dyDescent="0.25">
      <c r="A508" s="1">
        <v>42685</v>
      </c>
      <c r="B508">
        <v>88.920000000000016</v>
      </c>
    </row>
    <row r="509" spans="1:13" x14ac:dyDescent="0.25">
      <c r="A509" s="1">
        <v>42627</v>
      </c>
      <c r="C509">
        <v>1017.1360000000001</v>
      </c>
    </row>
    <row r="510" spans="1:13" x14ac:dyDescent="0.25">
      <c r="A510" s="1">
        <v>42645</v>
      </c>
      <c r="I510">
        <v>10.16</v>
      </c>
    </row>
    <row r="511" spans="1:13" x14ac:dyDescent="0.25">
      <c r="A511" s="1">
        <v>42721</v>
      </c>
      <c r="K511">
        <v>504.90000000000003</v>
      </c>
    </row>
    <row r="512" spans="1:13" x14ac:dyDescent="0.25">
      <c r="A512" s="1">
        <v>42638</v>
      </c>
      <c r="K512">
        <v>177.54999999999998</v>
      </c>
    </row>
    <row r="513" spans="1:13" x14ac:dyDescent="0.25">
      <c r="A513" s="1">
        <v>42666</v>
      </c>
      <c r="K513">
        <v>863.87999999999988</v>
      </c>
    </row>
    <row r="514" spans="1:13" x14ac:dyDescent="0.25">
      <c r="A514" s="1">
        <v>42613</v>
      </c>
      <c r="K514">
        <v>659.9</v>
      </c>
    </row>
    <row r="515" spans="1:13" x14ac:dyDescent="0.25">
      <c r="A515" s="1">
        <v>42587</v>
      </c>
      <c r="C515">
        <v>13.76</v>
      </c>
    </row>
    <row r="516" spans="1:13" x14ac:dyDescent="0.25">
      <c r="A516" s="1">
        <v>42642</v>
      </c>
      <c r="K516">
        <v>243.92</v>
      </c>
    </row>
    <row r="517" spans="1:13" x14ac:dyDescent="0.25">
      <c r="A517" s="1">
        <v>42697</v>
      </c>
      <c r="K517">
        <v>105.40800000000002</v>
      </c>
    </row>
    <row r="518" spans="1:13" x14ac:dyDescent="0.25">
      <c r="A518" s="1">
        <v>42536</v>
      </c>
      <c r="L518">
        <v>2942.7840000000001</v>
      </c>
    </row>
    <row r="519" spans="1:13" x14ac:dyDescent="0.25">
      <c r="A519" s="1">
        <v>42704</v>
      </c>
      <c r="K519">
        <v>173.79999999999998</v>
      </c>
    </row>
    <row r="520" spans="1:13" x14ac:dyDescent="0.25">
      <c r="A520" s="1">
        <v>42394</v>
      </c>
      <c r="K520">
        <v>5.67</v>
      </c>
    </row>
    <row r="521" spans="1:13" x14ac:dyDescent="0.25">
      <c r="A521" s="1">
        <v>42618</v>
      </c>
      <c r="M521">
        <v>147.184</v>
      </c>
    </row>
    <row r="522" spans="1:13" x14ac:dyDescent="0.25">
      <c r="A522" s="1">
        <v>42488</v>
      </c>
      <c r="K522">
        <v>28.08</v>
      </c>
    </row>
    <row r="523" spans="1:13" x14ac:dyDescent="0.25">
      <c r="A523" s="1">
        <v>42636</v>
      </c>
      <c r="B523">
        <v>251.64</v>
      </c>
    </row>
    <row r="524" spans="1:13" x14ac:dyDescent="0.25">
      <c r="A524" s="1">
        <v>42462</v>
      </c>
      <c r="D524">
        <v>771.8</v>
      </c>
    </row>
    <row r="525" spans="1:13" x14ac:dyDescent="0.25">
      <c r="A525" s="1">
        <v>42432</v>
      </c>
      <c r="K525">
        <v>72.8</v>
      </c>
    </row>
    <row r="526" spans="1:13" x14ac:dyDescent="0.25">
      <c r="A526" s="1">
        <v>42694</v>
      </c>
      <c r="B526">
        <v>52.696000000000005</v>
      </c>
    </row>
    <row r="527" spans="1:13" x14ac:dyDescent="0.25">
      <c r="A527" s="1">
        <v>42534</v>
      </c>
      <c r="K527">
        <v>181.86</v>
      </c>
    </row>
    <row r="528" spans="1:13" x14ac:dyDescent="0.25">
      <c r="A528" s="1">
        <v>42469</v>
      </c>
      <c r="B528">
        <v>284.19</v>
      </c>
    </row>
    <row r="529" spans="1:13" x14ac:dyDescent="0.25">
      <c r="A529" s="1">
        <v>42420</v>
      </c>
      <c r="I529">
        <v>1245.8599999999999</v>
      </c>
    </row>
    <row r="530" spans="1:13" x14ac:dyDescent="0.25">
      <c r="A530" s="1">
        <v>42476</v>
      </c>
      <c r="C530">
        <v>503.22</v>
      </c>
    </row>
    <row r="531" spans="1:13" x14ac:dyDescent="0.25">
      <c r="A531" s="1">
        <v>42598</v>
      </c>
      <c r="E531">
        <v>80.564000000000007</v>
      </c>
    </row>
    <row r="532" spans="1:13" x14ac:dyDescent="0.25">
      <c r="A532" s="1">
        <v>42407</v>
      </c>
      <c r="B532">
        <v>359.96999999999997</v>
      </c>
    </row>
    <row r="533" spans="1:13" x14ac:dyDescent="0.25">
      <c r="A533" s="1">
        <v>42578</v>
      </c>
      <c r="H533">
        <v>91.032000000000011</v>
      </c>
    </row>
    <row r="534" spans="1:13" x14ac:dyDescent="0.25">
      <c r="A534" s="1">
        <v>42634</v>
      </c>
      <c r="K534">
        <v>80.48</v>
      </c>
    </row>
    <row r="535" spans="1:13" x14ac:dyDescent="0.25">
      <c r="A535" s="1">
        <v>42516</v>
      </c>
      <c r="C535">
        <v>234.2</v>
      </c>
    </row>
    <row r="536" spans="1:13" x14ac:dyDescent="0.25">
      <c r="A536" s="1">
        <v>42728</v>
      </c>
      <c r="K536">
        <v>712.85</v>
      </c>
    </row>
    <row r="537" spans="1:13" x14ac:dyDescent="0.25">
      <c r="A537" s="1">
        <v>42490</v>
      </c>
      <c r="M537">
        <v>32.088000000000001</v>
      </c>
    </row>
    <row r="538" spans="1:13" x14ac:dyDescent="0.25">
      <c r="A538" s="1">
        <v>42699</v>
      </c>
      <c r="K538">
        <v>723.92</v>
      </c>
    </row>
    <row r="539" spans="1:13" x14ac:dyDescent="0.25">
      <c r="A539" s="1">
        <v>42554</v>
      </c>
      <c r="C539">
        <v>9.5519999999999996</v>
      </c>
    </row>
    <row r="540" spans="1:13" x14ac:dyDescent="0.25">
      <c r="A540" s="1">
        <v>42624</v>
      </c>
      <c r="M540">
        <v>184.66</v>
      </c>
    </row>
    <row r="541" spans="1:13" x14ac:dyDescent="0.25">
      <c r="A541" s="1">
        <v>42520</v>
      </c>
      <c r="B541">
        <v>253.85999999999999</v>
      </c>
    </row>
    <row r="542" spans="1:13" x14ac:dyDescent="0.25">
      <c r="A542" s="1">
        <v>42551</v>
      </c>
      <c r="L542">
        <v>19.52</v>
      </c>
    </row>
    <row r="543" spans="1:13" x14ac:dyDescent="0.25">
      <c r="A543" s="1">
        <v>42582</v>
      </c>
      <c r="M543">
        <v>41.424000000000007</v>
      </c>
    </row>
    <row r="544" spans="1:13" x14ac:dyDescent="0.25">
      <c r="A544" s="1">
        <v>42677</v>
      </c>
      <c r="L544">
        <v>12.39</v>
      </c>
    </row>
    <row r="545" spans="1:13" x14ac:dyDescent="0.25">
      <c r="A545" s="1">
        <v>42404</v>
      </c>
      <c r="K545">
        <v>119.17800000000001</v>
      </c>
    </row>
    <row r="546" spans="1:13" x14ac:dyDescent="0.25">
      <c r="A546" s="1">
        <v>42524</v>
      </c>
      <c r="L546">
        <v>35.168000000000006</v>
      </c>
    </row>
    <row r="547" spans="1:13" x14ac:dyDescent="0.25">
      <c r="A547" s="1">
        <v>42475</v>
      </c>
      <c r="B547">
        <v>4.8899999999999997</v>
      </c>
    </row>
    <row r="548" spans="1:13" x14ac:dyDescent="0.25">
      <c r="A548" s="1">
        <v>42536</v>
      </c>
      <c r="K548">
        <v>776.08000000000015</v>
      </c>
    </row>
    <row r="549" spans="1:13" x14ac:dyDescent="0.25">
      <c r="A549" s="1">
        <v>42384</v>
      </c>
      <c r="K549">
        <v>175.08600000000001</v>
      </c>
    </row>
    <row r="550" spans="1:13" x14ac:dyDescent="0.25">
      <c r="A550" s="1">
        <v>42732</v>
      </c>
      <c r="M550">
        <v>64.784000000000006</v>
      </c>
    </row>
    <row r="551" spans="1:13" x14ac:dyDescent="0.25">
      <c r="A551" s="1">
        <v>42624</v>
      </c>
      <c r="H551">
        <v>209.88</v>
      </c>
    </row>
    <row r="552" spans="1:13" x14ac:dyDescent="0.25">
      <c r="A552" s="1">
        <v>42509</v>
      </c>
      <c r="L552">
        <v>26.16</v>
      </c>
    </row>
    <row r="553" spans="1:13" x14ac:dyDescent="0.25">
      <c r="A553" s="1">
        <v>42698</v>
      </c>
      <c r="I553">
        <v>406.93999999999994</v>
      </c>
    </row>
    <row r="554" spans="1:13" x14ac:dyDescent="0.25">
      <c r="A554" s="1">
        <v>42595</v>
      </c>
      <c r="K554">
        <v>2382.9260000000004</v>
      </c>
    </row>
    <row r="555" spans="1:13" x14ac:dyDescent="0.25">
      <c r="A555" s="1">
        <v>42608</v>
      </c>
      <c r="M555">
        <v>71.98</v>
      </c>
    </row>
    <row r="556" spans="1:13" x14ac:dyDescent="0.25">
      <c r="A556" s="1">
        <v>42561</v>
      </c>
      <c r="H556">
        <v>18.84</v>
      </c>
    </row>
    <row r="557" spans="1:13" x14ac:dyDescent="0.25">
      <c r="A557" s="1">
        <v>42707</v>
      </c>
      <c r="H557">
        <v>47.992000000000004</v>
      </c>
    </row>
    <row r="558" spans="1:13" x14ac:dyDescent="0.25">
      <c r="A558" s="1">
        <v>42494</v>
      </c>
      <c r="K558">
        <v>629.86</v>
      </c>
    </row>
    <row r="559" spans="1:13" x14ac:dyDescent="0.25">
      <c r="A559" s="1">
        <v>42620</v>
      </c>
      <c r="L559">
        <v>81.567999999999998</v>
      </c>
    </row>
    <row r="560" spans="1:13" x14ac:dyDescent="0.25">
      <c r="A560" s="1">
        <v>42605</v>
      </c>
      <c r="H560">
        <v>4590.344000000001</v>
      </c>
    </row>
    <row r="561" spans="1:13" x14ac:dyDescent="0.25">
      <c r="A561" s="1">
        <v>42461</v>
      </c>
      <c r="C561">
        <v>127.94999999999999</v>
      </c>
    </row>
    <row r="562" spans="1:13" x14ac:dyDescent="0.25">
      <c r="A562" s="1">
        <v>42537</v>
      </c>
      <c r="H562">
        <v>740.59</v>
      </c>
    </row>
    <row r="563" spans="1:13" x14ac:dyDescent="0.25">
      <c r="A563" s="1">
        <v>42639</v>
      </c>
      <c r="M563">
        <v>419.13599999999997</v>
      </c>
    </row>
    <row r="564" spans="1:13" x14ac:dyDescent="0.25">
      <c r="A564" s="1">
        <v>42459</v>
      </c>
      <c r="M564">
        <v>59.76</v>
      </c>
    </row>
    <row r="565" spans="1:13" x14ac:dyDescent="0.25">
      <c r="A565" s="1">
        <v>42721</v>
      </c>
      <c r="K565">
        <v>544.38</v>
      </c>
    </row>
    <row r="566" spans="1:13" x14ac:dyDescent="0.25">
      <c r="A566" s="1">
        <v>42677</v>
      </c>
      <c r="H566">
        <v>16.272000000000002</v>
      </c>
    </row>
    <row r="567" spans="1:13" x14ac:dyDescent="0.25">
      <c r="A567" s="1">
        <v>42471</v>
      </c>
      <c r="K567">
        <v>22.744</v>
      </c>
    </row>
    <row r="568" spans="1:13" x14ac:dyDescent="0.25">
      <c r="A568" s="1">
        <v>42701</v>
      </c>
      <c r="K568">
        <v>52.344000000000001</v>
      </c>
    </row>
    <row r="569" spans="1:13" x14ac:dyDescent="0.25">
      <c r="A569" s="1">
        <v>42485</v>
      </c>
      <c r="D569">
        <v>109.96799999999999</v>
      </c>
    </row>
    <row r="570" spans="1:13" x14ac:dyDescent="0.25">
      <c r="A570" s="1">
        <v>42525</v>
      </c>
      <c r="G570">
        <v>117.62</v>
      </c>
    </row>
    <row r="571" spans="1:13" x14ac:dyDescent="0.25">
      <c r="A571" s="1">
        <v>42583</v>
      </c>
      <c r="B571">
        <v>271.95999999999998</v>
      </c>
    </row>
    <row r="572" spans="1:13" x14ac:dyDescent="0.25">
      <c r="A572" s="1">
        <v>42460</v>
      </c>
      <c r="I572">
        <v>3098.6099999999997</v>
      </c>
    </row>
    <row r="573" spans="1:13" x14ac:dyDescent="0.25">
      <c r="A573" s="1">
        <v>42609</v>
      </c>
      <c r="K573">
        <v>5.1840000000000011</v>
      </c>
    </row>
    <row r="574" spans="1:13" x14ac:dyDescent="0.25">
      <c r="A574" s="1">
        <v>42504</v>
      </c>
      <c r="K574">
        <v>48.69</v>
      </c>
    </row>
    <row r="575" spans="1:13" x14ac:dyDescent="0.25">
      <c r="A575" s="1">
        <v>42532</v>
      </c>
      <c r="K575">
        <v>4.572000000000001</v>
      </c>
    </row>
    <row r="576" spans="1:13" x14ac:dyDescent="0.25">
      <c r="A576" s="1">
        <v>42637</v>
      </c>
      <c r="M576">
        <v>399.53000000000003</v>
      </c>
    </row>
    <row r="577" spans="1:13" x14ac:dyDescent="0.25">
      <c r="A577" s="1">
        <v>42461</v>
      </c>
      <c r="I577">
        <v>269.40000000000003</v>
      </c>
    </row>
    <row r="578" spans="1:13" x14ac:dyDescent="0.25">
      <c r="A578" s="1">
        <v>42396</v>
      </c>
      <c r="I578">
        <v>22.63</v>
      </c>
    </row>
    <row r="579" spans="1:13" x14ac:dyDescent="0.25">
      <c r="A579" s="1">
        <v>42499</v>
      </c>
      <c r="C579">
        <v>272.23199999999997</v>
      </c>
    </row>
    <row r="580" spans="1:13" x14ac:dyDescent="0.25">
      <c r="A580" s="1">
        <v>42711</v>
      </c>
      <c r="K580">
        <v>372.64</v>
      </c>
    </row>
    <row r="581" spans="1:13" x14ac:dyDescent="0.25">
      <c r="A581" s="1">
        <v>42537</v>
      </c>
      <c r="L581">
        <v>14.015999999999998</v>
      </c>
    </row>
    <row r="582" spans="1:13" x14ac:dyDescent="0.25">
      <c r="A582" s="1">
        <v>42488</v>
      </c>
      <c r="K582">
        <v>751.98400000000004</v>
      </c>
    </row>
    <row r="583" spans="1:13" x14ac:dyDescent="0.25">
      <c r="A583" s="1">
        <v>42384</v>
      </c>
      <c r="B583">
        <v>29.664000000000001</v>
      </c>
    </row>
    <row r="584" spans="1:13" x14ac:dyDescent="0.25">
      <c r="A584" s="1">
        <v>42509</v>
      </c>
      <c r="K584">
        <v>2361.52</v>
      </c>
    </row>
    <row r="585" spans="1:13" x14ac:dyDescent="0.25">
      <c r="A585" s="1">
        <v>42671</v>
      </c>
      <c r="H585">
        <v>273.08800000000002</v>
      </c>
    </row>
    <row r="586" spans="1:13" x14ac:dyDescent="0.25">
      <c r="A586" s="1">
        <v>42626</v>
      </c>
      <c r="K586">
        <v>15.920000000000002</v>
      </c>
    </row>
    <row r="587" spans="1:13" x14ac:dyDescent="0.25">
      <c r="A587" s="1">
        <v>42632</v>
      </c>
      <c r="L587">
        <v>95.616</v>
      </c>
    </row>
    <row r="588" spans="1:13" x14ac:dyDescent="0.25">
      <c r="A588" s="1">
        <v>42632</v>
      </c>
      <c r="M588">
        <v>35.4</v>
      </c>
    </row>
    <row r="589" spans="1:13" x14ac:dyDescent="0.25">
      <c r="A589" s="1">
        <v>42568</v>
      </c>
      <c r="K589">
        <v>7.9040000000000008</v>
      </c>
    </row>
    <row r="590" spans="1:13" x14ac:dyDescent="0.25">
      <c r="A590" s="1">
        <v>42518</v>
      </c>
      <c r="H590">
        <v>301.95999999999998</v>
      </c>
    </row>
    <row r="591" spans="1:13" x14ac:dyDescent="0.25">
      <c r="A591" s="1">
        <v>42727</v>
      </c>
      <c r="K591">
        <v>303.32000000000005</v>
      </c>
    </row>
    <row r="592" spans="1:13" x14ac:dyDescent="0.25">
      <c r="A592" s="1">
        <v>42524</v>
      </c>
      <c r="K592">
        <v>1111.6980000000001</v>
      </c>
    </row>
    <row r="593" spans="1:12" x14ac:dyDescent="0.25">
      <c r="A593" s="1">
        <v>42629</v>
      </c>
      <c r="J593">
        <v>18</v>
      </c>
    </row>
    <row r="594" spans="1:12" x14ac:dyDescent="0.25">
      <c r="A594" s="1">
        <v>42526</v>
      </c>
      <c r="L594">
        <v>20.736000000000004</v>
      </c>
    </row>
    <row r="595" spans="1:12" x14ac:dyDescent="0.25">
      <c r="A595" s="1">
        <v>42704</v>
      </c>
      <c r="K595">
        <v>2165.6579999999999</v>
      </c>
    </row>
    <row r="596" spans="1:12" x14ac:dyDescent="0.25">
      <c r="A596" s="1">
        <v>42684</v>
      </c>
      <c r="J596">
        <v>11.520000000000001</v>
      </c>
    </row>
    <row r="597" spans="1:12" x14ac:dyDescent="0.25">
      <c r="A597" s="1">
        <v>42676</v>
      </c>
      <c r="I597">
        <v>3291.0699999999997</v>
      </c>
    </row>
    <row r="598" spans="1:12" x14ac:dyDescent="0.25">
      <c r="A598" s="1">
        <v>42706</v>
      </c>
      <c r="B598">
        <v>701.96</v>
      </c>
    </row>
    <row r="599" spans="1:12" x14ac:dyDescent="0.25">
      <c r="A599" s="1">
        <v>42533</v>
      </c>
      <c r="K599">
        <v>17.088000000000001</v>
      </c>
    </row>
    <row r="600" spans="1:12" x14ac:dyDescent="0.25">
      <c r="A600" s="1">
        <v>42667</v>
      </c>
      <c r="K600">
        <v>11.68</v>
      </c>
    </row>
    <row r="601" spans="1:12" x14ac:dyDescent="0.25">
      <c r="A601" s="1">
        <v>42621</v>
      </c>
      <c r="D601">
        <v>220.05600000000001</v>
      </c>
    </row>
    <row r="602" spans="1:12" x14ac:dyDescent="0.25">
      <c r="A602" s="1">
        <v>42496</v>
      </c>
      <c r="E602">
        <v>817.82900000000018</v>
      </c>
    </row>
    <row r="603" spans="1:12" x14ac:dyDescent="0.25">
      <c r="A603" s="1">
        <v>42637</v>
      </c>
      <c r="H603">
        <v>253.82400000000001</v>
      </c>
    </row>
    <row r="604" spans="1:12" x14ac:dyDescent="0.25">
      <c r="A604" s="1">
        <v>42462</v>
      </c>
      <c r="K604">
        <v>14.940000000000001</v>
      </c>
    </row>
    <row r="605" spans="1:12" x14ac:dyDescent="0.25">
      <c r="A605" s="1">
        <v>42726</v>
      </c>
      <c r="H605">
        <v>7.8239999999999998</v>
      </c>
    </row>
    <row r="606" spans="1:12" x14ac:dyDescent="0.25">
      <c r="A606" s="1">
        <v>42509</v>
      </c>
      <c r="I606">
        <v>342.23999999999995</v>
      </c>
    </row>
    <row r="607" spans="1:12" x14ac:dyDescent="0.25">
      <c r="A607" s="1">
        <v>42628</v>
      </c>
      <c r="K607">
        <v>163.96</v>
      </c>
    </row>
    <row r="608" spans="1:12" x14ac:dyDescent="0.25">
      <c r="A608" s="1">
        <v>42616</v>
      </c>
      <c r="K608">
        <v>24.448</v>
      </c>
    </row>
    <row r="609" spans="1:13" x14ac:dyDescent="0.25">
      <c r="A609" s="1">
        <v>42482</v>
      </c>
      <c r="K609">
        <v>675.06000000000006</v>
      </c>
    </row>
    <row r="610" spans="1:13" x14ac:dyDescent="0.25">
      <c r="A610" s="1">
        <v>42693</v>
      </c>
      <c r="H610">
        <v>22.959999999999997</v>
      </c>
    </row>
    <row r="611" spans="1:13" x14ac:dyDescent="0.25">
      <c r="A611" s="1">
        <v>42698</v>
      </c>
      <c r="M611">
        <v>1446.8400000000001</v>
      </c>
    </row>
    <row r="612" spans="1:13" x14ac:dyDescent="0.25">
      <c r="A612" s="1">
        <v>42615</v>
      </c>
      <c r="K612">
        <v>1577.94</v>
      </c>
    </row>
    <row r="613" spans="1:13" x14ac:dyDescent="0.25">
      <c r="A613" s="1">
        <v>42622</v>
      </c>
      <c r="K613">
        <v>458.98400000000004</v>
      </c>
    </row>
    <row r="614" spans="1:13" x14ac:dyDescent="0.25">
      <c r="A614" s="1">
        <v>42718</v>
      </c>
      <c r="L614">
        <v>204.55</v>
      </c>
    </row>
    <row r="615" spans="1:13" x14ac:dyDescent="0.25">
      <c r="A615" s="1">
        <v>42622</v>
      </c>
      <c r="L615">
        <v>685.26</v>
      </c>
    </row>
    <row r="616" spans="1:13" x14ac:dyDescent="0.25">
      <c r="A616" s="1">
        <v>42678</v>
      </c>
      <c r="C616">
        <v>1883.7240000000002</v>
      </c>
    </row>
    <row r="617" spans="1:13" x14ac:dyDescent="0.25">
      <c r="A617" s="1">
        <v>42664</v>
      </c>
      <c r="M617">
        <v>17.856000000000002</v>
      </c>
    </row>
    <row r="618" spans="1:13" x14ac:dyDescent="0.25">
      <c r="A618" s="1">
        <v>42650</v>
      </c>
      <c r="M618">
        <v>1027.21</v>
      </c>
    </row>
    <row r="619" spans="1:13" x14ac:dyDescent="0.25">
      <c r="A619" s="1">
        <v>42533</v>
      </c>
      <c r="M619">
        <v>544.13999999999987</v>
      </c>
    </row>
    <row r="620" spans="1:13" x14ac:dyDescent="0.25">
      <c r="A620" s="1">
        <v>42547</v>
      </c>
      <c r="L620">
        <v>287.42400000000004</v>
      </c>
    </row>
    <row r="621" spans="1:13" x14ac:dyDescent="0.25">
      <c r="A621" s="1">
        <v>42714</v>
      </c>
      <c r="J621">
        <v>684.78000000000009</v>
      </c>
    </row>
    <row r="622" spans="1:13" x14ac:dyDescent="0.25">
      <c r="A622" s="1">
        <v>42400</v>
      </c>
      <c r="K622">
        <v>419.13599999999997</v>
      </c>
    </row>
    <row r="623" spans="1:13" x14ac:dyDescent="0.25">
      <c r="A623" s="1">
        <v>42655</v>
      </c>
      <c r="G623">
        <v>7.9680000000000009</v>
      </c>
    </row>
    <row r="624" spans="1:13" x14ac:dyDescent="0.25">
      <c r="A624" s="1">
        <v>42646</v>
      </c>
      <c r="K624">
        <v>33.472000000000008</v>
      </c>
    </row>
    <row r="625" spans="1:13" x14ac:dyDescent="0.25">
      <c r="A625" s="1">
        <v>42726</v>
      </c>
      <c r="K625">
        <v>1090.348</v>
      </c>
    </row>
    <row r="626" spans="1:13" x14ac:dyDescent="0.25">
      <c r="A626" s="1">
        <v>42376</v>
      </c>
      <c r="M626">
        <v>33.74</v>
      </c>
    </row>
    <row r="627" spans="1:13" x14ac:dyDescent="0.25">
      <c r="A627" s="1">
        <v>42599</v>
      </c>
      <c r="M627">
        <v>201.09</v>
      </c>
    </row>
    <row r="628" spans="1:13" x14ac:dyDescent="0.25">
      <c r="A628" s="1">
        <v>42541</v>
      </c>
      <c r="B628">
        <v>4.4640000000000004</v>
      </c>
    </row>
    <row r="629" spans="1:13" x14ac:dyDescent="0.25">
      <c r="A629" s="1">
        <v>42517</v>
      </c>
      <c r="L629">
        <v>39.251999999999995</v>
      </c>
    </row>
    <row r="630" spans="1:13" x14ac:dyDescent="0.25">
      <c r="A630" s="1">
        <v>42441</v>
      </c>
      <c r="K630">
        <v>40.410000000000004</v>
      </c>
    </row>
    <row r="631" spans="1:13" x14ac:dyDescent="0.25">
      <c r="A631" s="1">
        <v>42516</v>
      </c>
      <c r="K631">
        <v>23.08</v>
      </c>
    </row>
    <row r="632" spans="1:13" x14ac:dyDescent="0.25">
      <c r="A632" s="1">
        <v>42677</v>
      </c>
      <c r="I632">
        <v>15.991999999999999</v>
      </c>
    </row>
    <row r="633" spans="1:13" x14ac:dyDescent="0.25">
      <c r="A633" s="1">
        <v>42698</v>
      </c>
      <c r="I633">
        <v>19.008000000000003</v>
      </c>
    </row>
    <row r="634" spans="1:13" x14ac:dyDescent="0.25">
      <c r="A634" s="1">
        <v>42686</v>
      </c>
      <c r="K634">
        <v>26.720000000000002</v>
      </c>
    </row>
    <row r="635" spans="1:13" x14ac:dyDescent="0.25">
      <c r="A635" s="1">
        <v>42694</v>
      </c>
      <c r="M635">
        <v>27.58</v>
      </c>
    </row>
    <row r="636" spans="1:13" x14ac:dyDescent="0.25">
      <c r="A636" s="1">
        <v>42680</v>
      </c>
      <c r="L636">
        <v>5.78</v>
      </c>
    </row>
    <row r="637" spans="1:13" x14ac:dyDescent="0.25">
      <c r="A637" s="1">
        <v>42706</v>
      </c>
      <c r="M637">
        <v>45.660000000000011</v>
      </c>
    </row>
    <row r="638" spans="1:13" x14ac:dyDescent="0.25">
      <c r="A638" s="1">
        <v>42699</v>
      </c>
      <c r="H638">
        <v>48.87</v>
      </c>
    </row>
    <row r="639" spans="1:13" x14ac:dyDescent="0.25">
      <c r="A639" s="1">
        <v>42673</v>
      </c>
      <c r="D639">
        <v>204.98000000000002</v>
      </c>
    </row>
    <row r="640" spans="1:13" x14ac:dyDescent="0.25">
      <c r="A640" s="1">
        <v>42437</v>
      </c>
      <c r="C640">
        <v>668.54000000000008</v>
      </c>
    </row>
    <row r="641" spans="1:13" x14ac:dyDescent="0.25">
      <c r="A641" s="1">
        <v>42603</v>
      </c>
      <c r="H641">
        <v>866.4</v>
      </c>
    </row>
    <row r="642" spans="1:13" x14ac:dyDescent="0.25">
      <c r="A642" s="1">
        <v>42439</v>
      </c>
      <c r="L642">
        <v>61.876000000000005</v>
      </c>
    </row>
    <row r="643" spans="1:13" x14ac:dyDescent="0.25">
      <c r="A643" s="1">
        <v>42450</v>
      </c>
      <c r="L643">
        <v>64.384</v>
      </c>
    </row>
    <row r="644" spans="1:13" x14ac:dyDescent="0.25">
      <c r="A644" s="1">
        <v>42496</v>
      </c>
      <c r="B644">
        <v>54.66</v>
      </c>
    </row>
    <row r="645" spans="1:13" x14ac:dyDescent="0.25">
      <c r="A645" s="1">
        <v>42468</v>
      </c>
      <c r="L645">
        <v>2747.2500000000005</v>
      </c>
    </row>
    <row r="646" spans="1:13" x14ac:dyDescent="0.25">
      <c r="A646" s="1">
        <v>42630</v>
      </c>
      <c r="J646">
        <v>830.24</v>
      </c>
    </row>
    <row r="647" spans="1:13" x14ac:dyDescent="0.25">
      <c r="A647" s="1">
        <v>42659</v>
      </c>
      <c r="K647">
        <v>124.75</v>
      </c>
    </row>
    <row r="648" spans="1:13" x14ac:dyDescent="0.25">
      <c r="A648" s="1">
        <v>42525</v>
      </c>
      <c r="L648">
        <v>103.968</v>
      </c>
    </row>
    <row r="649" spans="1:13" x14ac:dyDescent="0.25">
      <c r="A649" s="1">
        <v>42685</v>
      </c>
      <c r="I649">
        <v>1158.1199999999999</v>
      </c>
    </row>
    <row r="650" spans="1:13" x14ac:dyDescent="0.25">
      <c r="A650" s="1">
        <v>42723</v>
      </c>
      <c r="B650">
        <v>1665.62</v>
      </c>
    </row>
    <row r="651" spans="1:13" x14ac:dyDescent="0.25">
      <c r="A651" s="1">
        <v>42663</v>
      </c>
      <c r="K651">
        <v>199.17000000000002</v>
      </c>
    </row>
    <row r="652" spans="1:13" x14ac:dyDescent="0.25">
      <c r="A652" s="1">
        <v>42523</v>
      </c>
      <c r="E652">
        <v>25.344000000000001</v>
      </c>
    </row>
    <row r="653" spans="1:13" x14ac:dyDescent="0.25">
      <c r="A653" s="1">
        <v>42714</v>
      </c>
      <c r="B653">
        <v>19.103999999999999</v>
      </c>
    </row>
    <row r="654" spans="1:13" x14ac:dyDescent="0.25">
      <c r="A654" s="1">
        <v>42659</v>
      </c>
      <c r="L654">
        <v>1893.7860000000001</v>
      </c>
    </row>
    <row r="655" spans="1:13" x14ac:dyDescent="0.25">
      <c r="A655" s="1">
        <v>42678</v>
      </c>
      <c r="M655">
        <v>4.3</v>
      </c>
    </row>
    <row r="656" spans="1:13" x14ac:dyDescent="0.25">
      <c r="A656" s="1">
        <v>42508</v>
      </c>
      <c r="C656">
        <v>524.85</v>
      </c>
    </row>
    <row r="657" spans="1:13" x14ac:dyDescent="0.25">
      <c r="A657" s="1">
        <v>42683</v>
      </c>
      <c r="M657">
        <v>691.14400000000001</v>
      </c>
    </row>
    <row r="658" spans="1:13" x14ac:dyDescent="0.25">
      <c r="A658" s="1">
        <v>42623</v>
      </c>
      <c r="K658">
        <v>2.78</v>
      </c>
    </row>
    <row r="659" spans="1:13" x14ac:dyDescent="0.25">
      <c r="A659" s="1">
        <v>42641</v>
      </c>
      <c r="L659">
        <v>10.368000000000002</v>
      </c>
    </row>
    <row r="660" spans="1:13" x14ac:dyDescent="0.25">
      <c r="A660" s="1">
        <v>42391</v>
      </c>
      <c r="M660">
        <v>383.99199999999996</v>
      </c>
    </row>
    <row r="661" spans="1:13" x14ac:dyDescent="0.25">
      <c r="A661" s="1">
        <v>42517</v>
      </c>
      <c r="H661">
        <v>25.920000000000005</v>
      </c>
    </row>
    <row r="662" spans="1:13" x14ac:dyDescent="0.25">
      <c r="A662" s="1">
        <v>42495</v>
      </c>
      <c r="L662">
        <v>34.5</v>
      </c>
    </row>
    <row r="663" spans="1:13" x14ac:dyDescent="0.25">
      <c r="A663" s="1">
        <v>42593</v>
      </c>
      <c r="J663">
        <v>477.51</v>
      </c>
    </row>
    <row r="664" spans="1:13" x14ac:dyDescent="0.25">
      <c r="A664" s="1">
        <v>42434</v>
      </c>
      <c r="F664">
        <v>839.25</v>
      </c>
    </row>
    <row r="665" spans="1:13" x14ac:dyDescent="0.25">
      <c r="A665" s="1">
        <v>42635</v>
      </c>
      <c r="B665">
        <v>726.91000000000008</v>
      </c>
    </row>
    <row r="666" spans="1:13" x14ac:dyDescent="0.25">
      <c r="A666" s="1">
        <v>42515</v>
      </c>
      <c r="M666">
        <v>29.84</v>
      </c>
    </row>
    <row r="667" spans="1:13" x14ac:dyDescent="0.25">
      <c r="A667" s="1">
        <v>42677</v>
      </c>
      <c r="L667">
        <v>361.37600000000003</v>
      </c>
    </row>
    <row r="668" spans="1:13" x14ac:dyDescent="0.25">
      <c r="A668" s="1">
        <v>42588</v>
      </c>
      <c r="H668">
        <v>161.14000000000001</v>
      </c>
    </row>
    <row r="669" spans="1:13" x14ac:dyDescent="0.25">
      <c r="A669" s="1">
        <v>42466</v>
      </c>
      <c r="L669">
        <v>8.1000000000000014</v>
      </c>
    </row>
    <row r="670" spans="1:13" x14ac:dyDescent="0.25">
      <c r="A670" s="1">
        <v>42475</v>
      </c>
      <c r="C670">
        <v>15.570000000000004</v>
      </c>
    </row>
    <row r="671" spans="1:13" x14ac:dyDescent="0.25">
      <c r="A671" s="1">
        <v>42635</v>
      </c>
      <c r="K671">
        <v>30.900000000000002</v>
      </c>
    </row>
    <row r="672" spans="1:13" x14ac:dyDescent="0.25">
      <c r="A672" s="1">
        <v>42455</v>
      </c>
      <c r="M672">
        <v>57.01</v>
      </c>
    </row>
    <row r="673" spans="1:13" x14ac:dyDescent="0.25">
      <c r="A673" s="1">
        <v>42669</v>
      </c>
      <c r="K673">
        <v>608.43000000000006</v>
      </c>
    </row>
    <row r="674" spans="1:13" x14ac:dyDescent="0.25">
      <c r="A674" s="1">
        <v>42652</v>
      </c>
      <c r="B674">
        <v>10.816000000000001</v>
      </c>
    </row>
    <row r="675" spans="1:13" x14ac:dyDescent="0.25">
      <c r="A675" s="1">
        <v>42589</v>
      </c>
      <c r="H675">
        <v>79.992000000000004</v>
      </c>
    </row>
    <row r="676" spans="1:13" x14ac:dyDescent="0.25">
      <c r="A676" s="1">
        <v>42637</v>
      </c>
      <c r="B676">
        <v>79</v>
      </c>
    </row>
    <row r="677" spans="1:13" x14ac:dyDescent="0.25">
      <c r="A677" s="1">
        <v>42729</v>
      </c>
      <c r="H677">
        <v>400.39</v>
      </c>
    </row>
    <row r="678" spans="1:13" x14ac:dyDescent="0.25">
      <c r="A678" s="1">
        <v>42691</v>
      </c>
      <c r="L678">
        <v>286.08999999999997</v>
      </c>
    </row>
    <row r="679" spans="1:13" x14ac:dyDescent="0.25">
      <c r="A679" s="1">
        <v>42631</v>
      </c>
      <c r="L679">
        <v>997.83</v>
      </c>
    </row>
    <row r="680" spans="1:13" x14ac:dyDescent="0.25">
      <c r="A680" s="1">
        <v>42706</v>
      </c>
      <c r="L680">
        <v>47.96</v>
      </c>
    </row>
    <row r="681" spans="1:13" x14ac:dyDescent="0.25">
      <c r="A681" s="1">
        <v>42700</v>
      </c>
      <c r="L681">
        <v>12.84</v>
      </c>
    </row>
    <row r="682" spans="1:13" x14ac:dyDescent="0.25">
      <c r="A682" s="1">
        <v>42687</v>
      </c>
      <c r="H682">
        <v>728.96800000000007</v>
      </c>
    </row>
    <row r="683" spans="1:13" x14ac:dyDescent="0.25">
      <c r="A683" s="1">
        <v>42691</v>
      </c>
      <c r="K683">
        <v>35.04</v>
      </c>
    </row>
    <row r="684" spans="1:13" x14ac:dyDescent="0.25">
      <c r="A684" s="1">
        <v>42706</v>
      </c>
      <c r="K684">
        <v>32.776000000000003</v>
      </c>
    </row>
    <row r="685" spans="1:13" x14ac:dyDescent="0.25">
      <c r="A685" s="1">
        <v>42467</v>
      </c>
      <c r="M685">
        <v>235.44000000000003</v>
      </c>
    </row>
    <row r="686" spans="1:13" x14ac:dyDescent="0.25">
      <c r="A686" s="1">
        <v>42692</v>
      </c>
      <c r="K686">
        <v>47.328000000000003</v>
      </c>
    </row>
    <row r="687" spans="1:13" x14ac:dyDescent="0.25">
      <c r="A687" s="1">
        <v>42680</v>
      </c>
      <c r="H687">
        <v>831.36800000000017</v>
      </c>
    </row>
    <row r="688" spans="1:13" x14ac:dyDescent="0.25">
      <c r="A688" s="1">
        <v>42484</v>
      </c>
      <c r="L688">
        <v>113.56800000000001</v>
      </c>
    </row>
    <row r="689" spans="1:13" x14ac:dyDescent="0.25">
      <c r="A689" s="1">
        <v>42715</v>
      </c>
      <c r="L689">
        <v>873.81100000000004</v>
      </c>
    </row>
    <row r="690" spans="1:13" x14ac:dyDescent="0.25">
      <c r="A690" s="1">
        <v>42676</v>
      </c>
      <c r="K690">
        <v>5.56</v>
      </c>
    </row>
    <row r="691" spans="1:13" x14ac:dyDescent="0.25">
      <c r="A691" s="1">
        <v>42561</v>
      </c>
      <c r="L691">
        <v>41.910000000000004</v>
      </c>
    </row>
    <row r="692" spans="1:13" x14ac:dyDescent="0.25">
      <c r="A692" s="1">
        <v>41375</v>
      </c>
      <c r="H692">
        <v>737.2</v>
      </c>
    </row>
    <row r="693" spans="1:13" x14ac:dyDescent="0.25">
      <c r="A693" s="1">
        <v>41354</v>
      </c>
      <c r="L693">
        <v>16.272000000000002</v>
      </c>
    </row>
    <row r="694" spans="1:13" x14ac:dyDescent="0.25">
      <c r="A694" s="1">
        <v>41433</v>
      </c>
      <c r="L694">
        <v>170.35200000000003</v>
      </c>
    </row>
    <row r="695" spans="1:13" x14ac:dyDescent="0.25">
      <c r="A695" s="1">
        <v>41583</v>
      </c>
      <c r="E695">
        <v>149.9</v>
      </c>
    </row>
    <row r="696" spans="1:13" x14ac:dyDescent="0.25">
      <c r="A696" s="1">
        <v>41526</v>
      </c>
      <c r="K696">
        <v>1299.99</v>
      </c>
    </row>
    <row r="697" spans="1:13" x14ac:dyDescent="0.25">
      <c r="A697" s="1">
        <v>41446</v>
      </c>
      <c r="H697">
        <v>425.66999999999996</v>
      </c>
    </row>
    <row r="698" spans="1:13" x14ac:dyDescent="0.25">
      <c r="A698" s="1">
        <v>41534</v>
      </c>
      <c r="K698">
        <v>52.608000000000004</v>
      </c>
    </row>
    <row r="699" spans="1:13" x14ac:dyDescent="0.25">
      <c r="A699" s="1">
        <v>41372</v>
      </c>
      <c r="L699">
        <v>1215.92</v>
      </c>
    </row>
    <row r="700" spans="1:13" x14ac:dyDescent="0.25">
      <c r="A700" s="1">
        <v>41347</v>
      </c>
      <c r="M700">
        <v>1139.92</v>
      </c>
    </row>
    <row r="701" spans="1:13" x14ac:dyDescent="0.25">
      <c r="A701" s="1">
        <v>41448</v>
      </c>
      <c r="B701">
        <v>23.119999999999997</v>
      </c>
    </row>
    <row r="702" spans="1:13" x14ac:dyDescent="0.25">
      <c r="A702" s="1">
        <v>41527</v>
      </c>
      <c r="M702">
        <v>9.64</v>
      </c>
    </row>
    <row r="703" spans="1:13" x14ac:dyDescent="0.25">
      <c r="A703" s="1">
        <v>41505</v>
      </c>
      <c r="L703">
        <v>344.90999999999997</v>
      </c>
    </row>
    <row r="704" spans="1:13" x14ac:dyDescent="0.25">
      <c r="A704" s="1">
        <v>41294</v>
      </c>
      <c r="K704">
        <v>1859.4</v>
      </c>
    </row>
    <row r="705" spans="1:13" x14ac:dyDescent="0.25">
      <c r="A705" s="1">
        <v>41294</v>
      </c>
      <c r="L705">
        <v>67.194000000000003</v>
      </c>
    </row>
    <row r="706" spans="1:13" x14ac:dyDescent="0.25">
      <c r="A706" s="1">
        <v>41627</v>
      </c>
      <c r="K706">
        <v>252.61200000000002</v>
      </c>
    </row>
    <row r="707" spans="1:13" x14ac:dyDescent="0.25">
      <c r="A707" s="1">
        <v>41300</v>
      </c>
      <c r="M707">
        <v>944.61</v>
      </c>
    </row>
    <row r="708" spans="1:13" x14ac:dyDescent="0.25">
      <c r="A708" s="1">
        <v>41354</v>
      </c>
      <c r="K708">
        <v>310.52800000000002</v>
      </c>
    </row>
    <row r="709" spans="1:13" x14ac:dyDescent="0.25">
      <c r="A709" s="1">
        <v>41550</v>
      </c>
      <c r="M709">
        <v>67.759999999999991</v>
      </c>
    </row>
    <row r="710" spans="1:13" x14ac:dyDescent="0.25">
      <c r="A710" s="1">
        <v>41530</v>
      </c>
      <c r="L710">
        <v>18.648000000000003</v>
      </c>
    </row>
    <row r="711" spans="1:13" x14ac:dyDescent="0.25">
      <c r="A711" s="1">
        <v>41505</v>
      </c>
      <c r="K711">
        <v>638.82000000000005</v>
      </c>
    </row>
    <row r="712" spans="1:13" x14ac:dyDescent="0.25">
      <c r="A712" s="1">
        <v>41369</v>
      </c>
      <c r="L712">
        <v>115.36</v>
      </c>
    </row>
    <row r="713" spans="1:13" x14ac:dyDescent="0.25">
      <c r="A713" s="1">
        <v>41355</v>
      </c>
      <c r="K713">
        <v>59.109000000000016</v>
      </c>
    </row>
    <row r="714" spans="1:13" x14ac:dyDescent="0.25">
      <c r="A714" s="1">
        <v>41350</v>
      </c>
      <c r="L714">
        <v>103.50000000000001</v>
      </c>
    </row>
    <row r="715" spans="1:13" x14ac:dyDescent="0.25">
      <c r="A715" s="1">
        <v>41426</v>
      </c>
      <c r="K715">
        <v>904.13</v>
      </c>
    </row>
    <row r="716" spans="1:13" x14ac:dyDescent="0.25">
      <c r="A716" s="1">
        <v>41547</v>
      </c>
      <c r="K716">
        <v>15.552000000000003</v>
      </c>
    </row>
    <row r="717" spans="1:13" x14ac:dyDescent="0.25">
      <c r="A717" s="1">
        <v>41805</v>
      </c>
      <c r="B717">
        <v>11.672000000000001</v>
      </c>
    </row>
    <row r="718" spans="1:13" x14ac:dyDescent="0.25">
      <c r="A718" s="1">
        <v>41923</v>
      </c>
      <c r="K718">
        <v>979.94550000000004</v>
      </c>
    </row>
    <row r="719" spans="1:13" x14ac:dyDescent="0.25">
      <c r="A719" s="1">
        <v>41722</v>
      </c>
      <c r="L719">
        <v>6.9920000000000009</v>
      </c>
    </row>
    <row r="720" spans="1:13" x14ac:dyDescent="0.25">
      <c r="A720" s="1">
        <v>41785</v>
      </c>
      <c r="J720">
        <v>352.16800000000001</v>
      </c>
    </row>
    <row r="721" spans="1:12" x14ac:dyDescent="0.25">
      <c r="A721" s="1">
        <v>41984</v>
      </c>
      <c r="K721">
        <v>12.828000000000001</v>
      </c>
    </row>
    <row r="722" spans="1:12" x14ac:dyDescent="0.25">
      <c r="A722" s="1">
        <v>41801</v>
      </c>
      <c r="K722">
        <v>207.82</v>
      </c>
    </row>
    <row r="723" spans="1:12" x14ac:dyDescent="0.25">
      <c r="A723" s="1">
        <v>41847</v>
      </c>
      <c r="K723">
        <v>29.97</v>
      </c>
    </row>
    <row r="724" spans="1:12" x14ac:dyDescent="0.25">
      <c r="A724" s="1">
        <v>41897</v>
      </c>
      <c r="F724">
        <v>111.904</v>
      </c>
    </row>
    <row r="725" spans="1:12" x14ac:dyDescent="0.25">
      <c r="A725" s="1">
        <v>41978</v>
      </c>
      <c r="C725">
        <v>97.424000000000007</v>
      </c>
    </row>
    <row r="726" spans="1:12" x14ac:dyDescent="0.25">
      <c r="A726" s="1">
        <v>41755</v>
      </c>
      <c r="K726">
        <v>1001.7600000000001</v>
      </c>
    </row>
    <row r="727" spans="1:12" x14ac:dyDescent="0.25">
      <c r="A727" s="1">
        <v>41734</v>
      </c>
      <c r="L727">
        <v>157.79400000000004</v>
      </c>
    </row>
    <row r="728" spans="1:12" x14ac:dyDescent="0.25">
      <c r="A728" s="1">
        <v>41998</v>
      </c>
      <c r="H728">
        <v>433.78</v>
      </c>
    </row>
    <row r="729" spans="1:12" x14ac:dyDescent="0.25">
      <c r="A729" s="1">
        <v>41833</v>
      </c>
      <c r="I729">
        <v>38.880000000000003</v>
      </c>
    </row>
    <row r="730" spans="1:12" x14ac:dyDescent="0.25">
      <c r="A730" s="1">
        <v>41698</v>
      </c>
      <c r="K730">
        <v>551.26400000000001</v>
      </c>
    </row>
    <row r="731" spans="1:12" x14ac:dyDescent="0.25">
      <c r="A731" s="1">
        <v>41974</v>
      </c>
      <c r="L731">
        <v>125.64</v>
      </c>
    </row>
    <row r="732" spans="1:12" x14ac:dyDescent="0.25">
      <c r="A732" s="1">
        <v>41837</v>
      </c>
      <c r="I732">
        <v>231.92000000000002</v>
      </c>
    </row>
    <row r="733" spans="1:12" x14ac:dyDescent="0.25">
      <c r="A733" s="1">
        <v>41888</v>
      </c>
      <c r="H733">
        <v>85.98</v>
      </c>
    </row>
    <row r="734" spans="1:12" x14ac:dyDescent="0.25">
      <c r="A734" s="1">
        <v>41825</v>
      </c>
      <c r="L734">
        <v>16.712000000000003</v>
      </c>
    </row>
    <row r="735" spans="1:12" x14ac:dyDescent="0.25">
      <c r="A735" s="1">
        <v>41968</v>
      </c>
      <c r="K735">
        <v>13.120000000000001</v>
      </c>
    </row>
    <row r="736" spans="1:12" x14ac:dyDescent="0.25">
      <c r="A736" s="1">
        <v>41983</v>
      </c>
      <c r="K736">
        <v>129.63999999999999</v>
      </c>
    </row>
    <row r="737" spans="1:13" x14ac:dyDescent="0.25">
      <c r="A737" s="1">
        <v>41970</v>
      </c>
      <c r="K737">
        <v>459.43350000000004</v>
      </c>
    </row>
    <row r="738" spans="1:13" x14ac:dyDescent="0.25">
      <c r="A738" s="1">
        <v>42251</v>
      </c>
      <c r="C738">
        <v>87.28</v>
      </c>
    </row>
    <row r="739" spans="1:13" x14ac:dyDescent="0.25">
      <c r="A739" s="1">
        <v>42222</v>
      </c>
      <c r="L739">
        <v>197.04999999999998</v>
      </c>
    </row>
    <row r="740" spans="1:13" x14ac:dyDescent="0.25">
      <c r="A740" s="1">
        <v>42103</v>
      </c>
      <c r="B740">
        <v>354.90000000000003</v>
      </c>
    </row>
    <row r="741" spans="1:13" x14ac:dyDescent="0.25">
      <c r="A741" s="1">
        <v>42040</v>
      </c>
      <c r="G741">
        <v>2075.5100000000002</v>
      </c>
    </row>
    <row r="742" spans="1:13" x14ac:dyDescent="0.25">
      <c r="A742" s="1">
        <v>42077</v>
      </c>
      <c r="M742">
        <v>334.2</v>
      </c>
    </row>
    <row r="743" spans="1:13" x14ac:dyDescent="0.25">
      <c r="A743" s="1">
        <v>42274</v>
      </c>
      <c r="M743">
        <v>431.97600000000006</v>
      </c>
    </row>
    <row r="744" spans="1:13" x14ac:dyDescent="0.25">
      <c r="A744" s="1">
        <v>42226</v>
      </c>
      <c r="B744">
        <v>645.13599999999997</v>
      </c>
    </row>
    <row r="745" spans="1:13" x14ac:dyDescent="0.25">
      <c r="A745" s="1">
        <v>42300</v>
      </c>
      <c r="B745">
        <v>39.92</v>
      </c>
    </row>
    <row r="746" spans="1:13" x14ac:dyDescent="0.25">
      <c r="A746" s="1">
        <v>42334</v>
      </c>
      <c r="B746">
        <v>59.98</v>
      </c>
    </row>
    <row r="747" spans="1:13" x14ac:dyDescent="0.25">
      <c r="A747" s="1">
        <v>42082</v>
      </c>
      <c r="H747">
        <v>189.88200000000001</v>
      </c>
    </row>
    <row r="748" spans="1:13" x14ac:dyDescent="0.25">
      <c r="A748" s="1">
        <v>42253</v>
      </c>
      <c r="K748">
        <v>1678</v>
      </c>
    </row>
    <row r="749" spans="1:13" x14ac:dyDescent="0.25">
      <c r="A749" s="1">
        <v>42110</v>
      </c>
      <c r="M749">
        <v>895.06</v>
      </c>
    </row>
    <row r="750" spans="1:13" x14ac:dyDescent="0.25">
      <c r="A750" s="1">
        <v>42215</v>
      </c>
      <c r="B750">
        <v>2.2140000000000004</v>
      </c>
    </row>
    <row r="751" spans="1:13" x14ac:dyDescent="0.25">
      <c r="A751" s="1">
        <v>42350</v>
      </c>
      <c r="K751">
        <v>6.6719999999999988</v>
      </c>
    </row>
    <row r="752" spans="1:13" x14ac:dyDescent="0.25">
      <c r="A752" s="1">
        <v>42339</v>
      </c>
      <c r="E752">
        <v>36.192</v>
      </c>
    </row>
    <row r="753" spans="1:13" x14ac:dyDescent="0.25">
      <c r="A753" s="1">
        <v>42368</v>
      </c>
      <c r="J753">
        <v>62.752000000000002</v>
      </c>
    </row>
    <row r="754" spans="1:13" x14ac:dyDescent="0.25">
      <c r="A754" s="1">
        <v>42026</v>
      </c>
      <c r="K754">
        <v>530.27199999999993</v>
      </c>
    </row>
    <row r="755" spans="1:13" x14ac:dyDescent="0.25">
      <c r="A755" s="1">
        <v>42012</v>
      </c>
      <c r="K755">
        <v>187.22800000000001</v>
      </c>
    </row>
    <row r="756" spans="1:13" x14ac:dyDescent="0.25">
      <c r="A756" s="1">
        <v>42327</v>
      </c>
      <c r="I756">
        <v>1319.96</v>
      </c>
    </row>
    <row r="757" spans="1:13" x14ac:dyDescent="0.25">
      <c r="A757" s="1">
        <v>42056</v>
      </c>
      <c r="M757">
        <v>471.07800000000003</v>
      </c>
    </row>
    <row r="758" spans="1:13" x14ac:dyDescent="0.25">
      <c r="A758" s="1">
        <v>42036</v>
      </c>
      <c r="C758">
        <v>56.449999999999996</v>
      </c>
    </row>
    <row r="759" spans="1:13" x14ac:dyDescent="0.25">
      <c r="A759" s="1">
        <v>42309</v>
      </c>
      <c r="H759">
        <v>32.064</v>
      </c>
    </row>
    <row r="760" spans="1:13" x14ac:dyDescent="0.25">
      <c r="A760" s="1">
        <v>42306</v>
      </c>
      <c r="L760">
        <v>17.616000000000003</v>
      </c>
    </row>
    <row r="761" spans="1:13" x14ac:dyDescent="0.25">
      <c r="A761" s="1">
        <v>42140</v>
      </c>
      <c r="M761">
        <v>612.14</v>
      </c>
    </row>
    <row r="762" spans="1:13" x14ac:dyDescent="0.25">
      <c r="A762" s="1">
        <v>42130</v>
      </c>
      <c r="K762">
        <v>16.72</v>
      </c>
    </row>
    <row r="763" spans="1:13" x14ac:dyDescent="0.25">
      <c r="A763" s="1">
        <v>42350</v>
      </c>
      <c r="E763">
        <v>85.224000000000004</v>
      </c>
    </row>
    <row r="764" spans="1:13" x14ac:dyDescent="0.25">
      <c r="A764" s="1">
        <v>42139</v>
      </c>
      <c r="L764">
        <v>191.018</v>
      </c>
    </row>
    <row r="765" spans="1:13" x14ac:dyDescent="0.25">
      <c r="A765" s="1">
        <v>42288</v>
      </c>
      <c r="L765">
        <v>24.703000000000003</v>
      </c>
    </row>
    <row r="766" spans="1:13" x14ac:dyDescent="0.25">
      <c r="A766" s="1">
        <v>42142</v>
      </c>
      <c r="L766">
        <v>29.97000000000001</v>
      </c>
    </row>
    <row r="767" spans="1:13" x14ac:dyDescent="0.25">
      <c r="A767" s="1">
        <v>42315</v>
      </c>
      <c r="C767">
        <v>368.43200000000002</v>
      </c>
    </row>
    <row r="768" spans="1:13" x14ac:dyDescent="0.25">
      <c r="A768" s="1">
        <v>42270</v>
      </c>
      <c r="M768">
        <v>13.28</v>
      </c>
    </row>
    <row r="769" spans="1:13" x14ac:dyDescent="0.25">
      <c r="A769" s="1">
        <v>42230</v>
      </c>
      <c r="E769">
        <v>89.320000000000007</v>
      </c>
    </row>
    <row r="770" spans="1:13" x14ac:dyDescent="0.25">
      <c r="A770" s="1">
        <v>42335</v>
      </c>
      <c r="D770">
        <v>3.7440000000000007</v>
      </c>
    </row>
    <row r="771" spans="1:13" x14ac:dyDescent="0.25">
      <c r="A771" s="1">
        <v>42112</v>
      </c>
      <c r="L771">
        <v>79.12</v>
      </c>
    </row>
    <row r="772" spans="1:13" x14ac:dyDescent="0.25">
      <c r="A772" s="1">
        <v>42348</v>
      </c>
      <c r="I772">
        <v>82.919999999999987</v>
      </c>
    </row>
    <row r="773" spans="1:13" x14ac:dyDescent="0.25">
      <c r="A773" s="1">
        <v>42090</v>
      </c>
      <c r="B773">
        <v>187.61600000000001</v>
      </c>
    </row>
    <row r="774" spans="1:13" x14ac:dyDescent="0.25">
      <c r="A774" s="1">
        <v>42111</v>
      </c>
      <c r="K774">
        <v>12.84</v>
      </c>
    </row>
    <row r="775" spans="1:13" x14ac:dyDescent="0.25">
      <c r="A775" s="1">
        <v>42008</v>
      </c>
      <c r="L775">
        <v>959.96800000000007</v>
      </c>
    </row>
    <row r="776" spans="1:13" x14ac:dyDescent="0.25">
      <c r="A776" s="1">
        <v>42162</v>
      </c>
      <c r="B776">
        <v>678.86999999999989</v>
      </c>
    </row>
    <row r="777" spans="1:13" x14ac:dyDescent="0.25">
      <c r="A777" s="1">
        <v>42363</v>
      </c>
      <c r="J777">
        <v>823.61000000000013</v>
      </c>
    </row>
    <row r="778" spans="1:13" x14ac:dyDescent="0.25">
      <c r="A778" s="1">
        <v>42351</v>
      </c>
      <c r="K778">
        <v>299.07</v>
      </c>
    </row>
    <row r="779" spans="1:13" x14ac:dyDescent="0.25">
      <c r="A779" s="1">
        <v>42467</v>
      </c>
      <c r="M779">
        <v>1735.8505000000002</v>
      </c>
    </row>
    <row r="780" spans="1:13" x14ac:dyDescent="0.25">
      <c r="A780" s="1">
        <v>42687</v>
      </c>
      <c r="K780">
        <v>239.92</v>
      </c>
    </row>
    <row r="781" spans="1:13" x14ac:dyDescent="0.25">
      <c r="A781" s="1">
        <v>42396</v>
      </c>
      <c r="K781">
        <v>3002.65</v>
      </c>
    </row>
    <row r="782" spans="1:13" x14ac:dyDescent="0.25">
      <c r="A782" s="1">
        <v>42706</v>
      </c>
      <c r="B782">
        <v>34.650000000000006</v>
      </c>
    </row>
    <row r="783" spans="1:13" x14ac:dyDescent="0.25">
      <c r="A783" s="1">
        <v>42490</v>
      </c>
      <c r="M783">
        <v>225.54600000000002</v>
      </c>
    </row>
    <row r="784" spans="1:13" x14ac:dyDescent="0.25">
      <c r="A784" s="1">
        <v>42699</v>
      </c>
      <c r="I784">
        <v>701.96</v>
      </c>
    </row>
    <row r="785" spans="1:13" x14ac:dyDescent="0.25">
      <c r="A785" s="1">
        <v>42602</v>
      </c>
      <c r="M785">
        <v>35.96</v>
      </c>
    </row>
    <row r="786" spans="1:13" x14ac:dyDescent="0.25">
      <c r="A786" s="1">
        <v>42663</v>
      </c>
      <c r="L786">
        <v>30.336000000000006</v>
      </c>
    </row>
    <row r="787" spans="1:13" x14ac:dyDescent="0.25">
      <c r="A787" s="1">
        <v>42617</v>
      </c>
      <c r="K787">
        <v>107.55200000000002</v>
      </c>
    </row>
    <row r="788" spans="1:13" x14ac:dyDescent="0.25">
      <c r="A788" s="1">
        <v>42662</v>
      </c>
      <c r="M788">
        <v>1633.1880000000003</v>
      </c>
    </row>
    <row r="789" spans="1:13" x14ac:dyDescent="0.25">
      <c r="A789" s="1">
        <v>42509</v>
      </c>
      <c r="E789">
        <v>195.64</v>
      </c>
    </row>
    <row r="790" spans="1:13" x14ac:dyDescent="0.25">
      <c r="A790" s="1">
        <v>42474</v>
      </c>
      <c r="L790">
        <v>198.27200000000002</v>
      </c>
    </row>
    <row r="791" spans="1:13" x14ac:dyDescent="0.25">
      <c r="A791" s="1">
        <v>42554</v>
      </c>
      <c r="K791">
        <v>311.95999999999998</v>
      </c>
    </row>
    <row r="792" spans="1:13" x14ac:dyDescent="0.25">
      <c r="A792" s="1">
        <v>42698</v>
      </c>
      <c r="L792">
        <v>76.521000000000015</v>
      </c>
    </row>
    <row r="793" spans="1:13" x14ac:dyDescent="0.25">
      <c r="A793" s="1">
        <v>42566</v>
      </c>
      <c r="C793">
        <v>1065.8400000000001</v>
      </c>
    </row>
    <row r="794" spans="1:13" x14ac:dyDescent="0.25">
      <c r="A794" s="1">
        <v>42446</v>
      </c>
      <c r="M794">
        <v>4.6079999999999997</v>
      </c>
    </row>
    <row r="795" spans="1:13" x14ac:dyDescent="0.25">
      <c r="A795" s="1">
        <v>42483</v>
      </c>
      <c r="M795">
        <v>513.49600000000009</v>
      </c>
    </row>
    <row r="796" spans="1:13" x14ac:dyDescent="0.25">
      <c r="A796" s="1">
        <v>42517</v>
      </c>
      <c r="M796">
        <v>598.31000000000006</v>
      </c>
    </row>
    <row r="797" spans="1:13" x14ac:dyDescent="0.25">
      <c r="A797" s="1">
        <v>42637</v>
      </c>
      <c r="M797">
        <v>148.16000000000003</v>
      </c>
    </row>
    <row r="798" spans="1:13" x14ac:dyDescent="0.25">
      <c r="A798" s="1">
        <v>42543</v>
      </c>
      <c r="B798">
        <v>37.608000000000004</v>
      </c>
    </row>
    <row r="799" spans="1:13" x14ac:dyDescent="0.25">
      <c r="A799" s="1">
        <v>42426</v>
      </c>
      <c r="K799">
        <v>428.70400000000001</v>
      </c>
    </row>
    <row r="800" spans="1:13" x14ac:dyDescent="0.25">
      <c r="A800" s="1">
        <v>42613</v>
      </c>
      <c r="H800">
        <v>229.54400000000001</v>
      </c>
    </row>
    <row r="801" spans="1:13" x14ac:dyDescent="0.25">
      <c r="A801" s="1">
        <v>42714</v>
      </c>
      <c r="L801">
        <v>14.76</v>
      </c>
    </row>
    <row r="802" spans="1:13" x14ac:dyDescent="0.25">
      <c r="A802" s="1">
        <v>42541</v>
      </c>
      <c r="K802">
        <v>536.36</v>
      </c>
    </row>
    <row r="803" spans="1:13" x14ac:dyDescent="0.25">
      <c r="A803" s="1">
        <v>42711</v>
      </c>
      <c r="K803">
        <v>82.38</v>
      </c>
    </row>
    <row r="804" spans="1:13" x14ac:dyDescent="0.25">
      <c r="A804" s="1">
        <v>42530</v>
      </c>
      <c r="K804">
        <v>49.12</v>
      </c>
    </row>
    <row r="805" spans="1:13" x14ac:dyDescent="0.25">
      <c r="A805" s="1">
        <v>42634</v>
      </c>
      <c r="K805">
        <v>12.294</v>
      </c>
    </row>
    <row r="806" spans="1:13" x14ac:dyDescent="0.25">
      <c r="A806" s="1">
        <v>42704</v>
      </c>
      <c r="J806">
        <v>71.975999999999999</v>
      </c>
    </row>
    <row r="807" spans="1:13" x14ac:dyDescent="0.25">
      <c r="A807" s="1">
        <v>42656</v>
      </c>
      <c r="B807">
        <v>348.56</v>
      </c>
    </row>
    <row r="808" spans="1:13" x14ac:dyDescent="0.25">
      <c r="A808" s="1">
        <v>42707</v>
      </c>
      <c r="K808">
        <v>98.445999999999998</v>
      </c>
    </row>
    <row r="809" spans="1:13" x14ac:dyDescent="0.25">
      <c r="A809" s="1">
        <v>42557</v>
      </c>
      <c r="E809">
        <v>239.24</v>
      </c>
    </row>
    <row r="810" spans="1:13" x14ac:dyDescent="0.25">
      <c r="A810" s="1">
        <v>42567</v>
      </c>
      <c r="K810">
        <v>242.35200000000003</v>
      </c>
    </row>
    <row r="811" spans="1:13" x14ac:dyDescent="0.25">
      <c r="A811" s="1">
        <v>42624</v>
      </c>
      <c r="K811">
        <v>67.900000000000006</v>
      </c>
    </row>
    <row r="812" spans="1:13" x14ac:dyDescent="0.25">
      <c r="A812" s="1">
        <v>42687</v>
      </c>
      <c r="H812">
        <v>2.0640000000000001</v>
      </c>
    </row>
    <row r="813" spans="1:13" x14ac:dyDescent="0.25">
      <c r="A813" s="1">
        <v>42678</v>
      </c>
      <c r="M813">
        <v>9.6640000000000015</v>
      </c>
    </row>
    <row r="814" spans="1:13" x14ac:dyDescent="0.25">
      <c r="A814" s="1">
        <v>42733</v>
      </c>
      <c r="H814">
        <v>1814.6799999999998</v>
      </c>
    </row>
    <row r="815" spans="1:13" x14ac:dyDescent="0.25">
      <c r="A815" s="1">
        <v>42460</v>
      </c>
      <c r="J815">
        <v>732.93</v>
      </c>
    </row>
    <row r="816" spans="1:13" x14ac:dyDescent="0.25">
      <c r="A816" s="1">
        <v>42609</v>
      </c>
      <c r="C816">
        <v>2.8960000000000004</v>
      </c>
    </row>
    <row r="817" spans="1:12" x14ac:dyDescent="0.25">
      <c r="A817" s="1">
        <v>42645</v>
      </c>
      <c r="D817">
        <v>2437.672</v>
      </c>
    </row>
    <row r="818" spans="1:12" x14ac:dyDescent="0.25">
      <c r="A818" s="1">
        <v>42727</v>
      </c>
      <c r="I818">
        <v>1152.8700000000001</v>
      </c>
    </row>
    <row r="819" spans="1:12" x14ac:dyDescent="0.25">
      <c r="A819" s="1">
        <v>42418</v>
      </c>
      <c r="H819">
        <v>29.160000000000004</v>
      </c>
    </row>
    <row r="820" spans="1:12" x14ac:dyDescent="0.25">
      <c r="A820" s="1">
        <v>42370</v>
      </c>
      <c r="K820">
        <v>71.096000000000004</v>
      </c>
    </row>
    <row r="821" spans="1:12" x14ac:dyDescent="0.25">
      <c r="A821" s="1">
        <v>42554</v>
      </c>
      <c r="K821">
        <v>24</v>
      </c>
    </row>
    <row r="822" spans="1:12" x14ac:dyDescent="0.25">
      <c r="A822" s="1">
        <v>42457</v>
      </c>
      <c r="L822">
        <v>68.742000000000019</v>
      </c>
    </row>
    <row r="823" spans="1:12" x14ac:dyDescent="0.25">
      <c r="A823" s="1">
        <v>42713</v>
      </c>
      <c r="H823">
        <v>1827.51</v>
      </c>
    </row>
    <row r="824" spans="1:12" x14ac:dyDescent="0.25">
      <c r="A824" s="1">
        <v>42678</v>
      </c>
      <c r="F824">
        <v>8167.4199999999992</v>
      </c>
    </row>
    <row r="825" spans="1:12" x14ac:dyDescent="0.25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D166" sqref="D166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0.7109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41289</v>
      </c>
      <c r="D2">
        <v>149.94999999999999</v>
      </c>
    </row>
    <row r="3" spans="1:4" x14ac:dyDescent="0.25">
      <c r="A3" t="s">
        <v>4</v>
      </c>
      <c r="B3" t="s">
        <v>5</v>
      </c>
      <c r="C3" s="1">
        <v>41501</v>
      </c>
      <c r="D3">
        <v>243.60000000000002</v>
      </c>
    </row>
    <row r="4" spans="1:4" x14ac:dyDescent="0.25">
      <c r="A4" t="s">
        <v>4</v>
      </c>
      <c r="B4" t="s">
        <v>5</v>
      </c>
      <c r="C4" s="1">
        <v>41632</v>
      </c>
      <c r="D4">
        <v>9.5680000000000014</v>
      </c>
    </row>
    <row r="5" spans="1:4" x14ac:dyDescent="0.25">
      <c r="A5" t="s">
        <v>4</v>
      </c>
      <c r="B5" t="s">
        <v>5</v>
      </c>
      <c r="C5" s="1">
        <v>41371</v>
      </c>
      <c r="D5">
        <v>8.9600000000000009</v>
      </c>
    </row>
    <row r="6" spans="1:4" x14ac:dyDescent="0.25">
      <c r="A6" t="s">
        <v>4</v>
      </c>
      <c r="B6" t="s">
        <v>5</v>
      </c>
      <c r="C6" s="1">
        <v>41413</v>
      </c>
      <c r="D6">
        <v>34.200000000000003</v>
      </c>
    </row>
    <row r="7" spans="1:4" x14ac:dyDescent="0.25">
      <c r="A7" t="s">
        <v>4</v>
      </c>
      <c r="B7" t="s">
        <v>5</v>
      </c>
      <c r="C7" s="1">
        <v>41522</v>
      </c>
      <c r="D7">
        <v>31.983999999999998</v>
      </c>
    </row>
    <row r="8" spans="1:4" x14ac:dyDescent="0.25">
      <c r="A8" t="s">
        <v>4</v>
      </c>
      <c r="B8" t="s">
        <v>5</v>
      </c>
      <c r="C8" s="1">
        <v>41498</v>
      </c>
      <c r="D8">
        <v>286.65000000000003</v>
      </c>
    </row>
    <row r="9" spans="1:4" x14ac:dyDescent="0.25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25">
      <c r="A10" t="s">
        <v>4</v>
      </c>
      <c r="B10" t="s">
        <v>5</v>
      </c>
      <c r="C10" s="1">
        <v>41394</v>
      </c>
      <c r="D10">
        <v>1000.95</v>
      </c>
    </row>
    <row r="11" spans="1:4" x14ac:dyDescent="0.25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25">
      <c r="A12" t="s">
        <v>4</v>
      </c>
      <c r="B12" t="s">
        <v>5</v>
      </c>
      <c r="C12" s="1">
        <v>41638</v>
      </c>
      <c r="D12">
        <v>39.128</v>
      </c>
    </row>
    <row r="13" spans="1:4" x14ac:dyDescent="0.25">
      <c r="A13" t="s">
        <v>4</v>
      </c>
      <c r="B13" t="s">
        <v>5</v>
      </c>
      <c r="C13" s="1">
        <v>41747</v>
      </c>
      <c r="D13">
        <v>106.5</v>
      </c>
    </row>
    <row r="14" spans="1:4" x14ac:dyDescent="0.25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25">
      <c r="A15" t="s">
        <v>4</v>
      </c>
      <c r="B15" t="s">
        <v>5</v>
      </c>
      <c r="C15" s="1">
        <v>41996</v>
      </c>
      <c r="D15">
        <v>194.32</v>
      </c>
    </row>
    <row r="16" spans="1:4" x14ac:dyDescent="0.25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25">
      <c r="A17" t="s">
        <v>4</v>
      </c>
      <c r="B17" t="s">
        <v>5</v>
      </c>
      <c r="C17" s="1">
        <v>41942</v>
      </c>
      <c r="D17">
        <v>182.91</v>
      </c>
    </row>
    <row r="18" spans="1:4" x14ac:dyDescent="0.25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25">
      <c r="A19" t="s">
        <v>4</v>
      </c>
      <c r="B19" t="s">
        <v>5</v>
      </c>
      <c r="C19" s="1">
        <v>41945</v>
      </c>
      <c r="D19">
        <v>197.72</v>
      </c>
    </row>
    <row r="20" spans="1:4" x14ac:dyDescent="0.25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25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25">
      <c r="A22" t="s">
        <v>4</v>
      </c>
      <c r="B22" t="s">
        <v>5</v>
      </c>
      <c r="C22" s="1">
        <v>41984</v>
      </c>
      <c r="D22">
        <v>196.62</v>
      </c>
    </row>
    <row r="23" spans="1:4" x14ac:dyDescent="0.25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25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25">
      <c r="A25" t="s">
        <v>4</v>
      </c>
      <c r="B25" t="s">
        <v>5</v>
      </c>
      <c r="C25" s="1">
        <v>42210</v>
      </c>
      <c r="D25">
        <v>73.2</v>
      </c>
    </row>
    <row r="26" spans="1:4" x14ac:dyDescent="0.25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25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25">
      <c r="A28" t="s">
        <v>4</v>
      </c>
      <c r="B28" t="s">
        <v>5</v>
      </c>
      <c r="C28" s="1">
        <v>42160</v>
      </c>
      <c r="D28">
        <v>75.88</v>
      </c>
    </row>
    <row r="29" spans="1:4" x14ac:dyDescent="0.25">
      <c r="A29" t="s">
        <v>4</v>
      </c>
      <c r="B29" t="s">
        <v>5</v>
      </c>
      <c r="C29" s="1">
        <v>42344</v>
      </c>
      <c r="D29">
        <v>191.82</v>
      </c>
    </row>
    <row r="30" spans="1:4" x14ac:dyDescent="0.25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25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25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25">
      <c r="A33" t="s">
        <v>4</v>
      </c>
      <c r="B33" t="s">
        <v>5</v>
      </c>
      <c r="C33" s="1">
        <v>42130</v>
      </c>
      <c r="D33">
        <v>79.14</v>
      </c>
    </row>
    <row r="34" spans="1:4" x14ac:dyDescent="0.25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25">
      <c r="A35" t="s">
        <v>4</v>
      </c>
      <c r="B35" t="s">
        <v>5</v>
      </c>
      <c r="C35" s="1">
        <v>42165</v>
      </c>
      <c r="D35">
        <v>695.7</v>
      </c>
    </row>
    <row r="36" spans="1:4" x14ac:dyDescent="0.25">
      <c r="A36" t="s">
        <v>4</v>
      </c>
      <c r="B36" t="s">
        <v>5</v>
      </c>
      <c r="C36" s="1">
        <v>42314</v>
      </c>
      <c r="D36">
        <v>1120.73</v>
      </c>
    </row>
    <row r="37" spans="1:4" x14ac:dyDescent="0.25">
      <c r="A37" t="s">
        <v>4</v>
      </c>
      <c r="B37" t="s">
        <v>5</v>
      </c>
      <c r="C37" s="1">
        <v>42328</v>
      </c>
      <c r="D37">
        <v>18.48</v>
      </c>
    </row>
    <row r="38" spans="1:4" x14ac:dyDescent="0.25">
      <c r="A38" t="s">
        <v>4</v>
      </c>
      <c r="B38" t="s">
        <v>5</v>
      </c>
      <c r="C38" s="1">
        <v>42126</v>
      </c>
      <c r="D38">
        <v>377.346</v>
      </c>
    </row>
    <row r="39" spans="1:4" x14ac:dyDescent="0.25">
      <c r="A39" t="s">
        <v>4</v>
      </c>
      <c r="B39" t="s">
        <v>5</v>
      </c>
      <c r="C39" s="1">
        <v>42656</v>
      </c>
      <c r="D39">
        <v>1541.51</v>
      </c>
    </row>
    <row r="40" spans="1:4" x14ac:dyDescent="0.25">
      <c r="A40" t="s">
        <v>4</v>
      </c>
      <c r="B40" t="s">
        <v>5</v>
      </c>
      <c r="C40" s="1">
        <v>42729</v>
      </c>
      <c r="D40">
        <v>141</v>
      </c>
    </row>
    <row r="41" spans="1:4" x14ac:dyDescent="0.25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25">
      <c r="A42" t="s">
        <v>4</v>
      </c>
      <c r="B42" t="s">
        <v>5</v>
      </c>
      <c r="C42" s="1">
        <v>42725</v>
      </c>
      <c r="D42">
        <v>71</v>
      </c>
    </row>
    <row r="43" spans="1:4" x14ac:dyDescent="0.25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25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25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25">
      <c r="A46" t="s">
        <v>4</v>
      </c>
      <c r="B46" t="s">
        <v>5</v>
      </c>
      <c r="C46" s="1">
        <v>42636</v>
      </c>
      <c r="D46">
        <v>251.64</v>
      </c>
    </row>
    <row r="47" spans="1:4" x14ac:dyDescent="0.25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25">
      <c r="A48" t="s">
        <v>4</v>
      </c>
      <c r="B48" t="s">
        <v>5</v>
      </c>
      <c r="C48" s="1">
        <v>42469</v>
      </c>
      <c r="D48">
        <v>284.19</v>
      </c>
    </row>
    <row r="49" spans="1:4" x14ac:dyDescent="0.25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25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25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25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25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25">
      <c r="A54" t="s">
        <v>4</v>
      </c>
      <c r="B54" t="s">
        <v>5</v>
      </c>
      <c r="C54" s="1">
        <v>42706</v>
      </c>
      <c r="D54">
        <v>701.96</v>
      </c>
    </row>
    <row r="55" spans="1:4" x14ac:dyDescent="0.25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25">
      <c r="A56" t="s">
        <v>4</v>
      </c>
      <c r="B56" t="s">
        <v>5</v>
      </c>
      <c r="C56" s="1">
        <v>42496</v>
      </c>
      <c r="D56">
        <v>54.66</v>
      </c>
    </row>
    <row r="57" spans="1:4" x14ac:dyDescent="0.25">
      <c r="A57" t="s">
        <v>4</v>
      </c>
      <c r="B57" t="s">
        <v>5</v>
      </c>
      <c r="C57" s="1">
        <v>42723</v>
      </c>
      <c r="D57">
        <v>1665.62</v>
      </c>
    </row>
    <row r="58" spans="1:4" x14ac:dyDescent="0.25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25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25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25">
      <c r="A61" t="s">
        <v>4</v>
      </c>
      <c r="B61" t="s">
        <v>5</v>
      </c>
      <c r="C61" s="1">
        <v>42637</v>
      </c>
      <c r="D61">
        <v>79</v>
      </c>
    </row>
    <row r="62" spans="1:4" x14ac:dyDescent="0.25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25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25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25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25">
      <c r="A66" t="s">
        <v>4</v>
      </c>
      <c r="B66" t="s">
        <v>5</v>
      </c>
      <c r="C66" s="1">
        <v>42300</v>
      </c>
      <c r="D66">
        <v>39.92</v>
      </c>
    </row>
    <row r="67" spans="1:4" x14ac:dyDescent="0.25">
      <c r="A67" t="s">
        <v>4</v>
      </c>
      <c r="B67" t="s">
        <v>5</v>
      </c>
      <c r="C67" s="1">
        <v>42334</v>
      </c>
      <c r="D67">
        <v>59.98</v>
      </c>
    </row>
    <row r="68" spans="1:4" x14ac:dyDescent="0.25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25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25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25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25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25">
      <c r="A73" t="s">
        <v>4</v>
      </c>
      <c r="B73" t="s">
        <v>5</v>
      </c>
      <c r="C73" s="1">
        <v>42656</v>
      </c>
      <c r="D73">
        <v>348.56</v>
      </c>
    </row>
    <row r="74" spans="1:4" x14ac:dyDescent="0.25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25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25">
      <c r="A76" t="s">
        <v>4</v>
      </c>
      <c r="B76" t="s">
        <v>6</v>
      </c>
      <c r="C76" s="1">
        <v>41280</v>
      </c>
      <c r="D76">
        <v>12.78</v>
      </c>
    </row>
    <row r="77" spans="1:4" x14ac:dyDescent="0.25">
      <c r="A77" t="s">
        <v>4</v>
      </c>
      <c r="B77" t="s">
        <v>6</v>
      </c>
      <c r="C77" s="1">
        <v>41399</v>
      </c>
      <c r="D77">
        <v>47.32</v>
      </c>
    </row>
    <row r="78" spans="1:4" x14ac:dyDescent="0.25">
      <c r="A78" t="s">
        <v>4</v>
      </c>
      <c r="B78" t="s">
        <v>6</v>
      </c>
      <c r="C78" s="1">
        <v>41513</v>
      </c>
      <c r="D78">
        <v>1812.01</v>
      </c>
    </row>
    <row r="79" spans="1:4" x14ac:dyDescent="0.25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25">
      <c r="A80" t="s">
        <v>4</v>
      </c>
      <c r="B80" t="s">
        <v>6</v>
      </c>
      <c r="C80" s="1">
        <v>41311</v>
      </c>
      <c r="D80">
        <v>321.56</v>
      </c>
    </row>
    <row r="81" spans="1:4" x14ac:dyDescent="0.25">
      <c r="A81" t="s">
        <v>4</v>
      </c>
      <c r="B81" t="s">
        <v>6</v>
      </c>
      <c r="C81" s="1">
        <v>41525</v>
      </c>
      <c r="D81">
        <v>116.85</v>
      </c>
    </row>
    <row r="82" spans="1:4" x14ac:dyDescent="0.25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25">
      <c r="A83" t="s">
        <v>4</v>
      </c>
      <c r="B83" t="s">
        <v>6</v>
      </c>
      <c r="C83" s="1">
        <v>41676</v>
      </c>
      <c r="D83">
        <v>176.63</v>
      </c>
    </row>
    <row r="84" spans="1:4" x14ac:dyDescent="0.25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25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25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25">
      <c r="A87" t="s">
        <v>4</v>
      </c>
      <c r="B87" t="s">
        <v>6</v>
      </c>
      <c r="C87" s="1">
        <v>41957</v>
      </c>
      <c r="D87">
        <v>860.07</v>
      </c>
    </row>
    <row r="88" spans="1:4" x14ac:dyDescent="0.25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25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25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25">
      <c r="A91" t="s">
        <v>4</v>
      </c>
      <c r="B91" t="s">
        <v>6</v>
      </c>
      <c r="C91" s="1">
        <v>42168</v>
      </c>
      <c r="D91">
        <v>224.9</v>
      </c>
    </row>
    <row r="92" spans="1:4" x14ac:dyDescent="0.25">
      <c r="A92" t="s">
        <v>4</v>
      </c>
      <c r="B92" t="s">
        <v>6</v>
      </c>
      <c r="C92" s="1">
        <v>42335</v>
      </c>
      <c r="D92">
        <v>3236.41</v>
      </c>
    </row>
    <row r="93" spans="1:4" x14ac:dyDescent="0.25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25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25">
      <c r="A95" t="s">
        <v>4</v>
      </c>
      <c r="B95" t="s">
        <v>6</v>
      </c>
      <c r="C95" s="1">
        <v>42092</v>
      </c>
      <c r="D95">
        <v>31.4</v>
      </c>
    </row>
    <row r="96" spans="1:4" x14ac:dyDescent="0.25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25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25">
      <c r="A98" t="s">
        <v>4</v>
      </c>
      <c r="B98" t="s">
        <v>6</v>
      </c>
      <c r="C98" s="1">
        <v>42587</v>
      </c>
      <c r="D98">
        <v>13.76</v>
      </c>
    </row>
    <row r="99" spans="1:4" x14ac:dyDescent="0.25">
      <c r="A99" t="s">
        <v>4</v>
      </c>
      <c r="B99" t="s">
        <v>6</v>
      </c>
      <c r="C99" s="1">
        <v>42476</v>
      </c>
      <c r="D99">
        <v>503.22</v>
      </c>
    </row>
    <row r="100" spans="1:4" x14ac:dyDescent="0.25">
      <c r="A100" t="s">
        <v>4</v>
      </c>
      <c r="B100" t="s">
        <v>6</v>
      </c>
      <c r="C100" s="1">
        <v>42516</v>
      </c>
      <c r="D100">
        <v>234.2</v>
      </c>
    </row>
    <row r="101" spans="1:4" x14ac:dyDescent="0.25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25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25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25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25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25">
      <c r="A106" t="s">
        <v>4</v>
      </c>
      <c r="B106" t="s">
        <v>6</v>
      </c>
      <c r="C106" s="1">
        <v>42508</v>
      </c>
      <c r="D106">
        <v>524.85</v>
      </c>
    </row>
    <row r="107" spans="1:4" x14ac:dyDescent="0.25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25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25">
      <c r="A109" t="s">
        <v>4</v>
      </c>
      <c r="B109" t="s">
        <v>6</v>
      </c>
      <c r="C109" s="1">
        <v>42251</v>
      </c>
      <c r="D109">
        <v>87.28</v>
      </c>
    </row>
    <row r="110" spans="1:4" x14ac:dyDescent="0.25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25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25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25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25">
      <c r="A114" t="s">
        <v>4</v>
      </c>
      <c r="B114" t="s">
        <v>7</v>
      </c>
      <c r="C114" s="1">
        <v>41560</v>
      </c>
      <c r="D114">
        <v>389.74</v>
      </c>
    </row>
    <row r="115" spans="1:4" x14ac:dyDescent="0.25">
      <c r="A115" t="s">
        <v>4</v>
      </c>
      <c r="B115" t="s">
        <v>7</v>
      </c>
      <c r="C115" s="1">
        <v>41628</v>
      </c>
      <c r="D115">
        <v>2884.37</v>
      </c>
    </row>
    <row r="116" spans="1:4" x14ac:dyDescent="0.25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25">
      <c r="A117" t="s">
        <v>4</v>
      </c>
      <c r="B117" t="s">
        <v>7</v>
      </c>
      <c r="C117" s="1">
        <v>42211</v>
      </c>
      <c r="D117">
        <v>10.44</v>
      </c>
    </row>
    <row r="118" spans="1:4" x14ac:dyDescent="0.25">
      <c r="A118" t="s">
        <v>4</v>
      </c>
      <c r="B118" t="s">
        <v>7</v>
      </c>
      <c r="C118" s="1">
        <v>42099</v>
      </c>
      <c r="D118">
        <v>177.78</v>
      </c>
    </row>
    <row r="119" spans="1:4" x14ac:dyDescent="0.25">
      <c r="A119" t="s">
        <v>4</v>
      </c>
      <c r="B119" t="s">
        <v>7</v>
      </c>
      <c r="C119" s="1">
        <v>42264</v>
      </c>
      <c r="D119">
        <v>121.78</v>
      </c>
    </row>
    <row r="120" spans="1:4" x14ac:dyDescent="0.25">
      <c r="A120" t="s">
        <v>4</v>
      </c>
      <c r="B120" t="s">
        <v>7</v>
      </c>
      <c r="C120" s="1">
        <v>42462</v>
      </c>
      <c r="D120">
        <v>771.8</v>
      </c>
    </row>
    <row r="121" spans="1:4" x14ac:dyDescent="0.25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25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25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25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25">
      <c r="A125" t="s">
        <v>4</v>
      </c>
      <c r="B125" t="s">
        <v>7</v>
      </c>
      <c r="C125" s="1">
        <v>42645</v>
      </c>
      <c r="D125">
        <v>2437.672</v>
      </c>
    </row>
    <row r="126" spans="1:4" x14ac:dyDescent="0.25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25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25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25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25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25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25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25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25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25">
      <c r="A135" t="s">
        <v>8</v>
      </c>
      <c r="B135" t="s">
        <v>5</v>
      </c>
      <c r="C135" s="1">
        <v>42200</v>
      </c>
      <c r="D135">
        <v>29</v>
      </c>
    </row>
    <row r="136" spans="1:4" x14ac:dyDescent="0.25">
      <c r="A136" t="s">
        <v>8</v>
      </c>
      <c r="B136" t="s">
        <v>5</v>
      </c>
      <c r="C136" s="1">
        <v>42145</v>
      </c>
      <c r="D136">
        <v>1363.96</v>
      </c>
    </row>
    <row r="137" spans="1:4" x14ac:dyDescent="0.25">
      <c r="A137" t="s">
        <v>8</v>
      </c>
      <c r="B137" t="s">
        <v>5</v>
      </c>
      <c r="C137" s="1">
        <v>42042</v>
      </c>
      <c r="D137">
        <v>107.83</v>
      </c>
    </row>
    <row r="138" spans="1:4" x14ac:dyDescent="0.25">
      <c r="A138" t="s">
        <v>8</v>
      </c>
      <c r="B138" t="s">
        <v>5</v>
      </c>
      <c r="C138" s="1">
        <v>42340</v>
      </c>
      <c r="D138">
        <v>863.928</v>
      </c>
    </row>
    <row r="139" spans="1:4" x14ac:dyDescent="0.25">
      <c r="A139" t="s">
        <v>8</v>
      </c>
      <c r="B139" t="s">
        <v>5</v>
      </c>
      <c r="C139" s="1">
        <v>42313</v>
      </c>
      <c r="D139">
        <v>10.74</v>
      </c>
    </row>
    <row r="140" spans="1:4" x14ac:dyDescent="0.25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25">
      <c r="A141" t="s">
        <v>8</v>
      </c>
      <c r="B141" t="s">
        <v>5</v>
      </c>
      <c r="C141" s="1">
        <v>42187</v>
      </c>
      <c r="D141">
        <v>85.5</v>
      </c>
    </row>
    <row r="142" spans="1:4" x14ac:dyDescent="0.25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25">
      <c r="A143" t="s">
        <v>8</v>
      </c>
      <c r="B143" t="s">
        <v>5</v>
      </c>
      <c r="C143" s="1">
        <v>42147</v>
      </c>
      <c r="D143">
        <v>14.73</v>
      </c>
    </row>
    <row r="144" spans="1:4" x14ac:dyDescent="0.25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25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25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25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25">
      <c r="A148" t="s">
        <v>8</v>
      </c>
      <c r="B148" t="s">
        <v>5</v>
      </c>
      <c r="C148" s="1">
        <v>41583</v>
      </c>
      <c r="D148">
        <v>149.9</v>
      </c>
    </row>
    <row r="149" spans="1:4" x14ac:dyDescent="0.25">
      <c r="A149" t="s">
        <v>8</v>
      </c>
      <c r="B149" t="s">
        <v>5</v>
      </c>
      <c r="C149" s="1">
        <v>42339</v>
      </c>
      <c r="D149">
        <v>36.192</v>
      </c>
    </row>
    <row r="150" spans="1:4" x14ac:dyDescent="0.25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25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25">
      <c r="A152" t="s">
        <v>8</v>
      </c>
      <c r="B152" t="s">
        <v>5</v>
      </c>
      <c r="C152" s="1">
        <v>42509</v>
      </c>
      <c r="D152">
        <v>195.64</v>
      </c>
    </row>
    <row r="153" spans="1:4" x14ac:dyDescent="0.25">
      <c r="A153" t="s">
        <v>8</v>
      </c>
      <c r="B153" t="s">
        <v>5</v>
      </c>
      <c r="C153" s="1">
        <v>42557</v>
      </c>
      <c r="D153">
        <v>239.24</v>
      </c>
    </row>
    <row r="154" spans="1:4" x14ac:dyDescent="0.25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25">
      <c r="A155" t="s">
        <v>8</v>
      </c>
      <c r="B155" t="s">
        <v>6</v>
      </c>
      <c r="C155" s="1">
        <v>42324</v>
      </c>
      <c r="D155">
        <v>630.024</v>
      </c>
    </row>
    <row r="156" spans="1:4" x14ac:dyDescent="0.25">
      <c r="A156" t="s">
        <v>8</v>
      </c>
      <c r="B156" t="s">
        <v>6</v>
      </c>
      <c r="C156" s="1">
        <v>42434</v>
      </c>
      <c r="D156">
        <v>839.25</v>
      </c>
    </row>
    <row r="157" spans="1:4" x14ac:dyDescent="0.25">
      <c r="A157" t="s">
        <v>8</v>
      </c>
      <c r="B157" t="s">
        <v>6</v>
      </c>
      <c r="C157" s="1">
        <v>41897</v>
      </c>
      <c r="D157">
        <v>111.904</v>
      </c>
    </row>
    <row r="158" spans="1:4" x14ac:dyDescent="0.25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25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25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25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25">
      <c r="A162" t="s">
        <v>8</v>
      </c>
      <c r="B162" t="s">
        <v>7</v>
      </c>
      <c r="C162" s="1">
        <v>42525</v>
      </c>
      <c r="D162">
        <v>117.62</v>
      </c>
    </row>
    <row r="163" spans="1:4" x14ac:dyDescent="0.25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25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25">
      <c r="A165" t="s">
        <v>9</v>
      </c>
      <c r="B165" t="s">
        <v>5</v>
      </c>
      <c r="C165" s="1">
        <v>41624</v>
      </c>
      <c r="D165">
        <v>129.44</v>
      </c>
    </row>
    <row r="166" spans="1:4" x14ac:dyDescent="0.25">
      <c r="A166" t="s">
        <v>9</v>
      </c>
      <c r="B166" t="s">
        <v>5</v>
      </c>
      <c r="C166" s="1">
        <v>41513</v>
      </c>
      <c r="D166">
        <v>13.36</v>
      </c>
    </row>
    <row r="167" spans="1:4" x14ac:dyDescent="0.25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25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25">
      <c r="A169" t="s">
        <v>9</v>
      </c>
      <c r="B169" t="s">
        <v>5</v>
      </c>
      <c r="C169" s="1">
        <v>41492</v>
      </c>
      <c r="D169">
        <v>62.91</v>
      </c>
    </row>
    <row r="170" spans="1:4" x14ac:dyDescent="0.25">
      <c r="A170" t="s">
        <v>9</v>
      </c>
      <c r="B170" t="s">
        <v>5</v>
      </c>
      <c r="C170" s="1">
        <v>41627</v>
      </c>
      <c r="D170">
        <v>1979.89</v>
      </c>
    </row>
    <row r="171" spans="1:4" x14ac:dyDescent="0.25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25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25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25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25">
      <c r="A175" t="s">
        <v>9</v>
      </c>
      <c r="B175" t="s">
        <v>5</v>
      </c>
      <c r="C175" s="1">
        <v>41434</v>
      </c>
      <c r="D175">
        <v>1441.3</v>
      </c>
    </row>
    <row r="176" spans="1:4" x14ac:dyDescent="0.25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25">
      <c r="A177" t="s">
        <v>9</v>
      </c>
      <c r="B177" t="s">
        <v>5</v>
      </c>
      <c r="C177" s="1">
        <v>41531</v>
      </c>
      <c r="D177">
        <v>26.128</v>
      </c>
    </row>
    <row r="178" spans="1:4" x14ac:dyDescent="0.25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25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25">
      <c r="A180" t="s">
        <v>9</v>
      </c>
      <c r="B180" t="s">
        <v>5</v>
      </c>
      <c r="C180" s="1">
        <v>41394</v>
      </c>
      <c r="D180">
        <v>47.79</v>
      </c>
    </row>
    <row r="181" spans="1:4" x14ac:dyDescent="0.25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25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25">
      <c r="A183" t="s">
        <v>9</v>
      </c>
      <c r="B183" t="s">
        <v>5</v>
      </c>
      <c r="C183" s="1">
        <v>41399</v>
      </c>
      <c r="D183">
        <v>40.54</v>
      </c>
    </row>
    <row r="184" spans="1:4" x14ac:dyDescent="0.25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25">
      <c r="A185" t="s">
        <v>9</v>
      </c>
      <c r="B185" t="s">
        <v>5</v>
      </c>
      <c r="C185" s="1">
        <v>41951</v>
      </c>
      <c r="D185">
        <v>750.93</v>
      </c>
    </row>
    <row r="186" spans="1:4" x14ac:dyDescent="0.25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25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25">
      <c r="A188" t="s">
        <v>9</v>
      </c>
      <c r="B188" t="s">
        <v>5</v>
      </c>
      <c r="C188" s="1">
        <v>41896</v>
      </c>
      <c r="D188">
        <v>269.49</v>
      </c>
    </row>
    <row r="189" spans="1:4" x14ac:dyDescent="0.25">
      <c r="A189" t="s">
        <v>9</v>
      </c>
      <c r="B189" t="s">
        <v>5</v>
      </c>
      <c r="C189" s="1">
        <v>41714</v>
      </c>
      <c r="D189">
        <v>498.93</v>
      </c>
    </row>
    <row r="190" spans="1:4" x14ac:dyDescent="0.25">
      <c r="A190" t="s">
        <v>9</v>
      </c>
      <c r="B190" t="s">
        <v>5</v>
      </c>
      <c r="C190" s="1">
        <v>41727</v>
      </c>
      <c r="D190">
        <v>5.56</v>
      </c>
    </row>
    <row r="191" spans="1:4" x14ac:dyDescent="0.25">
      <c r="A191" t="s">
        <v>9</v>
      </c>
      <c r="B191" t="s">
        <v>5</v>
      </c>
      <c r="C191" s="1">
        <v>41699</v>
      </c>
      <c r="D191">
        <v>58.72</v>
      </c>
    </row>
    <row r="192" spans="1:4" x14ac:dyDescent="0.25">
      <c r="A192" t="s">
        <v>9</v>
      </c>
      <c r="B192" t="s">
        <v>5</v>
      </c>
      <c r="C192" s="1">
        <v>41979</v>
      </c>
      <c r="D192">
        <v>173.94</v>
      </c>
    </row>
    <row r="193" spans="1:4" x14ac:dyDescent="0.25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25">
      <c r="A194" t="s">
        <v>9</v>
      </c>
      <c r="B194" t="s">
        <v>5</v>
      </c>
      <c r="C194" s="1">
        <v>41934</v>
      </c>
      <c r="D194">
        <v>9.952</v>
      </c>
    </row>
    <row r="195" spans="1:4" x14ac:dyDescent="0.25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25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25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25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25">
      <c r="A199" t="s">
        <v>9</v>
      </c>
      <c r="B199" t="s">
        <v>5</v>
      </c>
      <c r="C199" s="1">
        <v>42305</v>
      </c>
      <c r="D199">
        <v>290.98</v>
      </c>
    </row>
    <row r="200" spans="1:4" x14ac:dyDescent="0.25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25">
      <c r="A201" t="s">
        <v>9</v>
      </c>
      <c r="B201" t="s">
        <v>5</v>
      </c>
      <c r="C201" s="1">
        <v>42323</v>
      </c>
      <c r="D201">
        <v>513.52</v>
      </c>
    </row>
    <row r="202" spans="1:4" x14ac:dyDescent="0.25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25">
      <c r="A203" t="s">
        <v>9</v>
      </c>
      <c r="B203" t="s">
        <v>5</v>
      </c>
      <c r="C203" s="1">
        <v>42362</v>
      </c>
      <c r="D203">
        <v>859.14</v>
      </c>
    </row>
    <row r="204" spans="1:4" x14ac:dyDescent="0.25">
      <c r="A204" t="s">
        <v>9</v>
      </c>
      <c r="B204" t="s">
        <v>5</v>
      </c>
      <c r="C204" s="1">
        <v>42185</v>
      </c>
      <c r="D204">
        <v>191.88</v>
      </c>
    </row>
    <row r="205" spans="1:4" x14ac:dyDescent="0.25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25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25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25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25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25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25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25">
      <c r="A212" t="s">
        <v>9</v>
      </c>
      <c r="B212" t="s">
        <v>5</v>
      </c>
      <c r="C212" s="1">
        <v>42134</v>
      </c>
      <c r="D212">
        <v>27.86</v>
      </c>
    </row>
    <row r="213" spans="1:4" x14ac:dyDescent="0.25">
      <c r="A213" t="s">
        <v>9</v>
      </c>
      <c r="B213" t="s">
        <v>5</v>
      </c>
      <c r="C213" s="1">
        <v>42186</v>
      </c>
      <c r="D213">
        <v>1302.83</v>
      </c>
    </row>
    <row r="214" spans="1:4" x14ac:dyDescent="0.25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25">
      <c r="A215" t="s">
        <v>9</v>
      </c>
      <c r="B215" t="s">
        <v>5</v>
      </c>
      <c r="C215" s="1">
        <v>42154</v>
      </c>
      <c r="D215">
        <v>1002.7</v>
      </c>
    </row>
    <row r="216" spans="1:4" x14ac:dyDescent="0.25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25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25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25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25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25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25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25">
      <c r="A223" t="s">
        <v>9</v>
      </c>
      <c r="B223" t="s">
        <v>5</v>
      </c>
      <c r="C223" s="1">
        <v>42725</v>
      </c>
      <c r="D223">
        <v>23.88</v>
      </c>
    </row>
    <row r="224" spans="1:4" x14ac:dyDescent="0.25">
      <c r="A224" t="s">
        <v>9</v>
      </c>
      <c r="B224" t="s">
        <v>5</v>
      </c>
      <c r="C224" s="1">
        <v>42456</v>
      </c>
      <c r="D224">
        <v>874.8</v>
      </c>
    </row>
    <row r="225" spans="1:4" x14ac:dyDescent="0.25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25">
      <c r="A226" t="s">
        <v>9</v>
      </c>
      <c r="B226" t="s">
        <v>5</v>
      </c>
      <c r="C226" s="1">
        <v>42624</v>
      </c>
      <c r="D226">
        <v>209.88</v>
      </c>
    </row>
    <row r="227" spans="1:4" x14ac:dyDescent="0.25">
      <c r="A227" t="s">
        <v>9</v>
      </c>
      <c r="B227" t="s">
        <v>5</v>
      </c>
      <c r="C227" s="1">
        <v>42561</v>
      </c>
      <c r="D227">
        <v>18.84</v>
      </c>
    </row>
    <row r="228" spans="1:4" x14ac:dyDescent="0.25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25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25">
      <c r="A230" t="s">
        <v>9</v>
      </c>
      <c r="B230" t="s">
        <v>5</v>
      </c>
      <c r="C230" s="1">
        <v>42537</v>
      </c>
      <c r="D230">
        <v>740.59</v>
      </c>
    </row>
    <row r="231" spans="1:4" x14ac:dyDescent="0.25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25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25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25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25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25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25">
      <c r="A237" t="s">
        <v>9</v>
      </c>
      <c r="B237" t="s">
        <v>5</v>
      </c>
      <c r="C237" s="1">
        <v>42699</v>
      </c>
      <c r="D237">
        <v>48.87</v>
      </c>
    </row>
    <row r="238" spans="1:4" x14ac:dyDescent="0.25">
      <c r="A238" t="s">
        <v>9</v>
      </c>
      <c r="B238" t="s">
        <v>5</v>
      </c>
      <c r="C238" s="1">
        <v>42603</v>
      </c>
      <c r="D238">
        <v>866.4</v>
      </c>
    </row>
    <row r="239" spans="1:4" x14ac:dyDescent="0.25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25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25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25">
      <c r="A242" t="s">
        <v>9</v>
      </c>
      <c r="B242" t="s">
        <v>5</v>
      </c>
      <c r="C242" s="1">
        <v>42729</v>
      </c>
      <c r="D242">
        <v>400.39</v>
      </c>
    </row>
    <row r="243" spans="1:4" x14ac:dyDescent="0.25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25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25">
      <c r="A245" t="s">
        <v>9</v>
      </c>
      <c r="B245" t="s">
        <v>5</v>
      </c>
      <c r="C245" s="1">
        <v>41375</v>
      </c>
      <c r="D245">
        <v>737.2</v>
      </c>
    </row>
    <row r="246" spans="1:4" x14ac:dyDescent="0.25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25">
      <c r="A247" t="s">
        <v>9</v>
      </c>
      <c r="B247" t="s">
        <v>5</v>
      </c>
      <c r="C247" s="1">
        <v>41998</v>
      </c>
      <c r="D247">
        <v>433.78</v>
      </c>
    </row>
    <row r="248" spans="1:4" x14ac:dyDescent="0.25">
      <c r="A248" t="s">
        <v>9</v>
      </c>
      <c r="B248" t="s">
        <v>5</v>
      </c>
      <c r="C248" s="1">
        <v>41888</v>
      </c>
      <c r="D248">
        <v>85.98</v>
      </c>
    </row>
    <row r="249" spans="1:4" x14ac:dyDescent="0.25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25">
      <c r="A250" t="s">
        <v>9</v>
      </c>
      <c r="B250" t="s">
        <v>5</v>
      </c>
      <c r="C250" s="1">
        <v>42309</v>
      </c>
      <c r="D250">
        <v>32.064</v>
      </c>
    </row>
    <row r="251" spans="1:4" x14ac:dyDescent="0.25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25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25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25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25">
      <c r="A255" t="s">
        <v>9</v>
      </c>
      <c r="B255" t="s">
        <v>5</v>
      </c>
      <c r="C255" s="1">
        <v>42713</v>
      </c>
      <c r="D255">
        <v>1827.51</v>
      </c>
    </row>
    <row r="256" spans="1:4" x14ac:dyDescent="0.25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25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25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25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25">
      <c r="A260" t="s">
        <v>9</v>
      </c>
      <c r="B260" t="s">
        <v>6</v>
      </c>
      <c r="C260" s="1">
        <v>41510</v>
      </c>
      <c r="D260">
        <v>25.5</v>
      </c>
    </row>
    <row r="261" spans="1:4" x14ac:dyDescent="0.25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25">
      <c r="A262" t="s">
        <v>9</v>
      </c>
      <c r="B262" t="s">
        <v>6</v>
      </c>
      <c r="C262" s="1">
        <v>41621</v>
      </c>
      <c r="D262">
        <v>12.39</v>
      </c>
    </row>
    <row r="263" spans="1:4" x14ac:dyDescent="0.25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25">
      <c r="A264" t="s">
        <v>9</v>
      </c>
      <c r="B264" t="s">
        <v>6</v>
      </c>
      <c r="C264" s="1">
        <v>41287</v>
      </c>
      <c r="D264">
        <v>1287.26</v>
      </c>
    </row>
    <row r="265" spans="1:4" x14ac:dyDescent="0.25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25">
      <c r="A266" t="s">
        <v>9</v>
      </c>
      <c r="B266" t="s">
        <v>6</v>
      </c>
      <c r="C266" s="1">
        <v>42004</v>
      </c>
      <c r="D266">
        <v>596.48</v>
      </c>
    </row>
    <row r="267" spans="1:4" x14ac:dyDescent="0.25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25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25">
      <c r="A269" t="s">
        <v>9</v>
      </c>
      <c r="B269" t="s">
        <v>6</v>
      </c>
      <c r="C269" s="1">
        <v>41987</v>
      </c>
      <c r="D269">
        <v>3.76</v>
      </c>
    </row>
    <row r="270" spans="1:4" x14ac:dyDescent="0.25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25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25">
      <c r="A272" t="s">
        <v>9</v>
      </c>
      <c r="B272" t="s">
        <v>6</v>
      </c>
      <c r="C272" s="1">
        <v>41858</v>
      </c>
      <c r="D272">
        <v>520.03</v>
      </c>
    </row>
    <row r="273" spans="1:4" x14ac:dyDescent="0.25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25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25">
      <c r="A275" t="s">
        <v>9</v>
      </c>
      <c r="B275" t="s">
        <v>6</v>
      </c>
      <c r="C275" s="1">
        <v>41652</v>
      </c>
      <c r="D275">
        <v>9.82</v>
      </c>
    </row>
    <row r="276" spans="1:4" x14ac:dyDescent="0.25">
      <c r="A276" t="s">
        <v>9</v>
      </c>
      <c r="B276" t="s">
        <v>6</v>
      </c>
      <c r="C276" s="1">
        <v>42028</v>
      </c>
      <c r="D276">
        <v>31.36</v>
      </c>
    </row>
    <row r="277" spans="1:4" x14ac:dyDescent="0.25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25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25">
      <c r="A279" t="s">
        <v>9</v>
      </c>
      <c r="B279" t="s">
        <v>6</v>
      </c>
      <c r="C279" s="1">
        <v>42068</v>
      </c>
      <c r="D279">
        <v>10.08</v>
      </c>
    </row>
    <row r="280" spans="1:4" x14ac:dyDescent="0.25">
      <c r="A280" t="s">
        <v>9</v>
      </c>
      <c r="B280" t="s">
        <v>6</v>
      </c>
      <c r="C280" s="1">
        <v>42009</v>
      </c>
      <c r="D280">
        <v>255.904</v>
      </c>
    </row>
    <row r="281" spans="1:4" x14ac:dyDescent="0.25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25">
      <c r="A282" t="s">
        <v>9</v>
      </c>
      <c r="B282" t="s">
        <v>6</v>
      </c>
      <c r="C282" s="1">
        <v>42202</v>
      </c>
      <c r="D282">
        <v>199.18</v>
      </c>
    </row>
    <row r="283" spans="1:4" x14ac:dyDescent="0.25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25">
      <c r="A284" t="s">
        <v>9</v>
      </c>
      <c r="B284" t="s">
        <v>6</v>
      </c>
      <c r="C284" s="1">
        <v>42084</v>
      </c>
      <c r="D284">
        <v>86.45</v>
      </c>
    </row>
    <row r="285" spans="1:4" x14ac:dyDescent="0.25">
      <c r="A285" t="s">
        <v>9</v>
      </c>
      <c r="B285" t="s">
        <v>6</v>
      </c>
      <c r="C285" s="1">
        <v>42337</v>
      </c>
      <c r="D285">
        <v>2673.69</v>
      </c>
    </row>
    <row r="286" spans="1:4" x14ac:dyDescent="0.25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25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25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25">
      <c r="A289" t="s">
        <v>9</v>
      </c>
      <c r="B289" t="s">
        <v>6</v>
      </c>
      <c r="C289" s="1">
        <v>42645</v>
      </c>
      <c r="D289">
        <v>10.16</v>
      </c>
    </row>
    <row r="290" spans="1:4" x14ac:dyDescent="0.25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25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25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25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25">
      <c r="A294" t="s">
        <v>9</v>
      </c>
      <c r="B294" t="s">
        <v>6</v>
      </c>
      <c r="C294" s="1">
        <v>42396</v>
      </c>
      <c r="D294">
        <v>22.63</v>
      </c>
    </row>
    <row r="295" spans="1:4" x14ac:dyDescent="0.25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25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25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25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25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25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25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25">
      <c r="A302" t="s">
        <v>9</v>
      </c>
      <c r="B302" t="s">
        <v>6</v>
      </c>
      <c r="C302" s="1">
        <v>42327</v>
      </c>
      <c r="D302">
        <v>1319.96</v>
      </c>
    </row>
    <row r="303" spans="1:4" x14ac:dyDescent="0.25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25">
      <c r="A304" t="s">
        <v>9</v>
      </c>
      <c r="B304" t="s">
        <v>6</v>
      </c>
      <c r="C304" s="1">
        <v>42699</v>
      </c>
      <c r="D304">
        <v>701.96</v>
      </c>
    </row>
    <row r="305" spans="1:4" x14ac:dyDescent="0.25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25">
      <c r="A306" t="s">
        <v>9</v>
      </c>
      <c r="B306" t="s">
        <v>7</v>
      </c>
      <c r="C306" s="1">
        <v>41349</v>
      </c>
      <c r="D306">
        <v>471.92</v>
      </c>
    </row>
    <row r="307" spans="1:4" x14ac:dyDescent="0.25">
      <c r="A307" t="s">
        <v>9</v>
      </c>
      <c r="B307" t="s">
        <v>7</v>
      </c>
      <c r="C307" s="1">
        <v>41597</v>
      </c>
      <c r="D307">
        <v>682.91</v>
      </c>
    </row>
    <row r="308" spans="1:4" x14ac:dyDescent="0.25">
      <c r="A308" t="s">
        <v>9</v>
      </c>
      <c r="B308" t="s">
        <v>7</v>
      </c>
      <c r="C308" s="1">
        <v>41901</v>
      </c>
      <c r="D308">
        <v>61.96</v>
      </c>
    </row>
    <row r="309" spans="1:4" x14ac:dyDescent="0.25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25">
      <c r="A310" t="s">
        <v>9</v>
      </c>
      <c r="B310" t="s">
        <v>7</v>
      </c>
      <c r="C310" s="1">
        <v>41904</v>
      </c>
      <c r="D310">
        <v>80.38</v>
      </c>
    </row>
    <row r="311" spans="1:4" x14ac:dyDescent="0.25">
      <c r="A311" t="s">
        <v>9</v>
      </c>
      <c r="B311" t="s">
        <v>7</v>
      </c>
      <c r="C311" s="1">
        <v>41973</v>
      </c>
      <c r="D311">
        <v>89.36</v>
      </c>
    </row>
    <row r="312" spans="1:4" x14ac:dyDescent="0.25">
      <c r="A312" t="s">
        <v>9</v>
      </c>
      <c r="B312" t="s">
        <v>7</v>
      </c>
      <c r="C312" s="1">
        <v>41727</v>
      </c>
      <c r="D312">
        <v>1166.92</v>
      </c>
    </row>
    <row r="313" spans="1:4" x14ac:dyDescent="0.25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25">
      <c r="A314" t="s">
        <v>9</v>
      </c>
      <c r="B314" t="s">
        <v>7</v>
      </c>
      <c r="C314" s="1">
        <v>42096</v>
      </c>
      <c r="D314">
        <v>7.04</v>
      </c>
    </row>
    <row r="315" spans="1:4" x14ac:dyDescent="0.25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25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25">
      <c r="A317" t="s">
        <v>9</v>
      </c>
      <c r="B317" t="s">
        <v>7</v>
      </c>
      <c r="C317" s="1">
        <v>42258</v>
      </c>
      <c r="D317">
        <v>67.56</v>
      </c>
    </row>
    <row r="318" spans="1:4" x14ac:dyDescent="0.25">
      <c r="A318" t="s">
        <v>9</v>
      </c>
      <c r="B318" t="s">
        <v>7</v>
      </c>
      <c r="C318" s="1">
        <v>42729</v>
      </c>
      <c r="D318">
        <v>819.28</v>
      </c>
    </row>
    <row r="319" spans="1:4" x14ac:dyDescent="0.25">
      <c r="A319" t="s">
        <v>9</v>
      </c>
      <c r="B319" t="s">
        <v>7</v>
      </c>
      <c r="C319" s="1">
        <v>42629</v>
      </c>
      <c r="D319">
        <v>18</v>
      </c>
    </row>
    <row r="320" spans="1:4" x14ac:dyDescent="0.25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25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25">
      <c r="A322" t="s">
        <v>9</v>
      </c>
      <c r="B322" t="s">
        <v>7</v>
      </c>
      <c r="C322" s="1">
        <v>42630</v>
      </c>
      <c r="D322">
        <v>830.24</v>
      </c>
    </row>
    <row r="323" spans="1:4" x14ac:dyDescent="0.25">
      <c r="A323" t="s">
        <v>9</v>
      </c>
      <c r="B323" t="s">
        <v>7</v>
      </c>
      <c r="C323" s="1">
        <v>42593</v>
      </c>
      <c r="D323">
        <v>477.51</v>
      </c>
    </row>
    <row r="324" spans="1:4" x14ac:dyDescent="0.25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25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25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25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25">
      <c r="A328" t="s">
        <v>9</v>
      </c>
      <c r="B328" t="s">
        <v>7</v>
      </c>
      <c r="C328" s="1">
        <v>42460</v>
      </c>
      <c r="D328">
        <v>732.93</v>
      </c>
    </row>
    <row r="329" spans="1:4" x14ac:dyDescent="0.25">
      <c r="A329" t="s">
        <v>10</v>
      </c>
      <c r="B329" t="s">
        <v>5</v>
      </c>
      <c r="C329" s="1">
        <v>41427</v>
      </c>
      <c r="D329">
        <v>605.47</v>
      </c>
    </row>
    <row r="330" spans="1:4" x14ac:dyDescent="0.25">
      <c r="A330" t="s">
        <v>10</v>
      </c>
      <c r="B330" t="s">
        <v>5</v>
      </c>
      <c r="C330" s="1">
        <v>41452</v>
      </c>
      <c r="D330">
        <v>616.14</v>
      </c>
    </row>
    <row r="331" spans="1:4" x14ac:dyDescent="0.25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25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25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25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25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25">
      <c r="A336" t="s">
        <v>10</v>
      </c>
      <c r="B336" t="s">
        <v>5</v>
      </c>
      <c r="C336" s="1">
        <v>41622</v>
      </c>
      <c r="D336">
        <v>186.304</v>
      </c>
    </row>
    <row r="337" spans="1:4" x14ac:dyDescent="0.25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25">
      <c r="A338" t="s">
        <v>10</v>
      </c>
      <c r="B338" t="s">
        <v>5</v>
      </c>
      <c r="C338" s="1">
        <v>41584</v>
      </c>
      <c r="D338">
        <v>43.68</v>
      </c>
    </row>
    <row r="339" spans="1:4" x14ac:dyDescent="0.25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25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25">
      <c r="A341" t="s">
        <v>10</v>
      </c>
      <c r="B341" t="s">
        <v>5</v>
      </c>
      <c r="C341" s="1">
        <v>41316</v>
      </c>
      <c r="D341">
        <v>1508.13</v>
      </c>
    </row>
    <row r="342" spans="1:4" x14ac:dyDescent="0.25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25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25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25">
      <c r="A345" t="s">
        <v>10</v>
      </c>
      <c r="B345" t="s">
        <v>5</v>
      </c>
      <c r="C345" s="1">
        <v>41613</v>
      </c>
      <c r="D345">
        <v>24.56</v>
      </c>
    </row>
    <row r="346" spans="1:4" x14ac:dyDescent="0.25">
      <c r="A346" t="s">
        <v>10</v>
      </c>
      <c r="B346" t="s">
        <v>5</v>
      </c>
      <c r="C346" s="1">
        <v>41459</v>
      </c>
      <c r="D346">
        <v>37.44</v>
      </c>
    </row>
    <row r="347" spans="1:4" x14ac:dyDescent="0.25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25">
      <c r="A348" t="s">
        <v>10</v>
      </c>
      <c r="B348" t="s">
        <v>5</v>
      </c>
      <c r="C348" s="1">
        <v>41562</v>
      </c>
      <c r="D348">
        <v>15.384</v>
      </c>
    </row>
    <row r="349" spans="1:4" x14ac:dyDescent="0.25">
      <c r="A349" t="s">
        <v>10</v>
      </c>
      <c r="B349" t="s">
        <v>5</v>
      </c>
      <c r="C349" s="1">
        <v>41416</v>
      </c>
      <c r="D349">
        <v>180.93</v>
      </c>
    </row>
    <row r="350" spans="1:4" x14ac:dyDescent="0.25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25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25">
      <c r="A352" t="s">
        <v>10</v>
      </c>
      <c r="B352" t="s">
        <v>5</v>
      </c>
      <c r="C352" s="1">
        <v>41519</v>
      </c>
      <c r="D352">
        <v>1793.98</v>
      </c>
    </row>
    <row r="353" spans="1:4" x14ac:dyDescent="0.25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25">
      <c r="A354" t="s">
        <v>10</v>
      </c>
      <c r="B354" t="s">
        <v>5</v>
      </c>
      <c r="C354" s="1">
        <v>41531</v>
      </c>
      <c r="D354">
        <v>149.56</v>
      </c>
    </row>
    <row r="355" spans="1:4" x14ac:dyDescent="0.25">
      <c r="A355" t="s">
        <v>10</v>
      </c>
      <c r="B355" t="s">
        <v>5</v>
      </c>
      <c r="C355" s="1">
        <v>41615</v>
      </c>
      <c r="D355">
        <v>105.52</v>
      </c>
    </row>
    <row r="356" spans="1:4" x14ac:dyDescent="0.25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25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25">
      <c r="A358" t="s">
        <v>10</v>
      </c>
      <c r="B358" t="s">
        <v>5</v>
      </c>
      <c r="C358" s="1">
        <v>41366</v>
      </c>
      <c r="D358">
        <v>1220.67</v>
      </c>
    </row>
    <row r="359" spans="1:4" x14ac:dyDescent="0.25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25">
      <c r="A360" t="s">
        <v>10</v>
      </c>
      <c r="B360" t="s">
        <v>5</v>
      </c>
      <c r="C360" s="1">
        <v>41425</v>
      </c>
      <c r="D360">
        <v>773.7</v>
      </c>
    </row>
    <row r="361" spans="1:4" x14ac:dyDescent="0.25">
      <c r="A361" t="s">
        <v>10</v>
      </c>
      <c r="B361" t="s">
        <v>5</v>
      </c>
      <c r="C361" s="1">
        <v>41431</v>
      </c>
      <c r="D361">
        <v>63.381</v>
      </c>
    </row>
    <row r="362" spans="1:4" x14ac:dyDescent="0.25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25">
      <c r="A363" t="s">
        <v>10</v>
      </c>
      <c r="B363" t="s">
        <v>5</v>
      </c>
      <c r="C363" s="1">
        <v>41799</v>
      </c>
      <c r="D363">
        <v>175.32</v>
      </c>
    </row>
    <row r="364" spans="1:4" x14ac:dyDescent="0.25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25">
      <c r="A365" t="s">
        <v>10</v>
      </c>
      <c r="B365" t="s">
        <v>5</v>
      </c>
      <c r="C365" s="1">
        <v>41897</v>
      </c>
      <c r="D365">
        <v>1918.79</v>
      </c>
    </row>
    <row r="366" spans="1:4" x14ac:dyDescent="0.25">
      <c r="A366" t="s">
        <v>10</v>
      </c>
      <c r="B366" t="s">
        <v>5</v>
      </c>
      <c r="C366" s="1">
        <v>41673</v>
      </c>
      <c r="D366">
        <v>74.52</v>
      </c>
    </row>
    <row r="367" spans="1:4" x14ac:dyDescent="0.25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25">
      <c r="A368" t="s">
        <v>10</v>
      </c>
      <c r="B368" t="s">
        <v>5</v>
      </c>
      <c r="C368" s="1">
        <v>41750</v>
      </c>
      <c r="D368">
        <v>893.09</v>
      </c>
    </row>
    <row r="369" spans="1:4" x14ac:dyDescent="0.25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25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25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25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25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25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25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25">
      <c r="A376" t="s">
        <v>10</v>
      </c>
      <c r="B376" t="s">
        <v>5</v>
      </c>
      <c r="C376" s="1">
        <v>41816</v>
      </c>
      <c r="D376">
        <v>535.36</v>
      </c>
    </row>
    <row r="377" spans="1:4" x14ac:dyDescent="0.25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25">
      <c r="A378" t="s">
        <v>10</v>
      </c>
      <c r="B378" t="s">
        <v>5</v>
      </c>
      <c r="C378" s="1">
        <v>41895</v>
      </c>
      <c r="D378">
        <v>199.86</v>
      </c>
    </row>
    <row r="379" spans="1:4" x14ac:dyDescent="0.25">
      <c r="A379" t="s">
        <v>10</v>
      </c>
      <c r="B379" t="s">
        <v>5</v>
      </c>
      <c r="C379" s="1">
        <v>41648</v>
      </c>
      <c r="D379">
        <v>364.07</v>
      </c>
    </row>
    <row r="380" spans="1:4" x14ac:dyDescent="0.25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25">
      <c r="A381" t="s">
        <v>10</v>
      </c>
      <c r="B381" t="s">
        <v>5</v>
      </c>
      <c r="C381" s="1">
        <v>41864</v>
      </c>
      <c r="D381">
        <v>5.64</v>
      </c>
    </row>
    <row r="382" spans="1:4" x14ac:dyDescent="0.25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25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25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25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25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25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25">
      <c r="A388" t="s">
        <v>10</v>
      </c>
      <c r="B388" t="s">
        <v>5</v>
      </c>
      <c r="C388" s="1">
        <v>41823</v>
      </c>
      <c r="D388">
        <v>365.91</v>
      </c>
    </row>
    <row r="389" spans="1:4" x14ac:dyDescent="0.25">
      <c r="A389" t="s">
        <v>10</v>
      </c>
      <c r="B389" t="s">
        <v>5</v>
      </c>
      <c r="C389" s="1">
        <v>41921</v>
      </c>
      <c r="D389">
        <v>30.84</v>
      </c>
    </row>
    <row r="390" spans="1:4" x14ac:dyDescent="0.25">
      <c r="A390" t="s">
        <v>10</v>
      </c>
      <c r="B390" t="s">
        <v>5</v>
      </c>
      <c r="C390" s="1">
        <v>41808</v>
      </c>
      <c r="D390">
        <v>1046.47</v>
      </c>
    </row>
    <row r="391" spans="1:4" x14ac:dyDescent="0.25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25">
      <c r="A392" t="s">
        <v>10</v>
      </c>
      <c r="B392" t="s">
        <v>5</v>
      </c>
      <c r="C392" s="1">
        <v>42000</v>
      </c>
      <c r="D392">
        <v>105.42</v>
      </c>
    </row>
    <row r="393" spans="1:4" x14ac:dyDescent="0.25">
      <c r="A393" t="s">
        <v>10</v>
      </c>
      <c r="B393" t="s">
        <v>5</v>
      </c>
      <c r="C393" s="1">
        <v>41980</v>
      </c>
      <c r="D393">
        <v>436.86</v>
      </c>
    </row>
    <row r="394" spans="1:4" x14ac:dyDescent="0.25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25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25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25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25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25">
      <c r="A399" t="s">
        <v>10</v>
      </c>
      <c r="B399" t="s">
        <v>5</v>
      </c>
      <c r="C399" s="1">
        <v>41906</v>
      </c>
      <c r="D399">
        <v>517.5</v>
      </c>
    </row>
    <row r="400" spans="1:4" x14ac:dyDescent="0.25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25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25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25">
      <c r="A403" t="s">
        <v>10</v>
      </c>
      <c r="B403" t="s">
        <v>5</v>
      </c>
      <c r="C403" s="1">
        <v>41766</v>
      </c>
      <c r="D403">
        <v>45.68</v>
      </c>
    </row>
    <row r="404" spans="1:4" x14ac:dyDescent="0.25">
      <c r="A404" t="s">
        <v>10</v>
      </c>
      <c r="B404" t="s">
        <v>5</v>
      </c>
      <c r="C404" s="1">
        <v>41710</v>
      </c>
      <c r="D404">
        <v>5.04</v>
      </c>
    </row>
    <row r="405" spans="1:4" x14ac:dyDescent="0.25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25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25">
      <c r="A407" t="s">
        <v>10</v>
      </c>
      <c r="B407" t="s">
        <v>5</v>
      </c>
      <c r="C407" s="1">
        <v>41829</v>
      </c>
      <c r="D407">
        <v>5.16</v>
      </c>
    </row>
    <row r="408" spans="1:4" x14ac:dyDescent="0.25">
      <c r="A408" t="s">
        <v>10</v>
      </c>
      <c r="B408" t="s">
        <v>5</v>
      </c>
      <c r="C408" s="1">
        <v>41768</v>
      </c>
      <c r="D408">
        <v>48.81</v>
      </c>
    </row>
    <row r="409" spans="1:4" x14ac:dyDescent="0.25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25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25">
      <c r="A411" t="s">
        <v>10</v>
      </c>
      <c r="B411" t="s">
        <v>5</v>
      </c>
      <c r="C411" s="1">
        <v>41903</v>
      </c>
      <c r="D411">
        <v>3631.96</v>
      </c>
    </row>
    <row r="412" spans="1:4" x14ac:dyDescent="0.25">
      <c r="A412" t="s">
        <v>10</v>
      </c>
      <c r="B412" t="s">
        <v>5</v>
      </c>
      <c r="C412" s="1">
        <v>41940</v>
      </c>
      <c r="D412">
        <v>104.51</v>
      </c>
    </row>
    <row r="413" spans="1:4" x14ac:dyDescent="0.25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25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25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25">
      <c r="A416" t="s">
        <v>10</v>
      </c>
      <c r="B416" t="s">
        <v>5</v>
      </c>
      <c r="C416" s="1">
        <v>41898</v>
      </c>
      <c r="D416">
        <v>31.12</v>
      </c>
    </row>
    <row r="417" spans="1:4" x14ac:dyDescent="0.25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25">
      <c r="A418" t="s">
        <v>10</v>
      </c>
      <c r="B418" t="s">
        <v>5</v>
      </c>
      <c r="C418" s="1">
        <v>41690</v>
      </c>
      <c r="D418">
        <v>29.99</v>
      </c>
    </row>
    <row r="419" spans="1:4" x14ac:dyDescent="0.25">
      <c r="A419" t="s">
        <v>10</v>
      </c>
      <c r="B419" t="s">
        <v>5</v>
      </c>
      <c r="C419" s="1">
        <v>42188</v>
      </c>
      <c r="D419">
        <v>7.7</v>
      </c>
    </row>
    <row r="420" spans="1:4" x14ac:dyDescent="0.25">
      <c r="A420" t="s">
        <v>10</v>
      </c>
      <c r="B420" t="s">
        <v>5</v>
      </c>
      <c r="C420" s="1">
        <v>42259</v>
      </c>
      <c r="D420">
        <v>1611.01</v>
      </c>
    </row>
    <row r="421" spans="1:4" x14ac:dyDescent="0.25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25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25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25">
      <c r="A424" t="s">
        <v>10</v>
      </c>
      <c r="B424" t="s">
        <v>5</v>
      </c>
      <c r="C424" s="1">
        <v>42051</v>
      </c>
      <c r="D424">
        <v>323.88</v>
      </c>
    </row>
    <row r="425" spans="1:4" x14ac:dyDescent="0.25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25">
      <c r="A426" t="s">
        <v>10</v>
      </c>
      <c r="B426" t="s">
        <v>5</v>
      </c>
      <c r="C426" s="1">
        <v>42277</v>
      </c>
      <c r="D426">
        <v>298.83</v>
      </c>
    </row>
    <row r="427" spans="1:4" x14ac:dyDescent="0.25">
      <c r="A427" t="s">
        <v>10</v>
      </c>
      <c r="B427" t="s">
        <v>5</v>
      </c>
      <c r="C427" s="1">
        <v>42266</v>
      </c>
      <c r="D427">
        <v>3</v>
      </c>
    </row>
    <row r="428" spans="1:4" x14ac:dyDescent="0.25">
      <c r="A428" t="s">
        <v>10</v>
      </c>
      <c r="B428" t="s">
        <v>5</v>
      </c>
      <c r="C428" s="1">
        <v>42366</v>
      </c>
      <c r="D428">
        <v>2.61</v>
      </c>
    </row>
    <row r="429" spans="1:4" x14ac:dyDescent="0.25">
      <c r="A429" t="s">
        <v>10</v>
      </c>
      <c r="B429" t="s">
        <v>5</v>
      </c>
      <c r="C429" s="1">
        <v>42107</v>
      </c>
      <c r="D429">
        <v>448.81</v>
      </c>
    </row>
    <row r="430" spans="1:4" x14ac:dyDescent="0.25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25">
      <c r="A431" t="s">
        <v>10</v>
      </c>
      <c r="B431" t="s">
        <v>5</v>
      </c>
      <c r="C431" s="1">
        <v>42153</v>
      </c>
      <c r="D431">
        <v>185.88</v>
      </c>
    </row>
    <row r="432" spans="1:4" x14ac:dyDescent="0.25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25">
      <c r="A433" t="s">
        <v>10</v>
      </c>
      <c r="B433" t="s">
        <v>5</v>
      </c>
      <c r="C433" s="1">
        <v>42252</v>
      </c>
      <c r="D433">
        <v>239.5</v>
      </c>
    </row>
    <row r="434" spans="1:4" x14ac:dyDescent="0.25">
      <c r="A434" t="s">
        <v>10</v>
      </c>
      <c r="B434" t="s">
        <v>5</v>
      </c>
      <c r="C434" s="1">
        <v>42038</v>
      </c>
      <c r="D434">
        <v>866.4</v>
      </c>
    </row>
    <row r="435" spans="1:4" x14ac:dyDescent="0.25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25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25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25">
      <c r="A438" t="s">
        <v>10</v>
      </c>
      <c r="B438" t="s">
        <v>5</v>
      </c>
      <c r="C438" s="1">
        <v>42334</v>
      </c>
      <c r="D438">
        <v>73.36</v>
      </c>
    </row>
    <row r="439" spans="1:4" x14ac:dyDescent="0.25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25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25">
      <c r="A441" t="s">
        <v>10</v>
      </c>
      <c r="B441" t="s">
        <v>5</v>
      </c>
      <c r="C441" s="1">
        <v>42265</v>
      </c>
      <c r="D441">
        <v>396</v>
      </c>
    </row>
    <row r="442" spans="1:4" x14ac:dyDescent="0.25">
      <c r="A442" t="s">
        <v>10</v>
      </c>
      <c r="B442" t="s">
        <v>5</v>
      </c>
      <c r="C442" s="1">
        <v>42286</v>
      </c>
      <c r="D442">
        <v>387.72</v>
      </c>
    </row>
    <row r="443" spans="1:4" x14ac:dyDescent="0.25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25">
      <c r="A444" t="s">
        <v>10</v>
      </c>
      <c r="B444" t="s">
        <v>5</v>
      </c>
      <c r="C444" s="1">
        <v>42319</v>
      </c>
      <c r="D444">
        <v>41.86</v>
      </c>
    </row>
    <row r="445" spans="1:4" x14ac:dyDescent="0.25">
      <c r="A445" t="s">
        <v>10</v>
      </c>
      <c r="B445" t="s">
        <v>5</v>
      </c>
      <c r="C445" s="1">
        <v>42113</v>
      </c>
      <c r="D445">
        <v>233.48</v>
      </c>
    </row>
    <row r="446" spans="1:4" x14ac:dyDescent="0.25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25">
      <c r="A447" t="s">
        <v>10</v>
      </c>
      <c r="B447" t="s">
        <v>5</v>
      </c>
      <c r="C447" s="1">
        <v>42267</v>
      </c>
      <c r="D447">
        <v>254.99</v>
      </c>
    </row>
    <row r="448" spans="1:4" x14ac:dyDescent="0.25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25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25">
      <c r="A450" t="s">
        <v>10</v>
      </c>
      <c r="B450" t="s">
        <v>5</v>
      </c>
      <c r="C450" s="1">
        <v>42353</v>
      </c>
      <c r="D450">
        <v>133.38</v>
      </c>
    </row>
    <row r="451" spans="1:4" x14ac:dyDescent="0.25">
      <c r="A451" t="s">
        <v>10</v>
      </c>
      <c r="B451" t="s">
        <v>5</v>
      </c>
      <c r="C451" s="1">
        <v>42049</v>
      </c>
      <c r="D451">
        <v>264.18</v>
      </c>
    </row>
    <row r="452" spans="1:4" x14ac:dyDescent="0.25">
      <c r="A452" t="s">
        <v>10</v>
      </c>
      <c r="B452" t="s">
        <v>5</v>
      </c>
      <c r="C452" s="1">
        <v>42364</v>
      </c>
      <c r="D452">
        <v>870.04</v>
      </c>
    </row>
    <row r="453" spans="1:4" x14ac:dyDescent="0.25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25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25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25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25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25">
      <c r="A458" t="s">
        <v>10</v>
      </c>
      <c r="B458" t="s">
        <v>5</v>
      </c>
      <c r="C458" s="1">
        <v>42144</v>
      </c>
      <c r="D458">
        <v>641.96</v>
      </c>
    </row>
    <row r="459" spans="1:4" x14ac:dyDescent="0.25">
      <c r="A459" t="s">
        <v>10</v>
      </c>
      <c r="B459" t="s">
        <v>5</v>
      </c>
      <c r="C459" s="1">
        <v>42200</v>
      </c>
      <c r="D459">
        <v>88.15</v>
      </c>
    </row>
    <row r="460" spans="1:4" x14ac:dyDescent="0.25">
      <c r="A460" t="s">
        <v>10</v>
      </c>
      <c r="B460" t="s">
        <v>5</v>
      </c>
      <c r="C460" s="1">
        <v>42348</v>
      </c>
      <c r="D460">
        <v>40.68</v>
      </c>
    </row>
    <row r="461" spans="1:4" x14ac:dyDescent="0.25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25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25">
      <c r="A463" t="s">
        <v>10</v>
      </c>
      <c r="B463" t="s">
        <v>5</v>
      </c>
      <c r="C463" s="1">
        <v>42243</v>
      </c>
      <c r="D463">
        <v>186.54</v>
      </c>
    </row>
    <row r="464" spans="1:4" x14ac:dyDescent="0.25">
      <c r="A464" t="s">
        <v>10</v>
      </c>
      <c r="B464" t="s">
        <v>5</v>
      </c>
      <c r="C464" s="1">
        <v>42205</v>
      </c>
      <c r="D464">
        <v>1110.5</v>
      </c>
    </row>
    <row r="465" spans="1:4" x14ac:dyDescent="0.25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25">
      <c r="A466" t="s">
        <v>10</v>
      </c>
      <c r="B466" t="s">
        <v>5</v>
      </c>
      <c r="C466" s="1">
        <v>42111</v>
      </c>
      <c r="D466">
        <v>158.256</v>
      </c>
    </row>
    <row r="467" spans="1:4" x14ac:dyDescent="0.25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25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25">
      <c r="A469" t="s">
        <v>10</v>
      </c>
      <c r="B469" t="s">
        <v>5</v>
      </c>
      <c r="C469" s="1">
        <v>42072</v>
      </c>
      <c r="D469">
        <v>1466.32</v>
      </c>
    </row>
    <row r="470" spans="1:4" x14ac:dyDescent="0.25">
      <c r="A470" t="s">
        <v>10</v>
      </c>
      <c r="B470" t="s">
        <v>5</v>
      </c>
      <c r="C470" s="1">
        <v>42525</v>
      </c>
      <c r="D470">
        <v>12.48</v>
      </c>
    </row>
    <row r="471" spans="1:4" x14ac:dyDescent="0.25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25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25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25">
      <c r="A474" t="s">
        <v>10</v>
      </c>
      <c r="B474" t="s">
        <v>5</v>
      </c>
      <c r="C474" s="1">
        <v>42491</v>
      </c>
      <c r="D474">
        <v>3740.51</v>
      </c>
    </row>
    <row r="475" spans="1:4" x14ac:dyDescent="0.25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25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25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25">
      <c r="A478" t="s">
        <v>10</v>
      </c>
      <c r="B478" t="s">
        <v>5</v>
      </c>
      <c r="C478" s="1">
        <v>42572</v>
      </c>
      <c r="D478">
        <v>951.98</v>
      </c>
    </row>
    <row r="479" spans="1:4" x14ac:dyDescent="0.25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25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25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25">
      <c r="A482" t="s">
        <v>10</v>
      </c>
      <c r="B482" t="s">
        <v>5</v>
      </c>
      <c r="C482" s="1">
        <v>42708</v>
      </c>
      <c r="D482">
        <v>649</v>
      </c>
    </row>
    <row r="483" spans="1:4" x14ac:dyDescent="0.25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25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25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25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25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25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25">
      <c r="A489" t="s">
        <v>10</v>
      </c>
      <c r="B489" t="s">
        <v>5</v>
      </c>
      <c r="C489" s="1">
        <v>42613</v>
      </c>
      <c r="D489">
        <v>659.9</v>
      </c>
    </row>
    <row r="490" spans="1:4" x14ac:dyDescent="0.25">
      <c r="A490" t="s">
        <v>10</v>
      </c>
      <c r="B490" t="s">
        <v>5</v>
      </c>
      <c r="C490" s="1">
        <v>42642</v>
      </c>
      <c r="D490">
        <v>243.92</v>
      </c>
    </row>
    <row r="491" spans="1:4" x14ac:dyDescent="0.25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25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25">
      <c r="A493" t="s">
        <v>10</v>
      </c>
      <c r="B493" t="s">
        <v>5</v>
      </c>
      <c r="C493" s="1">
        <v>42394</v>
      </c>
      <c r="D493">
        <v>5.67</v>
      </c>
    </row>
    <row r="494" spans="1:4" x14ac:dyDescent="0.25">
      <c r="A494" t="s">
        <v>10</v>
      </c>
      <c r="B494" t="s">
        <v>5</v>
      </c>
      <c r="C494" s="1">
        <v>42488</v>
      </c>
      <c r="D494">
        <v>28.08</v>
      </c>
    </row>
    <row r="495" spans="1:4" x14ac:dyDescent="0.25">
      <c r="A495" t="s">
        <v>10</v>
      </c>
      <c r="B495" t="s">
        <v>5</v>
      </c>
      <c r="C495" s="1">
        <v>42432</v>
      </c>
      <c r="D495">
        <v>72.8</v>
      </c>
    </row>
    <row r="496" spans="1:4" x14ac:dyDescent="0.25">
      <c r="A496" t="s">
        <v>10</v>
      </c>
      <c r="B496" t="s">
        <v>5</v>
      </c>
      <c r="C496" s="1">
        <v>42534</v>
      </c>
      <c r="D496">
        <v>181.86</v>
      </c>
    </row>
    <row r="497" spans="1:4" x14ac:dyDescent="0.25">
      <c r="A497" t="s">
        <v>10</v>
      </c>
      <c r="B497" t="s">
        <v>5</v>
      </c>
      <c r="C497" s="1">
        <v>42634</v>
      </c>
      <c r="D497">
        <v>80.48</v>
      </c>
    </row>
    <row r="498" spans="1:4" x14ac:dyDescent="0.25">
      <c r="A498" t="s">
        <v>10</v>
      </c>
      <c r="B498" t="s">
        <v>5</v>
      </c>
      <c r="C498" s="1">
        <v>42728</v>
      </c>
      <c r="D498">
        <v>712.85</v>
      </c>
    </row>
    <row r="499" spans="1:4" x14ac:dyDescent="0.25">
      <c r="A499" t="s">
        <v>10</v>
      </c>
      <c r="B499" t="s">
        <v>5</v>
      </c>
      <c r="C499" s="1">
        <v>42699</v>
      </c>
      <c r="D499">
        <v>723.92</v>
      </c>
    </row>
    <row r="500" spans="1:4" x14ac:dyDescent="0.25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25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25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25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25">
      <c r="A504" t="s">
        <v>10</v>
      </c>
      <c r="B504" t="s">
        <v>5</v>
      </c>
      <c r="C504" s="1">
        <v>42494</v>
      </c>
      <c r="D504">
        <v>629.86</v>
      </c>
    </row>
    <row r="505" spans="1:4" x14ac:dyDescent="0.25">
      <c r="A505" t="s">
        <v>10</v>
      </c>
      <c r="B505" t="s">
        <v>5</v>
      </c>
      <c r="C505" s="1">
        <v>42721</v>
      </c>
      <c r="D505">
        <v>544.38</v>
      </c>
    </row>
    <row r="506" spans="1:4" x14ac:dyDescent="0.25">
      <c r="A506" t="s">
        <v>10</v>
      </c>
      <c r="B506" t="s">
        <v>5</v>
      </c>
      <c r="C506" s="1">
        <v>42471</v>
      </c>
      <c r="D506">
        <v>22.744</v>
      </c>
    </row>
    <row r="507" spans="1:4" x14ac:dyDescent="0.25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25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25">
      <c r="A509" t="s">
        <v>10</v>
      </c>
      <c r="B509" t="s">
        <v>5</v>
      </c>
      <c r="C509" s="1">
        <v>42504</v>
      </c>
      <c r="D509">
        <v>48.69</v>
      </c>
    </row>
    <row r="510" spans="1:4" x14ac:dyDescent="0.25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25">
      <c r="A511" t="s">
        <v>10</v>
      </c>
      <c r="B511" t="s">
        <v>5</v>
      </c>
      <c r="C511" s="1">
        <v>42711</v>
      </c>
      <c r="D511">
        <v>372.64</v>
      </c>
    </row>
    <row r="512" spans="1:4" x14ac:dyDescent="0.25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25">
      <c r="A513" t="s">
        <v>10</v>
      </c>
      <c r="B513" t="s">
        <v>5</v>
      </c>
      <c r="C513" s="1">
        <v>42509</v>
      </c>
      <c r="D513">
        <v>2361.52</v>
      </c>
    </row>
    <row r="514" spans="1:4" x14ac:dyDescent="0.25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25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25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25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25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25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25">
      <c r="A520" t="s">
        <v>10</v>
      </c>
      <c r="B520" t="s">
        <v>5</v>
      </c>
      <c r="C520" s="1">
        <v>42667</v>
      </c>
      <c r="D520">
        <v>11.68</v>
      </c>
    </row>
    <row r="521" spans="1:4" x14ac:dyDescent="0.25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25">
      <c r="A522" t="s">
        <v>10</v>
      </c>
      <c r="B522" t="s">
        <v>5</v>
      </c>
      <c r="C522" s="1">
        <v>42628</v>
      </c>
      <c r="D522">
        <v>163.96</v>
      </c>
    </row>
    <row r="523" spans="1:4" x14ac:dyDescent="0.25">
      <c r="A523" t="s">
        <v>10</v>
      </c>
      <c r="B523" t="s">
        <v>5</v>
      </c>
      <c r="C523" s="1">
        <v>42616</v>
      </c>
      <c r="D523">
        <v>24.448</v>
      </c>
    </row>
    <row r="524" spans="1:4" x14ac:dyDescent="0.25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25">
      <c r="A525" t="s">
        <v>10</v>
      </c>
      <c r="B525" t="s">
        <v>5</v>
      </c>
      <c r="C525" s="1">
        <v>42615</v>
      </c>
      <c r="D525">
        <v>1577.94</v>
      </c>
    </row>
    <row r="526" spans="1:4" x14ac:dyDescent="0.25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25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25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25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25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25">
      <c r="A531" t="s">
        <v>10</v>
      </c>
      <c r="B531" t="s">
        <v>5</v>
      </c>
      <c r="C531" s="1">
        <v>42516</v>
      </c>
      <c r="D531">
        <v>23.08</v>
      </c>
    </row>
    <row r="532" spans="1:4" x14ac:dyDescent="0.25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25">
      <c r="A533" t="s">
        <v>10</v>
      </c>
      <c r="B533" t="s">
        <v>5</v>
      </c>
      <c r="C533" s="1">
        <v>42659</v>
      </c>
      <c r="D533">
        <v>124.75</v>
      </c>
    </row>
    <row r="534" spans="1:4" x14ac:dyDescent="0.25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25">
      <c r="A535" t="s">
        <v>10</v>
      </c>
      <c r="B535" t="s">
        <v>5</v>
      </c>
      <c r="C535" s="1">
        <v>42623</v>
      </c>
      <c r="D535">
        <v>2.78</v>
      </c>
    </row>
    <row r="536" spans="1:4" x14ac:dyDescent="0.25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25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25">
      <c r="A538" t="s">
        <v>10</v>
      </c>
      <c r="B538" t="s">
        <v>5</v>
      </c>
      <c r="C538" s="1">
        <v>42691</v>
      </c>
      <c r="D538">
        <v>35.04</v>
      </c>
    </row>
    <row r="539" spans="1:4" x14ac:dyDescent="0.25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25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25">
      <c r="A541" t="s">
        <v>10</v>
      </c>
      <c r="B541" t="s">
        <v>5</v>
      </c>
      <c r="C541" s="1">
        <v>42676</v>
      </c>
      <c r="D541">
        <v>5.56</v>
      </c>
    </row>
    <row r="542" spans="1:4" x14ac:dyDescent="0.25">
      <c r="A542" t="s">
        <v>10</v>
      </c>
      <c r="B542" t="s">
        <v>5</v>
      </c>
      <c r="C542" s="1">
        <v>41526</v>
      </c>
      <c r="D542">
        <v>1299.99</v>
      </c>
    </row>
    <row r="543" spans="1:4" x14ac:dyDescent="0.25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25">
      <c r="A544" t="s">
        <v>10</v>
      </c>
      <c r="B544" t="s">
        <v>5</v>
      </c>
      <c r="C544" s="1">
        <v>41294</v>
      </c>
      <c r="D544">
        <v>1859.4</v>
      </c>
    </row>
    <row r="545" spans="1:4" x14ac:dyDescent="0.25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25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25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25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25">
      <c r="A549" t="s">
        <v>10</v>
      </c>
      <c r="B549" t="s">
        <v>5</v>
      </c>
      <c r="C549" s="1">
        <v>41426</v>
      </c>
      <c r="D549">
        <v>904.13</v>
      </c>
    </row>
    <row r="550" spans="1:4" x14ac:dyDescent="0.25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25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25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25">
      <c r="A553" t="s">
        <v>10</v>
      </c>
      <c r="B553" t="s">
        <v>5</v>
      </c>
      <c r="C553" s="1">
        <v>41801</v>
      </c>
      <c r="D553">
        <v>207.82</v>
      </c>
    </row>
    <row r="554" spans="1:4" x14ac:dyDescent="0.25">
      <c r="A554" t="s">
        <v>10</v>
      </c>
      <c r="B554" t="s">
        <v>5</v>
      </c>
      <c r="C554" s="1">
        <v>41847</v>
      </c>
      <c r="D554">
        <v>29.97</v>
      </c>
    </row>
    <row r="555" spans="1:4" x14ac:dyDescent="0.25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25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25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25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25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25">
      <c r="A560" t="s">
        <v>10</v>
      </c>
      <c r="B560" t="s">
        <v>5</v>
      </c>
      <c r="C560" s="1">
        <v>42253</v>
      </c>
      <c r="D560">
        <v>1678</v>
      </c>
    </row>
    <row r="561" spans="1:4" x14ac:dyDescent="0.25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25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25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25">
      <c r="A564" t="s">
        <v>10</v>
      </c>
      <c r="B564" t="s">
        <v>5</v>
      </c>
      <c r="C564" s="1">
        <v>42130</v>
      </c>
      <c r="D564">
        <v>16.72</v>
      </c>
    </row>
    <row r="565" spans="1:4" x14ac:dyDescent="0.25">
      <c r="A565" t="s">
        <v>10</v>
      </c>
      <c r="B565" t="s">
        <v>5</v>
      </c>
      <c r="C565" s="1">
        <v>42111</v>
      </c>
      <c r="D565">
        <v>12.84</v>
      </c>
    </row>
    <row r="566" spans="1:4" x14ac:dyDescent="0.25">
      <c r="A566" t="s">
        <v>10</v>
      </c>
      <c r="B566" t="s">
        <v>5</v>
      </c>
      <c r="C566" s="1">
        <v>42351</v>
      </c>
      <c r="D566">
        <v>299.07</v>
      </c>
    </row>
    <row r="567" spans="1:4" x14ac:dyDescent="0.25">
      <c r="A567" t="s">
        <v>10</v>
      </c>
      <c r="B567" t="s">
        <v>5</v>
      </c>
      <c r="C567" s="1">
        <v>42687</v>
      </c>
      <c r="D567">
        <v>239.92</v>
      </c>
    </row>
    <row r="568" spans="1:4" x14ac:dyDescent="0.25">
      <c r="A568" t="s">
        <v>10</v>
      </c>
      <c r="B568" t="s">
        <v>5</v>
      </c>
      <c r="C568" s="1">
        <v>42396</v>
      </c>
      <c r="D568">
        <v>3002.65</v>
      </c>
    </row>
    <row r="569" spans="1:4" x14ac:dyDescent="0.25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25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25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25">
      <c r="A572" t="s">
        <v>10</v>
      </c>
      <c r="B572" t="s">
        <v>5</v>
      </c>
      <c r="C572" s="1">
        <v>42541</v>
      </c>
      <c r="D572">
        <v>536.36</v>
      </c>
    </row>
    <row r="573" spans="1:4" x14ac:dyDescent="0.25">
      <c r="A573" t="s">
        <v>10</v>
      </c>
      <c r="B573" t="s">
        <v>5</v>
      </c>
      <c r="C573" s="1">
        <v>42711</v>
      </c>
      <c r="D573">
        <v>82.38</v>
      </c>
    </row>
    <row r="574" spans="1:4" x14ac:dyDescent="0.25">
      <c r="A574" t="s">
        <v>10</v>
      </c>
      <c r="B574" t="s">
        <v>5</v>
      </c>
      <c r="C574" s="1">
        <v>42530</v>
      </c>
      <c r="D574">
        <v>49.12</v>
      </c>
    </row>
    <row r="575" spans="1:4" x14ac:dyDescent="0.25">
      <c r="A575" t="s">
        <v>10</v>
      </c>
      <c r="B575" t="s">
        <v>5</v>
      </c>
      <c r="C575" s="1">
        <v>42634</v>
      </c>
      <c r="D575">
        <v>12.294</v>
      </c>
    </row>
    <row r="576" spans="1:4" x14ac:dyDescent="0.25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25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25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25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25">
      <c r="A580" t="s">
        <v>10</v>
      </c>
      <c r="B580" t="s">
        <v>5</v>
      </c>
      <c r="C580" s="1">
        <v>42554</v>
      </c>
      <c r="D580">
        <v>24</v>
      </c>
    </row>
    <row r="581" spans="1:4" x14ac:dyDescent="0.25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25">
      <c r="A582" t="s">
        <v>10</v>
      </c>
      <c r="B582" t="s">
        <v>6</v>
      </c>
      <c r="C582" s="1">
        <v>41568</v>
      </c>
      <c r="D582">
        <v>788.86</v>
      </c>
    </row>
    <row r="583" spans="1:4" x14ac:dyDescent="0.25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25">
      <c r="A584" t="s">
        <v>10</v>
      </c>
      <c r="B584" t="s">
        <v>6</v>
      </c>
      <c r="C584" s="1">
        <v>41599</v>
      </c>
      <c r="D584">
        <v>865.5</v>
      </c>
    </row>
    <row r="585" spans="1:4" x14ac:dyDescent="0.25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25">
      <c r="A586" t="s">
        <v>10</v>
      </c>
      <c r="B586" t="s">
        <v>6</v>
      </c>
      <c r="C586" s="1">
        <v>41610</v>
      </c>
      <c r="D586">
        <v>21.19</v>
      </c>
    </row>
    <row r="587" spans="1:4" x14ac:dyDescent="0.25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25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25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25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25">
      <c r="A591" t="s">
        <v>10</v>
      </c>
      <c r="B591" t="s">
        <v>6</v>
      </c>
      <c r="C591" s="1">
        <v>41558</v>
      </c>
      <c r="D591">
        <v>16.23</v>
      </c>
    </row>
    <row r="592" spans="1:4" x14ac:dyDescent="0.25">
      <c r="A592" t="s">
        <v>10</v>
      </c>
      <c r="B592" t="s">
        <v>6</v>
      </c>
      <c r="C592" s="1">
        <v>41506</v>
      </c>
      <c r="D592">
        <v>1417.35</v>
      </c>
    </row>
    <row r="593" spans="1:4" x14ac:dyDescent="0.25">
      <c r="A593" t="s">
        <v>10</v>
      </c>
      <c r="B593" t="s">
        <v>6</v>
      </c>
      <c r="C593" s="1">
        <v>41565</v>
      </c>
      <c r="D593">
        <v>605.34</v>
      </c>
    </row>
    <row r="594" spans="1:4" x14ac:dyDescent="0.25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25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25">
      <c r="A596" t="s">
        <v>10</v>
      </c>
      <c r="B596" t="s">
        <v>6</v>
      </c>
      <c r="C596" s="1">
        <v>41545</v>
      </c>
      <c r="D596">
        <v>106.944</v>
      </c>
    </row>
    <row r="597" spans="1:4" x14ac:dyDescent="0.25">
      <c r="A597" t="s">
        <v>10</v>
      </c>
      <c r="B597" t="s">
        <v>6</v>
      </c>
      <c r="C597" s="1">
        <v>41371</v>
      </c>
      <c r="D597">
        <v>752.92</v>
      </c>
    </row>
    <row r="598" spans="1:4" x14ac:dyDescent="0.25">
      <c r="A598" t="s">
        <v>10</v>
      </c>
      <c r="B598" t="s">
        <v>6</v>
      </c>
      <c r="C598" s="1">
        <v>41600</v>
      </c>
      <c r="D598">
        <v>1022.61</v>
      </c>
    </row>
    <row r="599" spans="1:4" x14ac:dyDescent="0.25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25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25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25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25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25">
      <c r="A604" t="s">
        <v>10</v>
      </c>
      <c r="B604" t="s">
        <v>6</v>
      </c>
      <c r="C604" s="1">
        <v>41284</v>
      </c>
      <c r="D604">
        <v>54.83</v>
      </c>
    </row>
    <row r="605" spans="1:4" x14ac:dyDescent="0.25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25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25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25">
      <c r="A608" t="s">
        <v>10</v>
      </c>
      <c r="B608" t="s">
        <v>6</v>
      </c>
      <c r="C608" s="1">
        <v>41579</v>
      </c>
      <c r="D608">
        <v>75.16</v>
      </c>
    </row>
    <row r="609" spans="1:4" x14ac:dyDescent="0.25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25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25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25">
      <c r="A612" t="s">
        <v>10</v>
      </c>
      <c r="B612" t="s">
        <v>6</v>
      </c>
      <c r="C612" s="1">
        <v>41366</v>
      </c>
      <c r="D612">
        <v>177.68</v>
      </c>
    </row>
    <row r="613" spans="1:4" x14ac:dyDescent="0.25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25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25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25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25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25">
      <c r="A618" t="s">
        <v>10</v>
      </c>
      <c r="B618" t="s">
        <v>6</v>
      </c>
      <c r="C618" s="1">
        <v>41643</v>
      </c>
      <c r="D618">
        <v>192.22</v>
      </c>
    </row>
    <row r="619" spans="1:4" x14ac:dyDescent="0.25">
      <c r="A619" t="s">
        <v>10</v>
      </c>
      <c r="B619" t="s">
        <v>6</v>
      </c>
      <c r="C619" s="1">
        <v>41803</v>
      </c>
      <c r="D619">
        <v>976.29</v>
      </c>
    </row>
    <row r="620" spans="1:4" x14ac:dyDescent="0.25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25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25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25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25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25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25">
      <c r="A626" t="s">
        <v>10</v>
      </c>
      <c r="B626" t="s">
        <v>6</v>
      </c>
      <c r="C626" s="1">
        <v>41872</v>
      </c>
      <c r="D626">
        <v>53.28</v>
      </c>
    </row>
    <row r="627" spans="1:4" x14ac:dyDescent="0.25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25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25">
      <c r="A629" t="s">
        <v>10</v>
      </c>
      <c r="B629" t="s">
        <v>6</v>
      </c>
      <c r="C629" s="1">
        <v>41948</v>
      </c>
      <c r="D629">
        <v>207</v>
      </c>
    </row>
    <row r="630" spans="1:4" x14ac:dyDescent="0.25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25">
      <c r="A631" t="s">
        <v>10</v>
      </c>
      <c r="B631" t="s">
        <v>6</v>
      </c>
      <c r="C631" s="1">
        <v>41803</v>
      </c>
      <c r="D631">
        <v>6.48</v>
      </c>
    </row>
    <row r="632" spans="1:4" x14ac:dyDescent="0.25">
      <c r="A632" t="s">
        <v>10</v>
      </c>
      <c r="B632" t="s">
        <v>6</v>
      </c>
      <c r="C632" s="1">
        <v>41808</v>
      </c>
      <c r="D632">
        <v>13.632</v>
      </c>
    </row>
    <row r="633" spans="1:4" x14ac:dyDescent="0.25">
      <c r="A633" t="s">
        <v>10</v>
      </c>
      <c r="B633" t="s">
        <v>6</v>
      </c>
      <c r="C633" s="1">
        <v>41901</v>
      </c>
      <c r="D633">
        <v>66.36</v>
      </c>
    </row>
    <row r="634" spans="1:4" x14ac:dyDescent="0.25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25">
      <c r="A635" t="s">
        <v>10</v>
      </c>
      <c r="B635" t="s">
        <v>6</v>
      </c>
      <c r="C635" s="1">
        <v>41749</v>
      </c>
      <c r="D635">
        <v>896.31</v>
      </c>
    </row>
    <row r="636" spans="1:4" x14ac:dyDescent="0.25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25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25">
      <c r="A638" t="s">
        <v>10</v>
      </c>
      <c r="B638" t="s">
        <v>6</v>
      </c>
      <c r="C638" s="1">
        <v>41890</v>
      </c>
      <c r="D638">
        <v>21.36</v>
      </c>
    </row>
    <row r="639" spans="1:4" x14ac:dyDescent="0.25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25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25">
      <c r="A641" t="s">
        <v>10</v>
      </c>
      <c r="B641" t="s">
        <v>6</v>
      </c>
      <c r="C641" s="1">
        <v>41782</v>
      </c>
      <c r="D641">
        <v>186.69</v>
      </c>
    </row>
    <row r="642" spans="1:4" x14ac:dyDescent="0.25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25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25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25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25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25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25">
      <c r="A648" t="s">
        <v>10</v>
      </c>
      <c r="B648" t="s">
        <v>6</v>
      </c>
      <c r="C648" s="1">
        <v>41888</v>
      </c>
      <c r="D648">
        <v>46.62</v>
      </c>
    </row>
    <row r="649" spans="1:4" x14ac:dyDescent="0.25">
      <c r="A649" t="s">
        <v>10</v>
      </c>
      <c r="B649" t="s">
        <v>6</v>
      </c>
      <c r="C649" s="1">
        <v>42021</v>
      </c>
      <c r="D649">
        <v>316</v>
      </c>
    </row>
    <row r="650" spans="1:4" x14ac:dyDescent="0.25">
      <c r="A650" t="s">
        <v>10</v>
      </c>
      <c r="B650" t="s">
        <v>6</v>
      </c>
      <c r="C650" s="1">
        <v>42270</v>
      </c>
      <c r="D650">
        <v>104.712</v>
      </c>
    </row>
    <row r="651" spans="1:4" x14ac:dyDescent="0.25">
      <c r="A651" t="s">
        <v>10</v>
      </c>
      <c r="B651" t="s">
        <v>6</v>
      </c>
      <c r="C651" s="1">
        <v>42137</v>
      </c>
      <c r="D651">
        <v>10.96</v>
      </c>
    </row>
    <row r="652" spans="1:4" x14ac:dyDescent="0.25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25">
      <c r="A653" t="s">
        <v>10</v>
      </c>
      <c r="B653" t="s">
        <v>6</v>
      </c>
      <c r="C653" s="1">
        <v>42155</v>
      </c>
      <c r="D653">
        <v>4317.3</v>
      </c>
    </row>
    <row r="654" spans="1:4" x14ac:dyDescent="0.25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25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25">
      <c r="A656" t="s">
        <v>10</v>
      </c>
      <c r="B656" t="s">
        <v>6</v>
      </c>
      <c r="C656" s="1">
        <v>42076</v>
      </c>
      <c r="D656">
        <v>12.96</v>
      </c>
    </row>
    <row r="657" spans="1:4" x14ac:dyDescent="0.25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25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25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25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25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25">
      <c r="A662" t="s">
        <v>10</v>
      </c>
      <c r="B662" t="s">
        <v>6</v>
      </c>
      <c r="C662" s="1">
        <v>42260</v>
      </c>
      <c r="D662">
        <v>1159.06</v>
      </c>
    </row>
    <row r="663" spans="1:4" x14ac:dyDescent="0.25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25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25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25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25">
      <c r="A667" t="s">
        <v>10</v>
      </c>
      <c r="B667" t="s">
        <v>6</v>
      </c>
      <c r="C667" s="1">
        <v>42153</v>
      </c>
      <c r="D667">
        <v>452.464</v>
      </c>
    </row>
    <row r="668" spans="1:4" x14ac:dyDescent="0.25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25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25">
      <c r="A670" t="s">
        <v>10</v>
      </c>
      <c r="B670" t="s">
        <v>6</v>
      </c>
      <c r="C670" s="1">
        <v>42293</v>
      </c>
      <c r="D670">
        <v>342.76</v>
      </c>
    </row>
    <row r="671" spans="1:4" x14ac:dyDescent="0.25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25">
      <c r="A672" t="s">
        <v>10</v>
      </c>
      <c r="B672" t="s">
        <v>6</v>
      </c>
      <c r="C672" s="1">
        <v>42204</v>
      </c>
      <c r="D672">
        <v>140.81</v>
      </c>
    </row>
    <row r="673" spans="1:4" x14ac:dyDescent="0.25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25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25">
      <c r="A675" t="s">
        <v>10</v>
      </c>
      <c r="B675" t="s">
        <v>6</v>
      </c>
      <c r="C675" s="1">
        <v>42155</v>
      </c>
      <c r="D675">
        <v>138.53</v>
      </c>
    </row>
    <row r="676" spans="1:4" x14ac:dyDescent="0.25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25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25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25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25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25">
      <c r="A681" t="s">
        <v>10</v>
      </c>
      <c r="B681" t="s">
        <v>6</v>
      </c>
      <c r="C681" s="1">
        <v>42551</v>
      </c>
      <c r="D681">
        <v>19.52</v>
      </c>
    </row>
    <row r="682" spans="1:4" x14ac:dyDescent="0.25">
      <c r="A682" t="s">
        <v>10</v>
      </c>
      <c r="B682" t="s">
        <v>6</v>
      </c>
      <c r="C682" s="1">
        <v>42677</v>
      </c>
      <c r="D682">
        <v>12.39</v>
      </c>
    </row>
    <row r="683" spans="1:4" x14ac:dyDescent="0.25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25">
      <c r="A684" t="s">
        <v>10</v>
      </c>
      <c r="B684" t="s">
        <v>6</v>
      </c>
      <c r="C684" s="1">
        <v>42509</v>
      </c>
      <c r="D684">
        <v>26.16</v>
      </c>
    </row>
    <row r="685" spans="1:4" x14ac:dyDescent="0.25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25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25">
      <c r="A687" t="s">
        <v>10</v>
      </c>
      <c r="B687" t="s">
        <v>6</v>
      </c>
      <c r="C687" s="1">
        <v>42632</v>
      </c>
      <c r="D687">
        <v>95.616</v>
      </c>
    </row>
    <row r="688" spans="1:4" x14ac:dyDescent="0.25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25">
      <c r="A689" t="s">
        <v>10</v>
      </c>
      <c r="B689" t="s">
        <v>6</v>
      </c>
      <c r="C689" s="1">
        <v>42718</v>
      </c>
      <c r="D689">
        <v>204.55</v>
      </c>
    </row>
    <row r="690" spans="1:4" x14ac:dyDescent="0.25">
      <c r="A690" t="s">
        <v>10</v>
      </c>
      <c r="B690" t="s">
        <v>6</v>
      </c>
      <c r="C690" s="1">
        <v>42622</v>
      </c>
      <c r="D690">
        <v>685.26</v>
      </c>
    </row>
    <row r="691" spans="1:4" x14ac:dyDescent="0.25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25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25">
      <c r="A693" t="s">
        <v>10</v>
      </c>
      <c r="B693" t="s">
        <v>6</v>
      </c>
      <c r="C693" s="1">
        <v>42680</v>
      </c>
      <c r="D693">
        <v>5.78</v>
      </c>
    </row>
    <row r="694" spans="1:4" x14ac:dyDescent="0.25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25">
      <c r="A695" t="s">
        <v>10</v>
      </c>
      <c r="B695" t="s">
        <v>6</v>
      </c>
      <c r="C695" s="1">
        <v>42450</v>
      </c>
      <c r="D695">
        <v>64.384</v>
      </c>
    </row>
    <row r="696" spans="1:4" x14ac:dyDescent="0.25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25">
      <c r="A697" t="s">
        <v>10</v>
      </c>
      <c r="B697" t="s">
        <v>6</v>
      </c>
      <c r="C697" s="1">
        <v>42525</v>
      </c>
      <c r="D697">
        <v>103.968</v>
      </c>
    </row>
    <row r="698" spans="1:4" x14ac:dyDescent="0.25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25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25">
      <c r="A700" t="s">
        <v>10</v>
      </c>
      <c r="B700" t="s">
        <v>6</v>
      </c>
      <c r="C700" s="1">
        <v>42495</v>
      </c>
      <c r="D700">
        <v>34.5</v>
      </c>
    </row>
    <row r="701" spans="1:4" x14ac:dyDescent="0.25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25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25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25">
      <c r="A704" t="s">
        <v>10</v>
      </c>
      <c r="B704" t="s">
        <v>6</v>
      </c>
      <c r="C704" s="1">
        <v>42631</v>
      </c>
      <c r="D704">
        <v>997.83</v>
      </c>
    </row>
    <row r="705" spans="1:4" x14ac:dyDescent="0.25">
      <c r="A705" t="s">
        <v>10</v>
      </c>
      <c r="B705" t="s">
        <v>6</v>
      </c>
      <c r="C705" s="1">
        <v>42706</v>
      </c>
      <c r="D705">
        <v>47.96</v>
      </c>
    </row>
    <row r="706" spans="1:4" x14ac:dyDescent="0.25">
      <c r="A706" t="s">
        <v>10</v>
      </c>
      <c r="B706" t="s">
        <v>6</v>
      </c>
      <c r="C706" s="1">
        <v>42700</v>
      </c>
      <c r="D706">
        <v>12.84</v>
      </c>
    </row>
    <row r="707" spans="1:4" x14ac:dyDescent="0.25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25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25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25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25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25">
      <c r="A712" t="s">
        <v>10</v>
      </c>
      <c r="B712" t="s">
        <v>6</v>
      </c>
      <c r="C712" s="1">
        <v>41372</v>
      </c>
      <c r="D712">
        <v>1215.92</v>
      </c>
    </row>
    <row r="713" spans="1:4" x14ac:dyDescent="0.25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25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25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25">
      <c r="A716" t="s">
        <v>10</v>
      </c>
      <c r="B716" t="s">
        <v>6</v>
      </c>
      <c r="C716" s="1">
        <v>41369</v>
      </c>
      <c r="D716">
        <v>115.36</v>
      </c>
    </row>
    <row r="717" spans="1:4" x14ac:dyDescent="0.25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25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25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25">
      <c r="A720" t="s">
        <v>10</v>
      </c>
      <c r="B720" t="s">
        <v>6</v>
      </c>
      <c r="C720" s="1">
        <v>41974</v>
      </c>
      <c r="D720">
        <v>125.64</v>
      </c>
    </row>
    <row r="721" spans="1:4" x14ac:dyDescent="0.25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25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25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25">
      <c r="A724" t="s">
        <v>10</v>
      </c>
      <c r="B724" t="s">
        <v>6</v>
      </c>
      <c r="C724" s="1">
        <v>42139</v>
      </c>
      <c r="D724">
        <v>191.018</v>
      </c>
    </row>
    <row r="725" spans="1:4" x14ac:dyDescent="0.25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25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25">
      <c r="A727" t="s">
        <v>10</v>
      </c>
      <c r="B727" t="s">
        <v>6</v>
      </c>
      <c r="C727" s="1">
        <v>42112</v>
      </c>
      <c r="D727">
        <v>79.12</v>
      </c>
    </row>
    <row r="728" spans="1:4" x14ac:dyDescent="0.25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25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25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25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25">
      <c r="A732" t="s">
        <v>10</v>
      </c>
      <c r="B732" t="s">
        <v>6</v>
      </c>
      <c r="C732" s="1">
        <v>42714</v>
      </c>
      <c r="D732">
        <v>14.76</v>
      </c>
    </row>
    <row r="733" spans="1:4" x14ac:dyDescent="0.25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25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25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25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25">
      <c r="A737" t="s">
        <v>10</v>
      </c>
      <c r="B737" t="s">
        <v>7</v>
      </c>
      <c r="C737" s="1">
        <v>41602</v>
      </c>
      <c r="D737">
        <v>111.15</v>
      </c>
    </row>
    <row r="738" spans="1:4" x14ac:dyDescent="0.25">
      <c r="A738" t="s">
        <v>10</v>
      </c>
      <c r="B738" t="s">
        <v>7</v>
      </c>
      <c r="C738" s="1">
        <v>41583</v>
      </c>
      <c r="D738">
        <v>47.79</v>
      </c>
    </row>
    <row r="739" spans="1:4" x14ac:dyDescent="0.25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25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25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25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25">
      <c r="A743" t="s">
        <v>10</v>
      </c>
      <c r="B743" t="s">
        <v>7</v>
      </c>
      <c r="C743" s="1">
        <v>41280</v>
      </c>
      <c r="D743">
        <v>4374.88</v>
      </c>
    </row>
    <row r="744" spans="1:4" x14ac:dyDescent="0.25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25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25">
      <c r="A746" t="s">
        <v>10</v>
      </c>
      <c r="B746" t="s">
        <v>7</v>
      </c>
      <c r="C746" s="1">
        <v>41818</v>
      </c>
      <c r="D746">
        <v>260.31</v>
      </c>
    </row>
    <row r="747" spans="1:4" x14ac:dyDescent="0.25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25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25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25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25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25">
      <c r="A752" t="s">
        <v>10</v>
      </c>
      <c r="B752" t="s">
        <v>7</v>
      </c>
      <c r="C752" s="1">
        <v>41993</v>
      </c>
      <c r="D752">
        <v>11.696</v>
      </c>
    </row>
    <row r="753" spans="1:4" x14ac:dyDescent="0.25">
      <c r="A753" t="s">
        <v>10</v>
      </c>
      <c r="B753" t="s">
        <v>7</v>
      </c>
      <c r="C753" s="1">
        <v>41958</v>
      </c>
      <c r="D753">
        <v>39.96</v>
      </c>
    </row>
    <row r="754" spans="1:4" x14ac:dyDescent="0.25">
      <c r="A754" t="s">
        <v>10</v>
      </c>
      <c r="B754" t="s">
        <v>7</v>
      </c>
      <c r="C754" s="1">
        <v>41970</v>
      </c>
      <c r="D754">
        <v>6.24</v>
      </c>
    </row>
    <row r="755" spans="1:4" x14ac:dyDescent="0.25">
      <c r="A755" t="s">
        <v>10</v>
      </c>
      <c r="B755" t="s">
        <v>7</v>
      </c>
      <c r="C755" s="1">
        <v>41789</v>
      </c>
      <c r="D755">
        <v>151.96</v>
      </c>
    </row>
    <row r="756" spans="1:4" x14ac:dyDescent="0.25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25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25">
      <c r="A758" t="s">
        <v>10</v>
      </c>
      <c r="B758" t="s">
        <v>7</v>
      </c>
      <c r="C758" s="1">
        <v>42298</v>
      </c>
      <c r="D758">
        <v>61.1</v>
      </c>
    </row>
    <row r="759" spans="1:4" x14ac:dyDescent="0.25">
      <c r="A759" t="s">
        <v>10</v>
      </c>
      <c r="B759" t="s">
        <v>7</v>
      </c>
      <c r="C759" s="1">
        <v>42221</v>
      </c>
      <c r="D759">
        <v>158.81</v>
      </c>
    </row>
    <row r="760" spans="1:4" x14ac:dyDescent="0.25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25">
      <c r="A761" t="s">
        <v>10</v>
      </c>
      <c r="B761" t="s">
        <v>7</v>
      </c>
      <c r="C761" s="1">
        <v>42302</v>
      </c>
      <c r="D761">
        <v>239.976</v>
      </c>
    </row>
    <row r="762" spans="1:4" x14ac:dyDescent="0.25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25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25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25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25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25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25">
      <c r="A768" t="s">
        <v>10</v>
      </c>
      <c r="B768" t="s">
        <v>7</v>
      </c>
      <c r="C768" s="1">
        <v>42079</v>
      </c>
      <c r="D768">
        <v>365.44</v>
      </c>
    </row>
    <row r="769" spans="1:4" x14ac:dyDescent="0.25">
      <c r="A769" t="s">
        <v>10</v>
      </c>
      <c r="B769" t="s">
        <v>7</v>
      </c>
      <c r="C769" s="1">
        <v>42075</v>
      </c>
      <c r="D769">
        <v>558.24</v>
      </c>
    </row>
    <row r="770" spans="1:4" x14ac:dyDescent="0.25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25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25">
      <c r="A772" t="s">
        <v>10</v>
      </c>
      <c r="B772" t="s">
        <v>7</v>
      </c>
      <c r="C772" s="1">
        <v>42262</v>
      </c>
      <c r="D772">
        <v>25.92</v>
      </c>
    </row>
    <row r="773" spans="1:4" x14ac:dyDescent="0.25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25">
      <c r="A774" t="s">
        <v>10</v>
      </c>
      <c r="B774" t="s">
        <v>7</v>
      </c>
      <c r="C774" s="1">
        <v>42035</v>
      </c>
      <c r="D774">
        <v>1396.35</v>
      </c>
    </row>
    <row r="775" spans="1:4" x14ac:dyDescent="0.25">
      <c r="A775" t="s">
        <v>10</v>
      </c>
      <c r="B775" t="s">
        <v>7</v>
      </c>
      <c r="C775" s="1">
        <v>42334</v>
      </c>
      <c r="D775">
        <v>5.08</v>
      </c>
    </row>
    <row r="776" spans="1:4" x14ac:dyDescent="0.25">
      <c r="A776" t="s">
        <v>10</v>
      </c>
      <c r="B776" t="s">
        <v>7</v>
      </c>
      <c r="C776" s="1">
        <v>42225</v>
      </c>
      <c r="D776">
        <v>23.34</v>
      </c>
    </row>
    <row r="777" spans="1:4" x14ac:dyDescent="0.25">
      <c r="A777" t="s">
        <v>10</v>
      </c>
      <c r="B777" t="s">
        <v>7</v>
      </c>
      <c r="C777" s="1">
        <v>42726</v>
      </c>
      <c r="D777">
        <v>141.96</v>
      </c>
    </row>
    <row r="778" spans="1:4" x14ac:dyDescent="0.25">
      <c r="A778" t="s">
        <v>10</v>
      </c>
      <c r="B778" t="s">
        <v>7</v>
      </c>
      <c r="C778" s="1">
        <v>42532</v>
      </c>
      <c r="D778">
        <v>3.76</v>
      </c>
    </row>
    <row r="779" spans="1:4" x14ac:dyDescent="0.25">
      <c r="A779" t="s">
        <v>10</v>
      </c>
      <c r="B779" t="s">
        <v>7</v>
      </c>
      <c r="C779" s="1">
        <v>42491</v>
      </c>
      <c r="D779">
        <v>48.9</v>
      </c>
    </row>
    <row r="780" spans="1:4" x14ac:dyDescent="0.25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25">
      <c r="A781" t="s">
        <v>10</v>
      </c>
      <c r="B781" t="s">
        <v>7</v>
      </c>
      <c r="C781" s="1">
        <v>42618</v>
      </c>
      <c r="D781">
        <v>147.184</v>
      </c>
    </row>
    <row r="782" spans="1:4" x14ac:dyDescent="0.25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25">
      <c r="A783" t="s">
        <v>10</v>
      </c>
      <c r="B783" t="s">
        <v>7</v>
      </c>
      <c r="C783" s="1">
        <v>42624</v>
      </c>
      <c r="D783">
        <v>184.66</v>
      </c>
    </row>
    <row r="784" spans="1:4" x14ac:dyDescent="0.25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25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25">
      <c r="A786" t="s">
        <v>10</v>
      </c>
      <c r="B786" t="s">
        <v>7</v>
      </c>
      <c r="C786" s="1">
        <v>42608</v>
      </c>
      <c r="D786">
        <v>71.98</v>
      </c>
    </row>
    <row r="787" spans="1:4" x14ac:dyDescent="0.25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25">
      <c r="A788" t="s">
        <v>10</v>
      </c>
      <c r="B788" t="s">
        <v>7</v>
      </c>
      <c r="C788" s="1">
        <v>42459</v>
      </c>
      <c r="D788">
        <v>59.76</v>
      </c>
    </row>
    <row r="789" spans="1:4" x14ac:dyDescent="0.25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25">
      <c r="A790" t="s">
        <v>10</v>
      </c>
      <c r="B790" t="s">
        <v>7</v>
      </c>
      <c r="C790" s="1">
        <v>42632</v>
      </c>
      <c r="D790">
        <v>35.4</v>
      </c>
    </row>
    <row r="791" spans="1:4" x14ac:dyDescent="0.25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25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25">
      <c r="A793" t="s">
        <v>10</v>
      </c>
      <c r="B793" t="s">
        <v>7</v>
      </c>
      <c r="C793" s="1">
        <v>42650</v>
      </c>
      <c r="D793">
        <v>1027.21</v>
      </c>
    </row>
    <row r="794" spans="1:4" x14ac:dyDescent="0.25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25">
      <c r="A795" t="s">
        <v>10</v>
      </c>
      <c r="B795" t="s">
        <v>7</v>
      </c>
      <c r="C795" s="1">
        <v>42376</v>
      </c>
      <c r="D795">
        <v>33.74</v>
      </c>
    </row>
    <row r="796" spans="1:4" x14ac:dyDescent="0.25">
      <c r="A796" t="s">
        <v>10</v>
      </c>
      <c r="B796" t="s">
        <v>7</v>
      </c>
      <c r="C796" s="1">
        <v>42599</v>
      </c>
      <c r="D796">
        <v>201.09</v>
      </c>
    </row>
    <row r="797" spans="1:4" x14ac:dyDescent="0.25">
      <c r="A797" t="s">
        <v>10</v>
      </c>
      <c r="B797" t="s">
        <v>7</v>
      </c>
      <c r="C797" s="1">
        <v>42694</v>
      </c>
      <c r="D797">
        <v>27.58</v>
      </c>
    </row>
    <row r="798" spans="1:4" x14ac:dyDescent="0.25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25">
      <c r="A799" t="s">
        <v>10</v>
      </c>
      <c r="B799" t="s">
        <v>7</v>
      </c>
      <c r="C799" s="1">
        <v>42678</v>
      </c>
      <c r="D799">
        <v>4.3</v>
      </c>
    </row>
    <row r="800" spans="1:4" x14ac:dyDescent="0.25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25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25">
      <c r="A802" t="s">
        <v>10</v>
      </c>
      <c r="B802" t="s">
        <v>7</v>
      </c>
      <c r="C802" s="1">
        <v>42515</v>
      </c>
      <c r="D802">
        <v>29.84</v>
      </c>
    </row>
    <row r="803" spans="1:4" x14ac:dyDescent="0.25">
      <c r="A803" t="s">
        <v>10</v>
      </c>
      <c r="B803" t="s">
        <v>7</v>
      </c>
      <c r="C803" s="1">
        <v>42455</v>
      </c>
      <c r="D803">
        <v>57.01</v>
      </c>
    </row>
    <row r="804" spans="1:4" x14ac:dyDescent="0.25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25">
      <c r="A805" t="s">
        <v>10</v>
      </c>
      <c r="B805" t="s">
        <v>7</v>
      </c>
      <c r="C805" s="1">
        <v>41347</v>
      </c>
      <c r="D805">
        <v>1139.92</v>
      </c>
    </row>
    <row r="806" spans="1:4" x14ac:dyDescent="0.25">
      <c r="A806" t="s">
        <v>10</v>
      </c>
      <c r="B806" t="s">
        <v>7</v>
      </c>
      <c r="C806" s="1">
        <v>41527</v>
      </c>
      <c r="D806">
        <v>9.64</v>
      </c>
    </row>
    <row r="807" spans="1:4" x14ac:dyDescent="0.25">
      <c r="A807" t="s">
        <v>10</v>
      </c>
      <c r="B807" t="s">
        <v>7</v>
      </c>
      <c r="C807" s="1">
        <v>41300</v>
      </c>
      <c r="D807">
        <v>944.61</v>
      </c>
    </row>
    <row r="808" spans="1:4" x14ac:dyDescent="0.25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25">
      <c r="A809" t="s">
        <v>10</v>
      </c>
      <c r="B809" t="s">
        <v>7</v>
      </c>
      <c r="C809" s="1">
        <v>42077</v>
      </c>
      <c r="D809">
        <v>334.2</v>
      </c>
    </row>
    <row r="810" spans="1:4" x14ac:dyDescent="0.25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25">
      <c r="A811" t="s">
        <v>10</v>
      </c>
      <c r="B811" t="s">
        <v>7</v>
      </c>
      <c r="C811" s="1">
        <v>42110</v>
      </c>
      <c r="D811">
        <v>895.06</v>
      </c>
    </row>
    <row r="812" spans="1:4" x14ac:dyDescent="0.25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25">
      <c r="A813" t="s">
        <v>10</v>
      </c>
      <c r="B813" t="s">
        <v>7</v>
      </c>
      <c r="C813" s="1">
        <v>42140</v>
      </c>
      <c r="D813">
        <v>612.14</v>
      </c>
    </row>
    <row r="814" spans="1:4" x14ac:dyDescent="0.25">
      <c r="A814" t="s">
        <v>10</v>
      </c>
      <c r="B814" t="s">
        <v>7</v>
      </c>
      <c r="C814" s="1">
        <v>42270</v>
      </c>
      <c r="D814">
        <v>13.28</v>
      </c>
    </row>
    <row r="815" spans="1:4" x14ac:dyDescent="0.25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25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25">
      <c r="A817" t="s">
        <v>10</v>
      </c>
      <c r="B817" t="s">
        <v>7</v>
      </c>
      <c r="C817" s="1">
        <v>42602</v>
      </c>
      <c r="D817">
        <v>35.96</v>
      </c>
    </row>
    <row r="818" spans="1:4" x14ac:dyDescent="0.25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25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25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25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25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25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5A69-8041-453C-9AEB-6595F1AFDEEA}">
  <dimension ref="A1:F50"/>
  <sheetViews>
    <sheetView workbookViewId="0">
      <selection activeCell="C2" sqref="C2"/>
    </sheetView>
  </sheetViews>
  <sheetFormatPr defaultRowHeight="15" x14ac:dyDescent="0.25"/>
  <cols>
    <col min="2" max="2" width="43.5703125" customWidth="1"/>
    <col min="3" max="3" width="18.85546875" customWidth="1"/>
    <col min="4" max="4" width="15" customWidth="1"/>
    <col min="5" max="5" width="14.5703125" customWidth="1"/>
    <col min="6" max="6" width="10.5703125" customWidth="1"/>
    <col min="8" max="8" width="19" customWidth="1"/>
  </cols>
  <sheetData>
    <row r="1" spans="1:6" x14ac:dyDescent="0.25">
      <c r="A1" s="3" t="s">
        <v>19</v>
      </c>
      <c r="B1" s="3" t="s">
        <v>20</v>
      </c>
      <c r="C1" s="5"/>
      <c r="D1" s="5"/>
      <c r="E1" s="5"/>
      <c r="F1" s="5"/>
    </row>
    <row r="2" spans="1:6" ht="25.5" customHeight="1" x14ac:dyDescent="0.25">
      <c r="A2" s="7" t="s">
        <v>21</v>
      </c>
      <c r="B2" s="12" t="s">
        <v>22</v>
      </c>
      <c r="C2" s="5" t="str" cm="1">
        <f t="array" ref="C2:E14">TRANSPOSE(_xlfn.UNIQUE('Dirty 2'!A1:M3))</f>
        <v>Ship Mode</v>
      </c>
      <c r="D2" s="5" t="str">
        <v>Segment</v>
      </c>
      <c r="E2" s="5" t="str">
        <v>Order Date</v>
      </c>
      <c r="F2" s="5"/>
    </row>
    <row r="3" spans="1:6" ht="15" customHeight="1" x14ac:dyDescent="0.25">
      <c r="A3" s="7"/>
      <c r="B3" s="12"/>
      <c r="C3" s="5" t="str">
        <v>First Class</v>
      </c>
      <c r="D3" s="5" t="str">
        <v>Consumer</v>
      </c>
      <c r="E3" s="5">
        <v>0</v>
      </c>
      <c r="F3" s="5"/>
    </row>
    <row r="4" spans="1:6" x14ac:dyDescent="0.25">
      <c r="A4" s="7"/>
      <c r="B4" s="12"/>
      <c r="C4" s="5">
        <v>0</v>
      </c>
      <c r="D4" s="5" t="str">
        <v>Corporate</v>
      </c>
      <c r="E4" s="5">
        <v>0</v>
      </c>
      <c r="F4" s="5"/>
    </row>
    <row r="5" spans="1:6" x14ac:dyDescent="0.25">
      <c r="A5" s="7"/>
      <c r="B5" s="12"/>
      <c r="C5" s="5">
        <v>0</v>
      </c>
      <c r="D5" s="5" t="str">
        <v>Home Office</v>
      </c>
      <c r="E5" s="5">
        <v>0</v>
      </c>
      <c r="F5" s="5"/>
    </row>
    <row r="6" spans="1:6" x14ac:dyDescent="0.25">
      <c r="A6" s="7"/>
      <c r="B6" s="12"/>
      <c r="C6" s="5" t="str">
        <v>Same Day</v>
      </c>
      <c r="D6" s="5" t="str">
        <v>Consumer</v>
      </c>
      <c r="E6" s="5">
        <v>0</v>
      </c>
      <c r="F6" s="5"/>
    </row>
    <row r="7" spans="1:6" x14ac:dyDescent="0.25">
      <c r="A7" s="7"/>
      <c r="B7" s="12"/>
      <c r="C7" s="5">
        <v>0</v>
      </c>
      <c r="D7" s="5" t="str">
        <v>Corporate</v>
      </c>
      <c r="E7" s="5">
        <v>0</v>
      </c>
      <c r="F7" s="5"/>
    </row>
    <row r="8" spans="1:6" x14ac:dyDescent="0.25">
      <c r="A8" s="7"/>
      <c r="B8" s="12"/>
      <c r="C8" s="5">
        <v>0</v>
      </c>
      <c r="D8" s="5" t="str">
        <v>Home Office</v>
      </c>
      <c r="E8" s="5">
        <v>0</v>
      </c>
      <c r="F8" s="5"/>
    </row>
    <row r="9" spans="1:6" x14ac:dyDescent="0.25">
      <c r="A9" s="7"/>
      <c r="B9" s="12"/>
      <c r="C9" s="5" t="str">
        <v>Second Class</v>
      </c>
      <c r="D9" s="5" t="str">
        <v>Consumer</v>
      </c>
      <c r="E9" s="5">
        <v>0</v>
      </c>
      <c r="F9" s="5"/>
    </row>
    <row r="10" spans="1:6" x14ac:dyDescent="0.25">
      <c r="A10" s="7"/>
      <c r="B10" s="12"/>
      <c r="C10" s="5">
        <v>0</v>
      </c>
      <c r="D10" s="5" t="str">
        <v>Corporate</v>
      </c>
      <c r="E10" s="5">
        <v>0</v>
      </c>
      <c r="F10" s="5"/>
    </row>
    <row r="11" spans="1:6" x14ac:dyDescent="0.25">
      <c r="A11" s="7"/>
      <c r="B11" s="12"/>
      <c r="C11" s="5">
        <v>0</v>
      </c>
      <c r="D11" s="5" t="str">
        <v>Home Office</v>
      </c>
      <c r="E11" s="5">
        <v>0</v>
      </c>
      <c r="F11" s="5"/>
    </row>
    <row r="12" spans="1:6" x14ac:dyDescent="0.25">
      <c r="A12" s="7"/>
      <c r="B12" s="12"/>
      <c r="C12" s="5" t="str">
        <v>Standard Class</v>
      </c>
      <c r="D12" s="5" t="str">
        <v>Consumer</v>
      </c>
      <c r="E12" s="5">
        <v>0</v>
      </c>
      <c r="F12" s="5"/>
    </row>
    <row r="13" spans="1:6" x14ac:dyDescent="0.25">
      <c r="A13" s="7"/>
      <c r="B13" s="12"/>
      <c r="C13" s="5">
        <v>0</v>
      </c>
      <c r="D13" s="5" t="str">
        <v>Corporate</v>
      </c>
      <c r="E13" s="5">
        <v>0</v>
      </c>
      <c r="F13" s="5"/>
    </row>
    <row r="14" spans="1:6" x14ac:dyDescent="0.25">
      <c r="A14" s="7"/>
      <c r="B14" s="12"/>
      <c r="C14" s="5">
        <v>0</v>
      </c>
      <c r="D14" s="5" t="str">
        <v>Home Office</v>
      </c>
      <c r="E14" s="5">
        <v>0</v>
      </c>
      <c r="F14" s="5"/>
    </row>
    <row r="15" spans="1:6" x14ac:dyDescent="0.25">
      <c r="A15" s="5"/>
      <c r="B15" s="13"/>
      <c r="C15" s="5"/>
      <c r="D15" s="5"/>
      <c r="E15" s="5"/>
      <c r="F15" s="5"/>
    </row>
    <row r="16" spans="1:6" x14ac:dyDescent="0.25">
      <c r="A16" s="7" t="s">
        <v>23</v>
      </c>
      <c r="B16" s="14" t="s">
        <v>28</v>
      </c>
      <c r="C16" s="3" t="s">
        <v>0</v>
      </c>
      <c r="D16" s="3" t="s">
        <v>1</v>
      </c>
      <c r="E16" s="3" t="s">
        <v>2</v>
      </c>
      <c r="F16" s="3" t="s">
        <v>3</v>
      </c>
    </row>
    <row r="17" spans="1:6" x14ac:dyDescent="0.25">
      <c r="A17" s="7"/>
      <c r="B17" s="14"/>
      <c r="C17" s="5" t="s">
        <v>4</v>
      </c>
      <c r="D17" s="5" t="s">
        <v>5</v>
      </c>
      <c r="E17" s="5"/>
      <c r="F17" s="5"/>
    </row>
    <row r="18" spans="1:6" x14ac:dyDescent="0.25">
      <c r="A18" s="7"/>
      <c r="B18" s="14"/>
      <c r="C18" s="5" t="s">
        <v>4</v>
      </c>
      <c r="D18" s="5" t="s">
        <v>6</v>
      </c>
      <c r="E18" s="5"/>
      <c r="F18" s="5"/>
    </row>
    <row r="19" spans="1:6" x14ac:dyDescent="0.25">
      <c r="A19" s="7"/>
      <c r="B19" s="14"/>
      <c r="C19" s="5" t="s">
        <v>27</v>
      </c>
      <c r="D19" s="5" t="s">
        <v>7</v>
      </c>
      <c r="E19" s="5"/>
      <c r="F19" s="5"/>
    </row>
    <row r="20" spans="1:6" x14ac:dyDescent="0.25">
      <c r="A20" s="7"/>
      <c r="B20" s="14"/>
      <c r="C20" s="5" t="s">
        <v>8</v>
      </c>
      <c r="D20" s="5" t="s">
        <v>5</v>
      </c>
      <c r="E20" s="5"/>
      <c r="F20" s="5"/>
    </row>
    <row r="21" spans="1:6" x14ac:dyDescent="0.25">
      <c r="A21" s="7"/>
      <c r="B21" s="14"/>
      <c r="C21" s="5" t="s">
        <v>8</v>
      </c>
      <c r="D21" s="5" t="s">
        <v>6</v>
      </c>
      <c r="E21" s="5"/>
      <c r="F21" s="5"/>
    </row>
    <row r="22" spans="1:6" x14ac:dyDescent="0.25">
      <c r="A22" s="7"/>
      <c r="B22" s="14"/>
      <c r="C22" s="5" t="s">
        <v>8</v>
      </c>
      <c r="D22" s="5" t="s">
        <v>7</v>
      </c>
      <c r="E22" s="5"/>
      <c r="F22" s="5"/>
    </row>
    <row r="23" spans="1:6" x14ac:dyDescent="0.25">
      <c r="A23" s="7"/>
      <c r="B23" s="14"/>
      <c r="C23" s="5" t="s">
        <v>9</v>
      </c>
      <c r="D23" s="5" t="s">
        <v>5</v>
      </c>
      <c r="E23" s="5"/>
      <c r="F23" s="5"/>
    </row>
    <row r="24" spans="1:6" x14ac:dyDescent="0.25">
      <c r="A24" s="7"/>
      <c r="B24" s="14"/>
      <c r="C24" s="5" t="s">
        <v>9</v>
      </c>
      <c r="D24" s="5" t="s">
        <v>6</v>
      </c>
      <c r="E24" s="5"/>
      <c r="F24" s="5"/>
    </row>
    <row r="25" spans="1:6" x14ac:dyDescent="0.25">
      <c r="A25" s="7"/>
      <c r="B25" s="14"/>
      <c r="C25" s="5" t="s">
        <v>9</v>
      </c>
      <c r="D25" s="5" t="s">
        <v>7</v>
      </c>
      <c r="E25" s="5"/>
      <c r="F25" s="5"/>
    </row>
    <row r="26" spans="1:6" x14ac:dyDescent="0.25">
      <c r="A26" s="7"/>
      <c r="B26" s="14"/>
      <c r="C26" s="5" t="s">
        <v>10</v>
      </c>
      <c r="D26" s="5" t="s">
        <v>5</v>
      </c>
      <c r="E26" s="5"/>
      <c r="F26" s="5"/>
    </row>
    <row r="27" spans="1:6" x14ac:dyDescent="0.25">
      <c r="A27" s="7"/>
      <c r="B27" s="14"/>
      <c r="C27" s="5" t="s">
        <v>10</v>
      </c>
      <c r="D27" s="5" t="s">
        <v>6</v>
      </c>
      <c r="E27" s="5"/>
      <c r="F27" s="5"/>
    </row>
    <row r="28" spans="1:6" x14ac:dyDescent="0.25">
      <c r="A28" s="7"/>
      <c r="B28" s="14"/>
      <c r="C28" s="5" t="s">
        <v>10</v>
      </c>
      <c r="D28" s="5" t="s">
        <v>7</v>
      </c>
      <c r="E28" s="5"/>
      <c r="F28" s="5"/>
    </row>
    <row r="29" spans="1:6" x14ac:dyDescent="0.25">
      <c r="A29" s="4"/>
      <c r="B29" s="11"/>
      <c r="C29" s="5"/>
      <c r="D29" s="5"/>
      <c r="E29" s="5"/>
      <c r="F29" s="5"/>
    </row>
    <row r="30" spans="1:6" x14ac:dyDescent="0.25">
      <c r="A30" s="4" t="s">
        <v>24</v>
      </c>
      <c r="B30" s="15" t="s">
        <v>30</v>
      </c>
      <c r="C30" s="3" t="s">
        <v>2</v>
      </c>
      <c r="D30" s="3"/>
      <c r="E30" s="5"/>
      <c r="F30" s="3"/>
    </row>
    <row r="31" spans="1:6" x14ac:dyDescent="0.25">
      <c r="A31" s="4"/>
      <c r="B31" s="10" t="s">
        <v>11</v>
      </c>
      <c r="C31" s="5">
        <f>COUNTA('Dirty 2'!A4:A825)</f>
        <v>822</v>
      </c>
      <c r="D31" s="5"/>
      <c r="E31" s="5"/>
      <c r="F31" s="5"/>
    </row>
    <row r="32" spans="1:6" x14ac:dyDescent="0.25">
      <c r="A32" s="4"/>
      <c r="B32" s="10" t="s">
        <v>29</v>
      </c>
      <c r="C32" s="5">
        <f>COUNTA(_xlfn.UNIQUE('Dirty 2'!A4:A825))</f>
        <v>604</v>
      </c>
      <c r="D32" s="5"/>
      <c r="E32" s="5"/>
      <c r="F32" s="5"/>
    </row>
    <row r="33" spans="1:6" x14ac:dyDescent="0.25">
      <c r="A33" s="4"/>
      <c r="B33" s="11" t="s">
        <v>31</v>
      </c>
      <c r="C33" s="5" t="s">
        <v>32</v>
      </c>
      <c r="D33" s="5"/>
      <c r="E33" s="5"/>
      <c r="F33" s="5"/>
    </row>
    <row r="34" spans="1:6" x14ac:dyDescent="0.25">
      <c r="A34" s="4"/>
      <c r="B34" s="4"/>
      <c r="C34" s="5"/>
      <c r="D34" s="5"/>
      <c r="E34" s="5"/>
      <c r="F34" s="5"/>
    </row>
    <row r="35" spans="1:6" x14ac:dyDescent="0.25">
      <c r="A35" s="4" t="s">
        <v>25</v>
      </c>
      <c r="B35" s="13" t="s">
        <v>26</v>
      </c>
      <c r="C35" s="5"/>
      <c r="D35" s="5"/>
      <c r="E35" s="5"/>
      <c r="F35" s="5"/>
    </row>
    <row r="36" spans="1:6" x14ac:dyDescent="0.25">
      <c r="A36" s="4"/>
      <c r="B36" s="6">
        <v>1</v>
      </c>
      <c r="C36" s="5"/>
      <c r="D36" s="5" t="s">
        <v>33</v>
      </c>
      <c r="E36" s="5"/>
      <c r="F36" s="5"/>
    </row>
    <row r="37" spans="1:6" x14ac:dyDescent="0.25">
      <c r="A37" s="4"/>
      <c r="B37" s="6">
        <v>1.1000000000000001</v>
      </c>
      <c r="C37" s="5"/>
      <c r="D37" s="5" t="s">
        <v>34</v>
      </c>
      <c r="E37" s="5"/>
      <c r="F37" s="5"/>
    </row>
    <row r="38" spans="1:6" x14ac:dyDescent="0.25">
      <c r="A38" s="4"/>
      <c r="B38" s="5">
        <v>2</v>
      </c>
      <c r="C38" s="5" t="s">
        <v>39</v>
      </c>
      <c r="D38" s="16" t="s">
        <v>43</v>
      </c>
      <c r="E38" s="16"/>
      <c r="F38" s="16"/>
    </row>
    <row r="39" spans="1:6" x14ac:dyDescent="0.25">
      <c r="A39" s="4"/>
      <c r="B39" s="5">
        <v>3</v>
      </c>
      <c r="C39" s="5" t="s">
        <v>40</v>
      </c>
      <c r="D39" s="16" t="s">
        <v>43</v>
      </c>
      <c r="E39" s="16"/>
      <c r="F39" s="16"/>
    </row>
    <row r="40" spans="1:6" x14ac:dyDescent="0.25">
      <c r="A40" s="4"/>
      <c r="B40" s="5">
        <v>4</v>
      </c>
      <c r="C40" s="5" t="s">
        <v>41</v>
      </c>
      <c r="D40" s="16" t="s">
        <v>43</v>
      </c>
      <c r="E40" s="16"/>
      <c r="F40" s="16"/>
    </row>
    <row r="41" spans="1:6" x14ac:dyDescent="0.25">
      <c r="A41" s="4"/>
      <c r="B41" s="5">
        <v>5</v>
      </c>
      <c r="C41" s="5" t="s">
        <v>42</v>
      </c>
      <c r="D41" s="16" t="s">
        <v>43</v>
      </c>
      <c r="E41" s="16"/>
      <c r="F41" s="16"/>
    </row>
    <row r="42" spans="1:6" x14ac:dyDescent="0.25">
      <c r="A42" s="4"/>
      <c r="B42" s="5">
        <v>6</v>
      </c>
      <c r="C42" s="5" t="s">
        <v>35</v>
      </c>
      <c r="D42" s="16" t="s">
        <v>43</v>
      </c>
      <c r="E42" s="16"/>
      <c r="F42" s="16"/>
    </row>
    <row r="43" spans="1:6" x14ac:dyDescent="0.25">
      <c r="A43" s="4"/>
      <c r="B43" s="5">
        <v>7</v>
      </c>
      <c r="C43" s="5" t="s">
        <v>36</v>
      </c>
      <c r="D43" s="16" t="s">
        <v>43</v>
      </c>
      <c r="E43" s="16"/>
      <c r="F43" s="16"/>
    </row>
    <row r="44" spans="1:6" x14ac:dyDescent="0.25">
      <c r="A44" s="4"/>
      <c r="B44" s="5">
        <v>8</v>
      </c>
      <c r="C44" s="5" t="s">
        <v>37</v>
      </c>
      <c r="D44" s="16" t="s">
        <v>43</v>
      </c>
      <c r="E44" s="16"/>
      <c r="F44" s="16"/>
    </row>
    <row r="45" spans="1:6" x14ac:dyDescent="0.25">
      <c r="A45" s="4"/>
      <c r="B45" s="5">
        <v>9</v>
      </c>
      <c r="C45" s="5" t="s">
        <v>38</v>
      </c>
      <c r="D45" s="16" t="s">
        <v>43</v>
      </c>
      <c r="E45" s="16"/>
      <c r="F45" s="16"/>
    </row>
    <row r="46" spans="1:6" x14ac:dyDescent="0.25">
      <c r="A46" s="4"/>
      <c r="B46" s="4"/>
    </row>
    <row r="47" spans="1:6" x14ac:dyDescent="0.25">
      <c r="A47" s="4"/>
      <c r="B47" s="4"/>
    </row>
    <row r="48" spans="1:6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</sheetData>
  <mergeCells count="12">
    <mergeCell ref="D43:F43"/>
    <mergeCell ref="D44:F44"/>
    <mergeCell ref="D45:F45"/>
    <mergeCell ref="D38:F38"/>
    <mergeCell ref="D39:F39"/>
    <mergeCell ref="D40:F40"/>
    <mergeCell ref="D41:F41"/>
    <mergeCell ref="D42:F42"/>
    <mergeCell ref="B2:B14"/>
    <mergeCell ref="A2:A14"/>
    <mergeCell ref="B16:B28"/>
    <mergeCell ref="A16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0F00-DBD4-4C3E-A83B-256DF4CB042D}">
  <dimension ref="A1:K823"/>
  <sheetViews>
    <sheetView zoomScale="90" zoomScaleNormal="90" workbookViewId="0">
      <selection activeCell="J3" sqref="J3"/>
    </sheetView>
  </sheetViews>
  <sheetFormatPr defaultRowHeight="15" x14ac:dyDescent="0.25"/>
  <cols>
    <col min="1" max="1" width="14.42578125" customWidth="1"/>
    <col min="2" max="4" width="16.85546875" customWidth="1"/>
    <col min="5" max="5" width="22.28515625" customWidth="1"/>
    <col min="6" max="9" width="12.5703125" customWidth="1"/>
    <col min="10" max="10" width="22.85546875" customWidth="1"/>
  </cols>
  <sheetData>
    <row r="1" spans="1:11" x14ac:dyDescent="0.25">
      <c r="A1" s="2" t="str">
        <f>Step_0!E2</f>
        <v>Order Date</v>
      </c>
      <c r="B1" s="8" t="s">
        <v>12</v>
      </c>
      <c r="C1" s="8"/>
      <c r="D1" s="8"/>
      <c r="E1" s="2" t="s">
        <v>14</v>
      </c>
      <c r="F1" s="9" t="s">
        <v>13</v>
      </c>
      <c r="G1" s="9"/>
      <c r="H1" s="9"/>
      <c r="I1" s="9"/>
      <c r="J1" s="2" t="s">
        <v>15</v>
      </c>
      <c r="K1" s="2" t="s">
        <v>3</v>
      </c>
    </row>
    <row r="2" spans="1:11" x14ac:dyDescent="0.25">
      <c r="A2" s="1" cm="1">
        <f t="array" ref="A2:A823">'Dirty 2'!A4:A825</f>
        <v>41347</v>
      </c>
      <c r="B2" t="str" cm="1">
        <f t="array" ref="B2:D823">IF('Dirty 2'!B4:D825&gt;0,Step_0!C3,IF('Dirty 2'!E4:G825&gt;0,Step_0!C6,IF('Dirty 2'!H4:J825&gt;0,Step_0!C9,IF('Dirty 2'!K4:M825,Step_0!C12,""))))</f>
        <v/>
      </c>
      <c r="C2" t="str">
        <v/>
      </c>
      <c r="D2" t="str">
        <v>Standard Class</v>
      </c>
      <c r="E2" t="str">
        <f>IF(B2&lt;&gt;"",B2,IF(C2&lt;&gt;"",C2,IF(D2&lt;&gt;"",D2,"")))</f>
        <v>Standard Class</v>
      </c>
      <c r="F2" t="str">
        <f>IF($E2=Step_0!$C$3,IF('Dirty 2'!B4&gt;0,Step_0!$D$3,IF('Dirty 2'!C4&gt;0,Step_0!$D$4,IF('Dirty 2'!D4&gt;0,Step_0!$D$5,""))),"")</f>
        <v/>
      </c>
      <c r="G2" t="str">
        <f>IF($E2=Step_0!$C$6,IF('Dirty 2'!E4&gt;0,Step_0!$D$3,IF('Dirty 2'!F4&gt;0,Step_0!$D$4,IF('Dirty 2'!G4&gt;0,Step_0!$D$5,""))),"")</f>
        <v/>
      </c>
      <c r="H2" t="str">
        <f>IF($E2=Step_0!$C$9,IF('Dirty 2'!H4&gt;0,Step_0!$D$3,IF('Dirty 2'!I4&gt;0,Step_0!$D$4,IF('Dirty 2'!J4&gt;0,Step_0!$D$5,""))),"")</f>
        <v/>
      </c>
      <c r="I2" t="str">
        <f>IF($E2=Step_0!$C$12,IF('Dirty 2'!K4&gt;0,Step_0!$D$3,IF('Dirty 2'!L4&gt;0,Step_0!$D$4,IF('Dirty 2'!M4&gt;0,Step_0!$D$5,""))),"")</f>
        <v>Home Office</v>
      </c>
      <c r="J2" t="str">
        <f>IF(F2&lt;&gt;"",F2,IF(G2&lt;&gt;"",G2,IF(H2&lt;&gt;"",H2,IF(I2&lt;&gt;"",I2,""))))</f>
        <v>Home Office</v>
      </c>
      <c r="K2">
        <f>SUM('Dirty 2'!B4:M4)</f>
        <v>91.055999999999997</v>
      </c>
    </row>
    <row r="3" spans="1:11" x14ac:dyDescent="0.25">
      <c r="A3" s="1">
        <v>41624</v>
      </c>
      <c r="B3" t="str">
        <v>Second Class</v>
      </c>
      <c r="C3" t="str">
        <v/>
      </c>
      <c r="D3" t="str">
        <v/>
      </c>
      <c r="E3" t="str">
        <f t="shared" ref="E3:E66" si="0">IF(B3&lt;&gt;"",B3,IF(C3&lt;&gt;"",C3,IF(D3&lt;&gt;"",D3,"")))</f>
        <v>Second Class</v>
      </c>
      <c r="F3" t="str">
        <f>IF($E3=Step_0!$C$3,IF('Dirty 2'!B5&gt;0,Step_0!$D$3,IF('Dirty 2'!C5&gt;0,Step_0!$D$4,IF('Dirty 2'!D5&gt;0,Step_0!$D$5,""))),"")</f>
        <v/>
      </c>
      <c r="G3" t="str">
        <f>IF($E3=Step_0!$C$6,IF('Dirty 2'!E5&gt;0,Step_0!$D$3,IF('Dirty 2'!F5&gt;0,Step_0!$D$4,IF('Dirty 2'!G5&gt;0,Step_0!$D$5,""))),"")</f>
        <v/>
      </c>
      <c r="H3" t="str">
        <f>IF($E3=Step_0!$C$9,IF('Dirty 2'!H5&gt;0,Step_0!$D$3,IF('Dirty 2'!I5&gt;0,Step_0!$D$4,IF('Dirty 2'!J5&gt;0,Step_0!$D$5,""))),"")</f>
        <v>Consumer</v>
      </c>
      <c r="I3" t="str">
        <f>IF($E3=Step_0!$C$12,IF('Dirty 2'!K5&gt;0,Step_0!$D$3,IF('Dirty 2'!L5&gt;0,Step_0!$D$4,IF('Dirty 2'!M5&gt;0,Step_0!$D$5,""))),"")</f>
        <v/>
      </c>
      <c r="J3" t="str">
        <f t="shared" ref="J3:J66" si="1">IF(F3&lt;&gt;"",F3,IF(G3&lt;&gt;"",G3,IF(H3&lt;&gt;"",H3,IF(I3&lt;&gt;"",I3,""))))</f>
        <v>Consumer</v>
      </c>
      <c r="K3">
        <f>SUM('Dirty 2'!B5:M5)</f>
        <v>129.44</v>
      </c>
    </row>
    <row r="4" spans="1:11" x14ac:dyDescent="0.25">
      <c r="A4" s="1">
        <v>41427</v>
      </c>
      <c r="B4" t="str">
        <v>Standard Class</v>
      </c>
      <c r="C4" t="str">
        <v/>
      </c>
      <c r="D4" t="str">
        <v/>
      </c>
      <c r="E4" t="str">
        <f t="shared" si="0"/>
        <v>Standard Class</v>
      </c>
      <c r="F4" t="str">
        <f>IF($E4=Step_0!$C$3,IF('Dirty 2'!B6&gt;0,Step_0!$D$3,IF('Dirty 2'!C6&gt;0,Step_0!$D$4,IF('Dirty 2'!D6&gt;0,Step_0!$D$5,""))),"")</f>
        <v/>
      </c>
      <c r="G4" t="str">
        <f>IF($E4=Step_0!$C$6,IF('Dirty 2'!E6&gt;0,Step_0!$D$3,IF('Dirty 2'!F6&gt;0,Step_0!$D$4,IF('Dirty 2'!G6&gt;0,Step_0!$D$5,""))),"")</f>
        <v/>
      </c>
      <c r="H4" t="str">
        <f>IF($E4=Step_0!$C$9,IF('Dirty 2'!H6&gt;0,Step_0!$D$3,IF('Dirty 2'!I6&gt;0,Step_0!$D$4,IF('Dirty 2'!J6&gt;0,Step_0!$D$5,""))),"")</f>
        <v/>
      </c>
      <c r="I4" t="str">
        <f>IF($E4=Step_0!$C$12,IF('Dirty 2'!K6&gt;0,Step_0!$D$3,IF('Dirty 2'!L6&gt;0,Step_0!$D$4,IF('Dirty 2'!M6&gt;0,Step_0!$D$5,""))),"")</f>
        <v>Consumer</v>
      </c>
      <c r="J4" t="str">
        <f t="shared" si="1"/>
        <v>Consumer</v>
      </c>
      <c r="K4">
        <f>SUM('Dirty 2'!B6:M6)</f>
        <v>605.47</v>
      </c>
    </row>
    <row r="5" spans="1:11" x14ac:dyDescent="0.25">
      <c r="A5" s="1">
        <v>41568</v>
      </c>
      <c r="B5" t="str">
        <v/>
      </c>
      <c r="C5" t="str">
        <v>Standard Class</v>
      </c>
      <c r="D5" t="str">
        <v/>
      </c>
      <c r="E5" t="str">
        <f t="shared" si="0"/>
        <v>Standard Class</v>
      </c>
      <c r="F5" t="str">
        <f>IF($E5=Step_0!$C$3,IF('Dirty 2'!B7&gt;0,Step_0!$D$3,IF('Dirty 2'!C7&gt;0,Step_0!$D$4,IF('Dirty 2'!D7&gt;0,Step_0!$D$5,""))),"")</f>
        <v/>
      </c>
      <c r="G5" t="str">
        <f>IF($E5=Step_0!$C$6,IF('Dirty 2'!E7&gt;0,Step_0!$D$3,IF('Dirty 2'!F7&gt;0,Step_0!$D$4,IF('Dirty 2'!G7&gt;0,Step_0!$D$5,""))),"")</f>
        <v/>
      </c>
      <c r="H5" t="str">
        <f>IF($E5=Step_0!$C$9,IF('Dirty 2'!H7&gt;0,Step_0!$D$3,IF('Dirty 2'!I7&gt;0,Step_0!$D$4,IF('Dirty 2'!J7&gt;0,Step_0!$D$5,""))),"")</f>
        <v/>
      </c>
      <c r="I5" t="str">
        <f>IF($E5=Step_0!$C$12,IF('Dirty 2'!K7&gt;0,Step_0!$D$3,IF('Dirty 2'!L7&gt;0,Step_0!$D$4,IF('Dirty 2'!M7&gt;0,Step_0!$D$5,""))),"")</f>
        <v>Corporate</v>
      </c>
      <c r="J5" t="str">
        <f t="shared" si="1"/>
        <v>Corporate</v>
      </c>
      <c r="K5">
        <f>SUM('Dirty 2'!B7:M7)</f>
        <v>788.86</v>
      </c>
    </row>
    <row r="6" spans="1:11" x14ac:dyDescent="0.25">
      <c r="A6" s="1">
        <v>41513</v>
      </c>
      <c r="B6" t="str">
        <v>Second Class</v>
      </c>
      <c r="C6" t="str">
        <v/>
      </c>
      <c r="D6" t="str">
        <v/>
      </c>
      <c r="E6" t="str">
        <f t="shared" si="0"/>
        <v>Second Class</v>
      </c>
      <c r="F6" t="str">
        <f>IF($E6=Step_0!$C$3,IF('Dirty 2'!B8&gt;0,Step_0!$D$3,IF('Dirty 2'!C8&gt;0,Step_0!$D$4,IF('Dirty 2'!D8&gt;0,Step_0!$D$5,""))),"")</f>
        <v/>
      </c>
      <c r="G6" t="str">
        <f>IF($E6=Step_0!$C$6,IF('Dirty 2'!E8&gt;0,Step_0!$D$3,IF('Dirty 2'!F8&gt;0,Step_0!$D$4,IF('Dirty 2'!G8&gt;0,Step_0!$D$5,""))),"")</f>
        <v/>
      </c>
      <c r="H6" t="str">
        <f>IF($E6=Step_0!$C$9,IF('Dirty 2'!H8&gt;0,Step_0!$D$3,IF('Dirty 2'!I8&gt;0,Step_0!$D$4,IF('Dirty 2'!J8&gt;0,Step_0!$D$5,""))),"")</f>
        <v>Consumer</v>
      </c>
      <c r="I6" t="str">
        <f>IF($E6=Step_0!$C$12,IF('Dirty 2'!K8&gt;0,Step_0!$D$3,IF('Dirty 2'!L8&gt;0,Step_0!$D$4,IF('Dirty 2'!M8&gt;0,Step_0!$D$5,""))),"")</f>
        <v/>
      </c>
      <c r="J6" t="str">
        <f t="shared" si="1"/>
        <v>Consumer</v>
      </c>
      <c r="K6">
        <f>SUM('Dirty 2'!B8:M8)</f>
        <v>13.36</v>
      </c>
    </row>
    <row r="7" spans="1:11" x14ac:dyDescent="0.25">
      <c r="A7" s="1">
        <v>41606</v>
      </c>
      <c r="B7" t="str">
        <v/>
      </c>
      <c r="C7" t="str">
        <v>Second Class</v>
      </c>
      <c r="D7" t="str">
        <v/>
      </c>
      <c r="E7" t="str">
        <f t="shared" si="0"/>
        <v>Second Class</v>
      </c>
      <c r="F7" t="str">
        <f>IF($E7=Step_0!$C$3,IF('Dirty 2'!B9&gt;0,Step_0!$D$3,IF('Dirty 2'!C9&gt;0,Step_0!$D$4,IF('Dirty 2'!D9&gt;0,Step_0!$D$5,""))),"")</f>
        <v/>
      </c>
      <c r="G7" t="str">
        <f>IF($E7=Step_0!$C$6,IF('Dirty 2'!E9&gt;0,Step_0!$D$3,IF('Dirty 2'!F9&gt;0,Step_0!$D$4,IF('Dirty 2'!G9&gt;0,Step_0!$D$5,""))),"")</f>
        <v/>
      </c>
      <c r="H7" t="str">
        <f>IF($E7=Step_0!$C$9,IF('Dirty 2'!H9&gt;0,Step_0!$D$3,IF('Dirty 2'!I9&gt;0,Step_0!$D$4,IF('Dirty 2'!J9&gt;0,Step_0!$D$5,""))),"")</f>
        <v>Corporate</v>
      </c>
      <c r="I7" t="str">
        <f>IF($E7=Step_0!$C$12,IF('Dirty 2'!K9&gt;0,Step_0!$D$3,IF('Dirty 2'!L9&gt;0,Step_0!$D$4,IF('Dirty 2'!M9&gt;0,Step_0!$D$5,""))),"")</f>
        <v/>
      </c>
      <c r="J7" t="str">
        <f t="shared" si="1"/>
        <v>Corporate</v>
      </c>
      <c r="K7">
        <f>SUM('Dirty 2'!B9:M9)</f>
        <v>542.33999999999992</v>
      </c>
    </row>
    <row r="8" spans="1:11" x14ac:dyDescent="0.25">
      <c r="A8" s="1">
        <v>41364</v>
      </c>
      <c r="B8" t="str">
        <v/>
      </c>
      <c r="C8" t="str">
        <v>Standard Class</v>
      </c>
      <c r="D8" t="str">
        <v/>
      </c>
      <c r="E8" t="str">
        <f t="shared" si="0"/>
        <v>Standard Class</v>
      </c>
      <c r="F8" t="str">
        <f>IF($E8=Step_0!$C$3,IF('Dirty 2'!B10&gt;0,Step_0!$D$3,IF('Dirty 2'!C10&gt;0,Step_0!$D$4,IF('Dirty 2'!D10&gt;0,Step_0!$D$5,""))),"")</f>
        <v/>
      </c>
      <c r="G8" t="str">
        <f>IF($E8=Step_0!$C$6,IF('Dirty 2'!E10&gt;0,Step_0!$D$3,IF('Dirty 2'!F10&gt;0,Step_0!$D$4,IF('Dirty 2'!G10&gt;0,Step_0!$D$5,""))),"")</f>
        <v/>
      </c>
      <c r="H8" t="str">
        <f>IF($E8=Step_0!$C$9,IF('Dirty 2'!H10&gt;0,Step_0!$D$3,IF('Dirty 2'!I10&gt;0,Step_0!$D$4,IF('Dirty 2'!J10&gt;0,Step_0!$D$5,""))),"")</f>
        <v/>
      </c>
      <c r="I8" t="str">
        <f>IF($E8=Step_0!$C$12,IF('Dirty 2'!K10&gt;0,Step_0!$D$3,IF('Dirty 2'!L10&gt;0,Step_0!$D$4,IF('Dirty 2'!M10&gt;0,Step_0!$D$5,""))),"")</f>
        <v>Corporate</v>
      </c>
      <c r="J8" t="str">
        <f t="shared" si="1"/>
        <v>Corporate</v>
      </c>
      <c r="K8">
        <f>SUM('Dirty 2'!B10:M10)</f>
        <v>1.8690000000000004</v>
      </c>
    </row>
    <row r="9" spans="1:11" x14ac:dyDescent="0.25">
      <c r="A9" s="1">
        <v>41599</v>
      </c>
      <c r="B9" t="str">
        <v/>
      </c>
      <c r="C9" t="str">
        <v>Standard Class</v>
      </c>
      <c r="D9" t="str">
        <v/>
      </c>
      <c r="E9" t="str">
        <f t="shared" si="0"/>
        <v>Standard Class</v>
      </c>
      <c r="F9" t="str">
        <f>IF($E9=Step_0!$C$3,IF('Dirty 2'!B11&gt;0,Step_0!$D$3,IF('Dirty 2'!C11&gt;0,Step_0!$D$4,IF('Dirty 2'!D11&gt;0,Step_0!$D$5,""))),"")</f>
        <v/>
      </c>
      <c r="G9" t="str">
        <f>IF($E9=Step_0!$C$6,IF('Dirty 2'!E11&gt;0,Step_0!$D$3,IF('Dirty 2'!F11&gt;0,Step_0!$D$4,IF('Dirty 2'!G11&gt;0,Step_0!$D$5,""))),"")</f>
        <v/>
      </c>
      <c r="H9" t="str">
        <f>IF($E9=Step_0!$C$9,IF('Dirty 2'!H11&gt;0,Step_0!$D$3,IF('Dirty 2'!I11&gt;0,Step_0!$D$4,IF('Dirty 2'!J11&gt;0,Step_0!$D$5,""))),"")</f>
        <v/>
      </c>
      <c r="I9" t="str">
        <f>IF($E9=Step_0!$C$12,IF('Dirty 2'!K11&gt;0,Step_0!$D$3,IF('Dirty 2'!L11&gt;0,Step_0!$D$4,IF('Dirty 2'!M11&gt;0,Step_0!$D$5,""))),"")</f>
        <v>Corporate</v>
      </c>
      <c r="J9" t="str">
        <f t="shared" si="1"/>
        <v>Corporate</v>
      </c>
      <c r="K9">
        <f>SUM('Dirty 2'!B11:M11)</f>
        <v>865.5</v>
      </c>
    </row>
    <row r="10" spans="1:11" x14ac:dyDescent="0.25">
      <c r="A10" s="1">
        <v>41579</v>
      </c>
      <c r="B10" t="str">
        <v/>
      </c>
      <c r="C10" t="str">
        <v>Standard Class</v>
      </c>
      <c r="D10" t="str">
        <v/>
      </c>
      <c r="E10" t="str">
        <f t="shared" si="0"/>
        <v>Standard Class</v>
      </c>
      <c r="F10" t="str">
        <f>IF($E10=Step_0!$C$3,IF('Dirty 2'!B12&gt;0,Step_0!$D$3,IF('Dirty 2'!C12&gt;0,Step_0!$D$4,IF('Dirty 2'!D12&gt;0,Step_0!$D$5,""))),"")</f>
        <v/>
      </c>
      <c r="G10" t="str">
        <f>IF($E10=Step_0!$C$6,IF('Dirty 2'!E12&gt;0,Step_0!$D$3,IF('Dirty 2'!F12&gt;0,Step_0!$D$4,IF('Dirty 2'!G12&gt;0,Step_0!$D$5,""))),"")</f>
        <v/>
      </c>
      <c r="H10" t="str">
        <f>IF($E10=Step_0!$C$9,IF('Dirty 2'!H12&gt;0,Step_0!$D$3,IF('Dirty 2'!I12&gt;0,Step_0!$D$4,IF('Dirty 2'!J12&gt;0,Step_0!$D$5,""))),"")</f>
        <v/>
      </c>
      <c r="I10" t="str">
        <f>IF($E10=Step_0!$C$12,IF('Dirty 2'!K12&gt;0,Step_0!$D$3,IF('Dirty 2'!L12&gt;0,Step_0!$D$4,IF('Dirty 2'!M12&gt;0,Step_0!$D$5,""))),"")</f>
        <v>Corporate</v>
      </c>
      <c r="J10" t="str">
        <f t="shared" si="1"/>
        <v>Corporate</v>
      </c>
      <c r="K10">
        <f>SUM('Dirty 2'!B12:M12)</f>
        <v>1044.4399999999998</v>
      </c>
    </row>
    <row r="11" spans="1:11" x14ac:dyDescent="0.25">
      <c r="A11" s="1">
        <v>41369</v>
      </c>
      <c r="B11" t="str">
        <v/>
      </c>
      <c r="C11" t="str">
        <v>Second Class</v>
      </c>
      <c r="D11" t="str">
        <v/>
      </c>
      <c r="E11" t="str">
        <f t="shared" si="0"/>
        <v>Second Class</v>
      </c>
      <c r="F11" t="str">
        <f>IF($E11=Step_0!$C$3,IF('Dirty 2'!B13&gt;0,Step_0!$D$3,IF('Dirty 2'!C13&gt;0,Step_0!$D$4,IF('Dirty 2'!D13&gt;0,Step_0!$D$5,""))),"")</f>
        <v/>
      </c>
      <c r="G11" t="str">
        <f>IF($E11=Step_0!$C$6,IF('Dirty 2'!E13&gt;0,Step_0!$D$3,IF('Dirty 2'!F13&gt;0,Step_0!$D$4,IF('Dirty 2'!G13&gt;0,Step_0!$D$5,""))),"")</f>
        <v/>
      </c>
      <c r="H11" t="str">
        <f>IF($E11=Step_0!$C$9,IF('Dirty 2'!H13&gt;0,Step_0!$D$3,IF('Dirty 2'!I13&gt;0,Step_0!$D$4,IF('Dirty 2'!J13&gt;0,Step_0!$D$5,""))),"")</f>
        <v>Corporate</v>
      </c>
      <c r="I11" t="str">
        <f>IF($E11=Step_0!$C$12,IF('Dirty 2'!K13&gt;0,Step_0!$D$3,IF('Dirty 2'!L13&gt;0,Step_0!$D$4,IF('Dirty 2'!M13&gt;0,Step_0!$D$5,""))),"")</f>
        <v/>
      </c>
      <c r="J11" t="str">
        <f t="shared" si="1"/>
        <v>Corporate</v>
      </c>
      <c r="K11">
        <f>SUM('Dirty 2'!B13:M13)</f>
        <v>4251.9199999999992</v>
      </c>
    </row>
    <row r="12" spans="1:11" x14ac:dyDescent="0.25">
      <c r="A12" s="1">
        <v>41460</v>
      </c>
      <c r="B12" t="str">
        <v/>
      </c>
      <c r="C12" t="str">
        <v>First Class</v>
      </c>
      <c r="D12" t="str">
        <v/>
      </c>
      <c r="E12" t="str">
        <f t="shared" si="0"/>
        <v>First Class</v>
      </c>
      <c r="F12" t="str">
        <f>IF($E12=Step_0!$C$3,IF('Dirty 2'!B14&gt;0,Step_0!$D$3,IF('Dirty 2'!C14&gt;0,Step_0!$D$4,IF('Dirty 2'!D14&gt;0,Step_0!$D$5,""))),"")</f>
        <v>Corporate</v>
      </c>
      <c r="G12" t="str">
        <f>IF($E12=Step_0!$C$6,IF('Dirty 2'!E14&gt;0,Step_0!$D$3,IF('Dirty 2'!F14&gt;0,Step_0!$D$4,IF('Dirty 2'!G14&gt;0,Step_0!$D$5,""))),"")</f>
        <v/>
      </c>
      <c r="H12" t="str">
        <f>IF($E12=Step_0!$C$9,IF('Dirty 2'!H14&gt;0,Step_0!$D$3,IF('Dirty 2'!I14&gt;0,Step_0!$D$4,IF('Dirty 2'!J14&gt;0,Step_0!$D$5,""))),"")</f>
        <v/>
      </c>
      <c r="I12" t="str">
        <f>IF($E12=Step_0!$C$12,IF('Dirty 2'!K14&gt;0,Step_0!$D$3,IF('Dirty 2'!L14&gt;0,Step_0!$D$4,IF('Dirty 2'!M14&gt;0,Step_0!$D$5,""))),"")</f>
        <v/>
      </c>
      <c r="J12" t="str">
        <f t="shared" si="1"/>
        <v>Corporate</v>
      </c>
      <c r="K12">
        <f>SUM('Dirty 2'!B14:M14)</f>
        <v>242.54600000000002</v>
      </c>
    </row>
    <row r="13" spans="1:11" x14ac:dyDescent="0.25">
      <c r="A13" s="1">
        <v>41289</v>
      </c>
      <c r="B13" t="str">
        <v>First Class</v>
      </c>
      <c r="C13" t="str">
        <v/>
      </c>
      <c r="D13" t="str">
        <v/>
      </c>
      <c r="E13" t="str">
        <f t="shared" si="0"/>
        <v>First Class</v>
      </c>
      <c r="F13" t="str">
        <f>IF($E13=Step_0!$C$3,IF('Dirty 2'!B15&gt;0,Step_0!$D$3,IF('Dirty 2'!C15&gt;0,Step_0!$D$4,IF('Dirty 2'!D15&gt;0,Step_0!$D$5,""))),"")</f>
        <v>Consumer</v>
      </c>
      <c r="G13" t="str">
        <f>IF($E13=Step_0!$C$6,IF('Dirty 2'!E15&gt;0,Step_0!$D$3,IF('Dirty 2'!F15&gt;0,Step_0!$D$4,IF('Dirty 2'!G15&gt;0,Step_0!$D$5,""))),"")</f>
        <v/>
      </c>
      <c r="H13" t="str">
        <f>IF($E13=Step_0!$C$9,IF('Dirty 2'!H15&gt;0,Step_0!$D$3,IF('Dirty 2'!I15&gt;0,Step_0!$D$4,IF('Dirty 2'!J15&gt;0,Step_0!$D$5,""))),"")</f>
        <v/>
      </c>
      <c r="I13" t="str">
        <f>IF($E13=Step_0!$C$12,IF('Dirty 2'!K15&gt;0,Step_0!$D$3,IF('Dirty 2'!L15&gt;0,Step_0!$D$4,IF('Dirty 2'!M15&gt;0,Step_0!$D$5,""))),"")</f>
        <v/>
      </c>
      <c r="J13" t="str">
        <f t="shared" si="1"/>
        <v>Consumer</v>
      </c>
      <c r="K13">
        <f>SUM('Dirty 2'!B15:M15)</f>
        <v>149.94999999999999</v>
      </c>
    </row>
    <row r="14" spans="1:11" x14ac:dyDescent="0.25">
      <c r="A14" s="1">
        <v>41610</v>
      </c>
      <c r="B14" t="str">
        <v/>
      </c>
      <c r="C14" t="str">
        <v>Standard Class</v>
      </c>
      <c r="D14" t="str">
        <v/>
      </c>
      <c r="E14" t="str">
        <f t="shared" si="0"/>
        <v>Standard Class</v>
      </c>
      <c r="F14" t="str">
        <f>IF($E14=Step_0!$C$3,IF('Dirty 2'!B16&gt;0,Step_0!$D$3,IF('Dirty 2'!C16&gt;0,Step_0!$D$4,IF('Dirty 2'!D16&gt;0,Step_0!$D$5,""))),"")</f>
        <v/>
      </c>
      <c r="G14" t="str">
        <f>IF($E14=Step_0!$C$6,IF('Dirty 2'!E16&gt;0,Step_0!$D$3,IF('Dirty 2'!F16&gt;0,Step_0!$D$4,IF('Dirty 2'!G16&gt;0,Step_0!$D$5,""))),"")</f>
        <v/>
      </c>
      <c r="H14" t="str">
        <f>IF($E14=Step_0!$C$9,IF('Dirty 2'!H16&gt;0,Step_0!$D$3,IF('Dirty 2'!I16&gt;0,Step_0!$D$4,IF('Dirty 2'!J16&gt;0,Step_0!$D$5,""))),"")</f>
        <v/>
      </c>
      <c r="I14" t="str">
        <f>IF($E14=Step_0!$C$12,IF('Dirty 2'!K16&gt;0,Step_0!$D$3,IF('Dirty 2'!L16&gt;0,Step_0!$D$4,IF('Dirty 2'!M16&gt;0,Step_0!$D$5,""))),"")</f>
        <v>Corporate</v>
      </c>
      <c r="J14" t="str">
        <f t="shared" si="1"/>
        <v>Corporate</v>
      </c>
      <c r="K14">
        <f>SUM('Dirty 2'!B16:M16)</f>
        <v>21.19</v>
      </c>
    </row>
    <row r="15" spans="1:11" x14ac:dyDescent="0.25">
      <c r="A15" s="1">
        <v>41352</v>
      </c>
      <c r="B15" t="str">
        <v/>
      </c>
      <c r="C15" t="str">
        <v>First Class</v>
      </c>
      <c r="D15" t="str">
        <v/>
      </c>
      <c r="E15" t="str">
        <f t="shared" si="0"/>
        <v>First Class</v>
      </c>
      <c r="F15" t="str">
        <f>IF($E15=Step_0!$C$3,IF('Dirty 2'!B17&gt;0,Step_0!$D$3,IF('Dirty 2'!C17&gt;0,Step_0!$D$4,IF('Dirty 2'!D17&gt;0,Step_0!$D$5,""))),"")</f>
        <v>Corporate</v>
      </c>
      <c r="G15" t="str">
        <f>IF($E15=Step_0!$C$6,IF('Dirty 2'!E17&gt;0,Step_0!$D$3,IF('Dirty 2'!F17&gt;0,Step_0!$D$4,IF('Dirty 2'!G17&gt;0,Step_0!$D$5,""))),"")</f>
        <v/>
      </c>
      <c r="H15" t="str">
        <f>IF($E15=Step_0!$C$9,IF('Dirty 2'!H17&gt;0,Step_0!$D$3,IF('Dirty 2'!I17&gt;0,Step_0!$D$4,IF('Dirty 2'!J17&gt;0,Step_0!$D$5,""))),"")</f>
        <v/>
      </c>
      <c r="I15" t="str">
        <f>IF($E15=Step_0!$C$12,IF('Dirty 2'!K17&gt;0,Step_0!$D$3,IF('Dirty 2'!L17&gt;0,Step_0!$D$4,IF('Dirty 2'!M17&gt;0,Step_0!$D$5,""))),"")</f>
        <v/>
      </c>
      <c r="J15" t="str">
        <f t="shared" si="1"/>
        <v>Corporate</v>
      </c>
      <c r="K15">
        <f>SUM('Dirty 2'!B17:M17)</f>
        <v>590.76200000000017</v>
      </c>
    </row>
    <row r="16" spans="1:11" x14ac:dyDescent="0.25">
      <c r="A16" s="1">
        <v>41452</v>
      </c>
      <c r="B16" t="str">
        <v>Standard Class</v>
      </c>
      <c r="C16" t="str">
        <v/>
      </c>
      <c r="D16" t="str">
        <v/>
      </c>
      <c r="E16" t="str">
        <f t="shared" si="0"/>
        <v>Standard Class</v>
      </c>
      <c r="F16" t="str">
        <f>IF($E16=Step_0!$C$3,IF('Dirty 2'!B18&gt;0,Step_0!$D$3,IF('Dirty 2'!C18&gt;0,Step_0!$D$4,IF('Dirty 2'!D18&gt;0,Step_0!$D$5,""))),"")</f>
        <v/>
      </c>
      <c r="G16" t="str">
        <f>IF($E16=Step_0!$C$6,IF('Dirty 2'!E18&gt;0,Step_0!$D$3,IF('Dirty 2'!F18&gt;0,Step_0!$D$4,IF('Dirty 2'!G18&gt;0,Step_0!$D$5,""))),"")</f>
        <v/>
      </c>
      <c r="H16" t="str">
        <f>IF($E16=Step_0!$C$9,IF('Dirty 2'!H18&gt;0,Step_0!$D$3,IF('Dirty 2'!I18&gt;0,Step_0!$D$4,IF('Dirty 2'!J18&gt;0,Step_0!$D$5,""))),"")</f>
        <v/>
      </c>
      <c r="I16" t="str">
        <f>IF($E16=Step_0!$C$12,IF('Dirty 2'!K18&gt;0,Step_0!$D$3,IF('Dirty 2'!L18&gt;0,Step_0!$D$4,IF('Dirty 2'!M18&gt;0,Step_0!$D$5,""))),"")</f>
        <v>Consumer</v>
      </c>
      <c r="J16" t="str">
        <f t="shared" si="1"/>
        <v>Consumer</v>
      </c>
      <c r="K16">
        <f>SUM('Dirty 2'!B18:M18)</f>
        <v>616.14</v>
      </c>
    </row>
    <row r="17" spans="1:11" x14ac:dyDescent="0.25">
      <c r="A17" s="1">
        <v>41280</v>
      </c>
      <c r="B17" t="str">
        <v/>
      </c>
      <c r="C17" t="str">
        <v>First Class</v>
      </c>
      <c r="D17" t="str">
        <v/>
      </c>
      <c r="E17" t="str">
        <f t="shared" si="0"/>
        <v>First Class</v>
      </c>
      <c r="F17" t="str">
        <f>IF($E17=Step_0!$C$3,IF('Dirty 2'!B19&gt;0,Step_0!$D$3,IF('Dirty 2'!C19&gt;0,Step_0!$D$4,IF('Dirty 2'!D19&gt;0,Step_0!$D$5,""))),"")</f>
        <v>Corporate</v>
      </c>
      <c r="G17" t="str">
        <f>IF($E17=Step_0!$C$6,IF('Dirty 2'!E19&gt;0,Step_0!$D$3,IF('Dirty 2'!F19&gt;0,Step_0!$D$4,IF('Dirty 2'!G19&gt;0,Step_0!$D$5,""))),"")</f>
        <v/>
      </c>
      <c r="H17" t="str">
        <f>IF($E17=Step_0!$C$9,IF('Dirty 2'!H19&gt;0,Step_0!$D$3,IF('Dirty 2'!I19&gt;0,Step_0!$D$4,IF('Dirty 2'!J19&gt;0,Step_0!$D$5,""))),"")</f>
        <v/>
      </c>
      <c r="I17" t="str">
        <f>IF($E17=Step_0!$C$12,IF('Dirty 2'!K19&gt;0,Step_0!$D$3,IF('Dirty 2'!L19&gt;0,Step_0!$D$4,IF('Dirty 2'!M19&gt;0,Step_0!$D$5,""))),"")</f>
        <v/>
      </c>
      <c r="J17" t="str">
        <f t="shared" si="1"/>
        <v>Corporate</v>
      </c>
      <c r="K17">
        <f>SUM('Dirty 2'!B19:M19)</f>
        <v>12.78</v>
      </c>
    </row>
    <row r="18" spans="1:11" x14ac:dyDescent="0.25">
      <c r="A18" s="1">
        <v>41408</v>
      </c>
      <c r="B18" t="str">
        <v/>
      </c>
      <c r="C18" t="str">
        <v>Standard Class</v>
      </c>
      <c r="D18" t="str">
        <v/>
      </c>
      <c r="E18" t="str">
        <f t="shared" si="0"/>
        <v>Standard Class</v>
      </c>
      <c r="F18" t="str">
        <f>IF($E18=Step_0!$C$3,IF('Dirty 2'!B20&gt;0,Step_0!$D$3,IF('Dirty 2'!C20&gt;0,Step_0!$D$4,IF('Dirty 2'!D20&gt;0,Step_0!$D$5,""))),"")</f>
        <v/>
      </c>
      <c r="G18" t="str">
        <f>IF($E18=Step_0!$C$6,IF('Dirty 2'!E20&gt;0,Step_0!$D$3,IF('Dirty 2'!F20&gt;0,Step_0!$D$4,IF('Dirty 2'!G20&gt;0,Step_0!$D$5,""))),"")</f>
        <v/>
      </c>
      <c r="H18" t="str">
        <f>IF($E18=Step_0!$C$9,IF('Dirty 2'!H20&gt;0,Step_0!$D$3,IF('Dirty 2'!I20&gt;0,Step_0!$D$4,IF('Dirty 2'!J20&gt;0,Step_0!$D$5,""))),"")</f>
        <v/>
      </c>
      <c r="I18" t="str">
        <f>IF($E18=Step_0!$C$12,IF('Dirty 2'!K20&gt;0,Step_0!$D$3,IF('Dirty 2'!L20&gt;0,Step_0!$D$4,IF('Dirty 2'!M20&gt;0,Step_0!$D$5,""))),"")</f>
        <v>Corporate</v>
      </c>
      <c r="J18" t="str">
        <f t="shared" si="1"/>
        <v>Corporate</v>
      </c>
      <c r="K18">
        <f>SUM('Dirty 2'!B20:M20)</f>
        <v>310.88000000000005</v>
      </c>
    </row>
    <row r="19" spans="1:11" x14ac:dyDescent="0.25">
      <c r="A19" s="1">
        <v>41620</v>
      </c>
      <c r="B19" t="str">
        <v>Standard Class</v>
      </c>
      <c r="C19" t="str">
        <v/>
      </c>
      <c r="D19" t="str">
        <v/>
      </c>
      <c r="E19" t="str">
        <f t="shared" si="0"/>
        <v>Standard Class</v>
      </c>
      <c r="F19" t="str">
        <f>IF($E19=Step_0!$C$3,IF('Dirty 2'!B21&gt;0,Step_0!$D$3,IF('Dirty 2'!C21&gt;0,Step_0!$D$4,IF('Dirty 2'!D21&gt;0,Step_0!$D$5,""))),"")</f>
        <v/>
      </c>
      <c r="G19" t="str">
        <f>IF($E19=Step_0!$C$6,IF('Dirty 2'!E21&gt;0,Step_0!$D$3,IF('Dirty 2'!F21&gt;0,Step_0!$D$4,IF('Dirty 2'!G21&gt;0,Step_0!$D$5,""))),"")</f>
        <v/>
      </c>
      <c r="H19" t="str">
        <f>IF($E19=Step_0!$C$9,IF('Dirty 2'!H21&gt;0,Step_0!$D$3,IF('Dirty 2'!I21&gt;0,Step_0!$D$4,IF('Dirty 2'!J21&gt;0,Step_0!$D$5,""))),"")</f>
        <v/>
      </c>
      <c r="I19" t="str">
        <f>IF($E19=Step_0!$C$12,IF('Dirty 2'!K21&gt;0,Step_0!$D$3,IF('Dirty 2'!L21&gt;0,Step_0!$D$4,IF('Dirty 2'!M21&gt;0,Step_0!$D$5,""))),"")</f>
        <v>Consumer</v>
      </c>
      <c r="J19" t="str">
        <f t="shared" si="1"/>
        <v>Consumer</v>
      </c>
      <c r="K19">
        <f>SUM('Dirty 2'!B21:M21)</f>
        <v>23.472000000000001</v>
      </c>
    </row>
    <row r="20" spans="1:11" x14ac:dyDescent="0.25">
      <c r="A20" s="1">
        <v>41393</v>
      </c>
      <c r="B20" t="str">
        <v/>
      </c>
      <c r="C20" t="str">
        <v>Standard Class</v>
      </c>
      <c r="D20" t="str">
        <v/>
      </c>
      <c r="E20" t="str">
        <f t="shared" si="0"/>
        <v>Standard Class</v>
      </c>
      <c r="F20" t="str">
        <f>IF($E20=Step_0!$C$3,IF('Dirty 2'!B22&gt;0,Step_0!$D$3,IF('Dirty 2'!C22&gt;0,Step_0!$D$4,IF('Dirty 2'!D22&gt;0,Step_0!$D$5,""))),"")</f>
        <v/>
      </c>
      <c r="G20" t="str">
        <f>IF($E20=Step_0!$C$6,IF('Dirty 2'!E22&gt;0,Step_0!$D$3,IF('Dirty 2'!F22&gt;0,Step_0!$D$4,IF('Dirty 2'!G22&gt;0,Step_0!$D$5,""))),"")</f>
        <v/>
      </c>
      <c r="H20" t="str">
        <f>IF($E20=Step_0!$C$9,IF('Dirty 2'!H22&gt;0,Step_0!$D$3,IF('Dirty 2'!I22&gt;0,Step_0!$D$4,IF('Dirty 2'!J22&gt;0,Step_0!$D$5,""))),"")</f>
        <v/>
      </c>
      <c r="I20" t="str">
        <f>IF($E20=Step_0!$C$12,IF('Dirty 2'!K22&gt;0,Step_0!$D$3,IF('Dirty 2'!L22&gt;0,Step_0!$D$4,IF('Dirty 2'!M22&gt;0,Step_0!$D$5,""))),"")</f>
        <v>Corporate</v>
      </c>
      <c r="J20" t="str">
        <f t="shared" si="1"/>
        <v>Corporate</v>
      </c>
      <c r="K20">
        <f>SUM('Dirty 2'!B22:M22)</f>
        <v>661.50400000000013</v>
      </c>
    </row>
    <row r="21" spans="1:11" x14ac:dyDescent="0.25">
      <c r="A21" s="1">
        <v>41571</v>
      </c>
      <c r="B21" t="str">
        <v/>
      </c>
      <c r="C21" t="str">
        <v/>
      </c>
      <c r="D21" t="str">
        <v>Standard Class</v>
      </c>
      <c r="E21" t="str">
        <f t="shared" si="0"/>
        <v>Standard Class</v>
      </c>
      <c r="F21" t="str">
        <f>IF($E21=Step_0!$C$3,IF('Dirty 2'!B23&gt;0,Step_0!$D$3,IF('Dirty 2'!C23&gt;0,Step_0!$D$4,IF('Dirty 2'!D23&gt;0,Step_0!$D$5,""))),"")</f>
        <v/>
      </c>
      <c r="G21" t="str">
        <f>IF($E21=Step_0!$C$6,IF('Dirty 2'!E23&gt;0,Step_0!$D$3,IF('Dirty 2'!F23&gt;0,Step_0!$D$4,IF('Dirty 2'!G23&gt;0,Step_0!$D$5,""))),"")</f>
        <v/>
      </c>
      <c r="H21" t="str">
        <f>IF($E21=Step_0!$C$9,IF('Dirty 2'!H23&gt;0,Step_0!$D$3,IF('Dirty 2'!I23&gt;0,Step_0!$D$4,IF('Dirty 2'!J23&gt;0,Step_0!$D$5,""))),"")</f>
        <v/>
      </c>
      <c r="I21" t="str">
        <f>IF($E21=Step_0!$C$12,IF('Dirty 2'!K23&gt;0,Step_0!$D$3,IF('Dirty 2'!L23&gt;0,Step_0!$D$4,IF('Dirty 2'!M23&gt;0,Step_0!$D$5,""))),"")</f>
        <v>Home Office</v>
      </c>
      <c r="J21" t="str">
        <f t="shared" si="1"/>
        <v>Home Office</v>
      </c>
      <c r="K21">
        <f>SUM('Dirty 2'!B23:M23)</f>
        <v>10.368000000000002</v>
      </c>
    </row>
    <row r="22" spans="1:11" x14ac:dyDescent="0.25">
      <c r="A22" s="1">
        <v>41501</v>
      </c>
      <c r="B22" t="str">
        <v>First Class</v>
      </c>
      <c r="C22" t="str">
        <v/>
      </c>
      <c r="D22" t="str">
        <v/>
      </c>
      <c r="E22" t="str">
        <f t="shared" si="0"/>
        <v>First Class</v>
      </c>
      <c r="F22" t="str">
        <f>IF($E22=Step_0!$C$3,IF('Dirty 2'!B24&gt;0,Step_0!$D$3,IF('Dirty 2'!C24&gt;0,Step_0!$D$4,IF('Dirty 2'!D24&gt;0,Step_0!$D$5,""))),"")</f>
        <v>Consumer</v>
      </c>
      <c r="G22" t="str">
        <f>IF($E22=Step_0!$C$6,IF('Dirty 2'!E24&gt;0,Step_0!$D$3,IF('Dirty 2'!F24&gt;0,Step_0!$D$4,IF('Dirty 2'!G24&gt;0,Step_0!$D$5,""))),"")</f>
        <v/>
      </c>
      <c r="H22" t="str">
        <f>IF($E22=Step_0!$C$9,IF('Dirty 2'!H24&gt;0,Step_0!$D$3,IF('Dirty 2'!I24&gt;0,Step_0!$D$4,IF('Dirty 2'!J24&gt;0,Step_0!$D$5,""))),"")</f>
        <v/>
      </c>
      <c r="I22" t="str">
        <f>IF($E22=Step_0!$C$12,IF('Dirty 2'!K24&gt;0,Step_0!$D$3,IF('Dirty 2'!L24&gt;0,Step_0!$D$4,IF('Dirty 2'!M24&gt;0,Step_0!$D$5,""))),"")</f>
        <v/>
      </c>
      <c r="J22" t="str">
        <f t="shared" si="1"/>
        <v>Consumer</v>
      </c>
      <c r="K22">
        <f>SUM('Dirty 2'!B24:M24)</f>
        <v>243.60000000000002</v>
      </c>
    </row>
    <row r="23" spans="1:11" x14ac:dyDescent="0.25">
      <c r="A23" s="1">
        <v>41287</v>
      </c>
      <c r="B23" t="str">
        <v>Second Class</v>
      </c>
      <c r="C23" t="str">
        <v/>
      </c>
      <c r="D23" t="str">
        <v/>
      </c>
      <c r="E23" t="str">
        <f t="shared" si="0"/>
        <v>Second Class</v>
      </c>
      <c r="F23" t="str">
        <f>IF($E23=Step_0!$C$3,IF('Dirty 2'!B25&gt;0,Step_0!$D$3,IF('Dirty 2'!C25&gt;0,Step_0!$D$4,IF('Dirty 2'!D25&gt;0,Step_0!$D$5,""))),"")</f>
        <v/>
      </c>
      <c r="G23" t="str">
        <f>IF($E23=Step_0!$C$6,IF('Dirty 2'!E25&gt;0,Step_0!$D$3,IF('Dirty 2'!F25&gt;0,Step_0!$D$4,IF('Dirty 2'!G25&gt;0,Step_0!$D$5,""))),"")</f>
        <v/>
      </c>
      <c r="H23" t="str">
        <f>IF($E23=Step_0!$C$9,IF('Dirty 2'!H25&gt;0,Step_0!$D$3,IF('Dirty 2'!I25&gt;0,Step_0!$D$4,IF('Dirty 2'!J25&gt;0,Step_0!$D$5,""))),"")</f>
        <v>Consumer</v>
      </c>
      <c r="I23" t="str">
        <f>IF($E23=Step_0!$C$12,IF('Dirty 2'!K25&gt;0,Step_0!$D$3,IF('Dirty 2'!L25&gt;0,Step_0!$D$4,IF('Dirty 2'!M25&gt;0,Step_0!$D$5,""))),"")</f>
        <v/>
      </c>
      <c r="J23" t="str">
        <f t="shared" si="1"/>
        <v>Consumer</v>
      </c>
      <c r="K23">
        <f>SUM('Dirty 2'!B25:M25)</f>
        <v>545.93999999999994</v>
      </c>
    </row>
    <row r="24" spans="1:11" x14ac:dyDescent="0.25">
      <c r="A24" s="1">
        <v>41389</v>
      </c>
      <c r="B24" t="str">
        <v>Standard Class</v>
      </c>
      <c r="C24" t="str">
        <v/>
      </c>
      <c r="D24" t="str">
        <v/>
      </c>
      <c r="E24" t="str">
        <f t="shared" si="0"/>
        <v>Standard Class</v>
      </c>
      <c r="F24" t="str">
        <f>IF($E24=Step_0!$C$3,IF('Dirty 2'!B26&gt;0,Step_0!$D$3,IF('Dirty 2'!C26&gt;0,Step_0!$D$4,IF('Dirty 2'!D26&gt;0,Step_0!$D$5,""))),"")</f>
        <v/>
      </c>
      <c r="G24" t="str">
        <f>IF($E24=Step_0!$C$6,IF('Dirty 2'!E26&gt;0,Step_0!$D$3,IF('Dirty 2'!F26&gt;0,Step_0!$D$4,IF('Dirty 2'!G26&gt;0,Step_0!$D$5,""))),"")</f>
        <v/>
      </c>
      <c r="H24" t="str">
        <f>IF($E24=Step_0!$C$9,IF('Dirty 2'!H26&gt;0,Step_0!$D$3,IF('Dirty 2'!I26&gt;0,Step_0!$D$4,IF('Dirty 2'!J26&gt;0,Step_0!$D$5,""))),"")</f>
        <v/>
      </c>
      <c r="I24" t="str">
        <f>IF($E24=Step_0!$C$12,IF('Dirty 2'!K26&gt;0,Step_0!$D$3,IF('Dirty 2'!L26&gt;0,Step_0!$D$4,IF('Dirty 2'!M26&gt;0,Step_0!$D$5,""))),"")</f>
        <v>Consumer</v>
      </c>
      <c r="J24" t="str">
        <f t="shared" si="1"/>
        <v>Consumer</v>
      </c>
      <c r="K24">
        <f>SUM('Dirty 2'!B26:M26)</f>
        <v>302.37599999999998</v>
      </c>
    </row>
    <row r="25" spans="1:11" x14ac:dyDescent="0.25">
      <c r="A25" s="1">
        <v>41565</v>
      </c>
      <c r="B25" t="str">
        <v/>
      </c>
      <c r="C25" t="str">
        <v>Second Class</v>
      </c>
      <c r="D25" t="str">
        <v/>
      </c>
      <c r="E25" t="str">
        <f t="shared" si="0"/>
        <v>Second Class</v>
      </c>
      <c r="F25" t="str">
        <f>IF($E25=Step_0!$C$3,IF('Dirty 2'!B27&gt;0,Step_0!$D$3,IF('Dirty 2'!C27&gt;0,Step_0!$D$4,IF('Dirty 2'!D27&gt;0,Step_0!$D$5,""))),"")</f>
        <v/>
      </c>
      <c r="G25" t="str">
        <f>IF($E25=Step_0!$C$6,IF('Dirty 2'!E27&gt;0,Step_0!$D$3,IF('Dirty 2'!F27&gt;0,Step_0!$D$4,IF('Dirty 2'!G27&gt;0,Step_0!$D$5,""))),"")</f>
        <v/>
      </c>
      <c r="H25" t="str">
        <f>IF($E25=Step_0!$C$9,IF('Dirty 2'!H27&gt;0,Step_0!$D$3,IF('Dirty 2'!I27&gt;0,Step_0!$D$4,IF('Dirty 2'!J27&gt;0,Step_0!$D$5,""))),"")</f>
        <v>Corporate</v>
      </c>
      <c r="I25" t="str">
        <f>IF($E25=Step_0!$C$12,IF('Dirty 2'!K27&gt;0,Step_0!$D$3,IF('Dirty 2'!L27&gt;0,Step_0!$D$4,IF('Dirty 2'!M27&gt;0,Step_0!$D$5,""))),"")</f>
        <v/>
      </c>
      <c r="J25" t="str">
        <f t="shared" si="1"/>
        <v>Corporate</v>
      </c>
      <c r="K25">
        <f>SUM('Dirty 2'!B27:M27)</f>
        <v>2216.8000000000002</v>
      </c>
    </row>
    <row r="26" spans="1:11" x14ac:dyDescent="0.25">
      <c r="A26" s="1">
        <v>41295</v>
      </c>
      <c r="B26" t="str">
        <v>Second Class</v>
      </c>
      <c r="C26" t="str">
        <v/>
      </c>
      <c r="D26" t="str">
        <v/>
      </c>
      <c r="E26" t="str">
        <f t="shared" si="0"/>
        <v>Second Class</v>
      </c>
      <c r="F26" t="str">
        <f>IF($E26=Step_0!$C$3,IF('Dirty 2'!B28&gt;0,Step_0!$D$3,IF('Dirty 2'!C28&gt;0,Step_0!$D$4,IF('Dirty 2'!D28&gt;0,Step_0!$D$5,""))),"")</f>
        <v/>
      </c>
      <c r="G26" t="str">
        <f>IF($E26=Step_0!$C$6,IF('Dirty 2'!E28&gt;0,Step_0!$D$3,IF('Dirty 2'!F28&gt;0,Step_0!$D$4,IF('Dirty 2'!G28&gt;0,Step_0!$D$5,""))),"")</f>
        <v/>
      </c>
      <c r="H26" t="str">
        <f>IF($E26=Step_0!$C$9,IF('Dirty 2'!H28&gt;0,Step_0!$D$3,IF('Dirty 2'!I28&gt;0,Step_0!$D$4,IF('Dirty 2'!J28&gt;0,Step_0!$D$5,""))),"")</f>
        <v>Consumer</v>
      </c>
      <c r="I26" t="str">
        <f>IF($E26=Step_0!$C$12,IF('Dirty 2'!K28&gt;0,Step_0!$D$3,IF('Dirty 2'!L28&gt;0,Step_0!$D$4,IF('Dirty 2'!M28&gt;0,Step_0!$D$5,""))),"")</f>
        <v/>
      </c>
      <c r="J26" t="str">
        <f t="shared" si="1"/>
        <v>Consumer</v>
      </c>
      <c r="K26">
        <f>SUM('Dirty 2'!B28:M28)</f>
        <v>25.248000000000001</v>
      </c>
    </row>
    <row r="27" spans="1:11" x14ac:dyDescent="0.25">
      <c r="A27" s="1">
        <v>41503</v>
      </c>
      <c r="B27" t="str">
        <v/>
      </c>
      <c r="C27" t="str">
        <v>Standard Class</v>
      </c>
      <c r="D27" t="str">
        <v/>
      </c>
      <c r="E27" t="str">
        <f t="shared" si="0"/>
        <v>Standard Class</v>
      </c>
      <c r="F27" t="str">
        <f>IF($E27=Step_0!$C$3,IF('Dirty 2'!B29&gt;0,Step_0!$D$3,IF('Dirty 2'!C29&gt;0,Step_0!$D$4,IF('Dirty 2'!D29&gt;0,Step_0!$D$5,""))),"")</f>
        <v/>
      </c>
      <c r="G27" t="str">
        <f>IF($E27=Step_0!$C$6,IF('Dirty 2'!E29&gt;0,Step_0!$D$3,IF('Dirty 2'!F29&gt;0,Step_0!$D$4,IF('Dirty 2'!G29&gt;0,Step_0!$D$5,""))),"")</f>
        <v/>
      </c>
      <c r="H27" t="str">
        <f>IF($E27=Step_0!$C$9,IF('Dirty 2'!H29&gt;0,Step_0!$D$3,IF('Dirty 2'!I29&gt;0,Step_0!$D$4,IF('Dirty 2'!J29&gt;0,Step_0!$D$5,""))),"")</f>
        <v/>
      </c>
      <c r="I27" t="str">
        <f>IF($E27=Step_0!$C$12,IF('Dirty 2'!K29&gt;0,Step_0!$D$3,IF('Dirty 2'!L29&gt;0,Step_0!$D$4,IF('Dirty 2'!M29&gt;0,Step_0!$D$5,""))),"")</f>
        <v>Corporate</v>
      </c>
      <c r="J27" t="str">
        <f t="shared" si="1"/>
        <v>Corporate</v>
      </c>
      <c r="K27">
        <f>SUM('Dirty 2'!B29:M29)</f>
        <v>484.78999999999996</v>
      </c>
    </row>
    <row r="28" spans="1:11" x14ac:dyDescent="0.25">
      <c r="A28" s="1">
        <v>41399</v>
      </c>
      <c r="B28" t="str">
        <v/>
      </c>
      <c r="C28" t="str">
        <v>First Class</v>
      </c>
      <c r="D28" t="str">
        <v/>
      </c>
      <c r="E28" t="str">
        <f t="shared" si="0"/>
        <v>First Class</v>
      </c>
      <c r="F28" t="str">
        <f>IF($E28=Step_0!$C$3,IF('Dirty 2'!B30&gt;0,Step_0!$D$3,IF('Dirty 2'!C30&gt;0,Step_0!$D$4,IF('Dirty 2'!D30&gt;0,Step_0!$D$5,""))),"")</f>
        <v>Corporate</v>
      </c>
      <c r="G28" t="str">
        <f>IF($E28=Step_0!$C$6,IF('Dirty 2'!E30&gt;0,Step_0!$D$3,IF('Dirty 2'!F30&gt;0,Step_0!$D$4,IF('Dirty 2'!G30&gt;0,Step_0!$D$5,""))),"")</f>
        <v/>
      </c>
      <c r="H28" t="str">
        <f>IF($E28=Step_0!$C$9,IF('Dirty 2'!H30&gt;0,Step_0!$D$3,IF('Dirty 2'!I30&gt;0,Step_0!$D$4,IF('Dirty 2'!J30&gt;0,Step_0!$D$5,""))),"")</f>
        <v/>
      </c>
      <c r="I28" t="str">
        <f>IF($E28=Step_0!$C$12,IF('Dirty 2'!K30&gt;0,Step_0!$D$3,IF('Dirty 2'!L30&gt;0,Step_0!$D$4,IF('Dirty 2'!M30&gt;0,Step_0!$D$5,""))),"")</f>
        <v/>
      </c>
      <c r="J28" t="str">
        <f t="shared" si="1"/>
        <v>Corporate</v>
      </c>
      <c r="K28">
        <f>SUM('Dirty 2'!B30:M30)</f>
        <v>47.32</v>
      </c>
    </row>
    <row r="29" spans="1:11" x14ac:dyDescent="0.25">
      <c r="A29" s="1">
        <v>41624</v>
      </c>
      <c r="B29" t="str">
        <v/>
      </c>
      <c r="C29" t="str">
        <v>Standard Class</v>
      </c>
      <c r="D29" t="str">
        <v/>
      </c>
      <c r="E29" t="str">
        <f t="shared" si="0"/>
        <v>Standard Class</v>
      </c>
      <c r="F29" t="str">
        <f>IF($E29=Step_0!$C$3,IF('Dirty 2'!B31&gt;0,Step_0!$D$3,IF('Dirty 2'!C31&gt;0,Step_0!$D$4,IF('Dirty 2'!D31&gt;0,Step_0!$D$5,""))),"")</f>
        <v/>
      </c>
      <c r="G29" t="str">
        <f>IF($E29=Step_0!$C$6,IF('Dirty 2'!E31&gt;0,Step_0!$D$3,IF('Dirty 2'!F31&gt;0,Step_0!$D$4,IF('Dirty 2'!G31&gt;0,Step_0!$D$5,""))),"")</f>
        <v/>
      </c>
      <c r="H29" t="str">
        <f>IF($E29=Step_0!$C$9,IF('Dirty 2'!H31&gt;0,Step_0!$D$3,IF('Dirty 2'!I31&gt;0,Step_0!$D$4,IF('Dirty 2'!J31&gt;0,Step_0!$D$5,""))),"")</f>
        <v/>
      </c>
      <c r="I29" t="str">
        <f>IF($E29=Step_0!$C$12,IF('Dirty 2'!K31&gt;0,Step_0!$D$3,IF('Dirty 2'!L31&gt;0,Step_0!$D$4,IF('Dirty 2'!M31&gt;0,Step_0!$D$5,""))),"")</f>
        <v>Corporate</v>
      </c>
      <c r="J29" t="str">
        <f t="shared" si="1"/>
        <v>Corporate</v>
      </c>
      <c r="K29">
        <f>SUM('Dirty 2'!B31:M31)</f>
        <v>1.1670000000000003</v>
      </c>
    </row>
    <row r="30" spans="1:11" x14ac:dyDescent="0.25">
      <c r="A30" s="1">
        <v>41571</v>
      </c>
      <c r="B30" t="str">
        <v>Same Day</v>
      </c>
      <c r="C30" t="str">
        <v/>
      </c>
      <c r="D30" t="str">
        <v/>
      </c>
      <c r="E30" t="str">
        <f t="shared" si="0"/>
        <v>Same Day</v>
      </c>
      <c r="F30" t="str">
        <f>IF($E30=Step_0!$C$3,IF('Dirty 2'!B32&gt;0,Step_0!$D$3,IF('Dirty 2'!C32&gt;0,Step_0!$D$4,IF('Dirty 2'!D32&gt;0,Step_0!$D$5,""))),"")</f>
        <v/>
      </c>
      <c r="G30" t="str">
        <f>IF($E30=Step_0!$C$6,IF('Dirty 2'!E32&gt;0,Step_0!$D$3,IF('Dirty 2'!F32&gt;0,Step_0!$D$4,IF('Dirty 2'!G32&gt;0,Step_0!$D$5,""))),"")</f>
        <v>Consumer</v>
      </c>
      <c r="H30" t="str">
        <f>IF($E30=Step_0!$C$9,IF('Dirty 2'!H32&gt;0,Step_0!$D$3,IF('Dirty 2'!I32&gt;0,Step_0!$D$4,IF('Dirty 2'!J32&gt;0,Step_0!$D$5,""))),"")</f>
        <v/>
      </c>
      <c r="I30" t="str">
        <f>IF($E30=Step_0!$C$12,IF('Dirty 2'!K32&gt;0,Step_0!$D$3,IF('Dirty 2'!L32&gt;0,Step_0!$D$4,IF('Dirty 2'!M32&gt;0,Step_0!$D$5,""))),"")</f>
        <v/>
      </c>
      <c r="J30" t="str">
        <f t="shared" si="1"/>
        <v>Consumer</v>
      </c>
      <c r="K30">
        <f>SUM('Dirty 2'!B32:M32)</f>
        <v>11.850000000000001</v>
      </c>
    </row>
    <row r="31" spans="1:11" x14ac:dyDescent="0.25">
      <c r="A31" s="1">
        <v>41632</v>
      </c>
      <c r="B31" t="str">
        <v>First Class</v>
      </c>
      <c r="C31" t="str">
        <v/>
      </c>
      <c r="D31" t="str">
        <v/>
      </c>
      <c r="E31" t="str">
        <f t="shared" si="0"/>
        <v>First Class</v>
      </c>
      <c r="F31" t="str">
        <f>IF($E31=Step_0!$C$3,IF('Dirty 2'!B33&gt;0,Step_0!$D$3,IF('Dirty 2'!C33&gt;0,Step_0!$D$4,IF('Dirty 2'!D33&gt;0,Step_0!$D$5,""))),"")</f>
        <v>Consumer</v>
      </c>
      <c r="G31" t="str">
        <f>IF($E31=Step_0!$C$6,IF('Dirty 2'!E33&gt;0,Step_0!$D$3,IF('Dirty 2'!F33&gt;0,Step_0!$D$4,IF('Dirty 2'!G33&gt;0,Step_0!$D$5,""))),"")</f>
        <v/>
      </c>
      <c r="H31" t="str">
        <f>IF($E31=Step_0!$C$9,IF('Dirty 2'!H33&gt;0,Step_0!$D$3,IF('Dirty 2'!I33&gt;0,Step_0!$D$4,IF('Dirty 2'!J33&gt;0,Step_0!$D$5,""))),"")</f>
        <v/>
      </c>
      <c r="I31" t="str">
        <f>IF($E31=Step_0!$C$12,IF('Dirty 2'!K33&gt;0,Step_0!$D$3,IF('Dirty 2'!L33&gt;0,Step_0!$D$4,IF('Dirty 2'!M33&gt;0,Step_0!$D$5,""))),"")</f>
        <v/>
      </c>
      <c r="J31" t="str">
        <f t="shared" si="1"/>
        <v>Consumer</v>
      </c>
      <c r="K31">
        <f>SUM('Dirty 2'!B33:M33)</f>
        <v>9.5680000000000014</v>
      </c>
    </row>
    <row r="32" spans="1:11" x14ac:dyDescent="0.25">
      <c r="A32" s="1">
        <v>41558</v>
      </c>
      <c r="B32" t="str">
        <v/>
      </c>
      <c r="C32" t="str">
        <v>Standard Class</v>
      </c>
      <c r="D32" t="str">
        <v/>
      </c>
      <c r="E32" t="str">
        <f t="shared" si="0"/>
        <v>Standard Class</v>
      </c>
      <c r="F32" t="str">
        <f>IF($E32=Step_0!$C$3,IF('Dirty 2'!B34&gt;0,Step_0!$D$3,IF('Dirty 2'!C34&gt;0,Step_0!$D$4,IF('Dirty 2'!D34&gt;0,Step_0!$D$5,""))),"")</f>
        <v/>
      </c>
      <c r="G32" t="str">
        <f>IF($E32=Step_0!$C$6,IF('Dirty 2'!E34&gt;0,Step_0!$D$3,IF('Dirty 2'!F34&gt;0,Step_0!$D$4,IF('Dirty 2'!G34&gt;0,Step_0!$D$5,""))),"")</f>
        <v/>
      </c>
      <c r="H32" t="str">
        <f>IF($E32=Step_0!$C$9,IF('Dirty 2'!H34&gt;0,Step_0!$D$3,IF('Dirty 2'!I34&gt;0,Step_0!$D$4,IF('Dirty 2'!J34&gt;0,Step_0!$D$5,""))),"")</f>
        <v/>
      </c>
      <c r="I32" t="str">
        <f>IF($E32=Step_0!$C$12,IF('Dirty 2'!K34&gt;0,Step_0!$D$3,IF('Dirty 2'!L34&gt;0,Step_0!$D$4,IF('Dirty 2'!M34&gt;0,Step_0!$D$5,""))),"")</f>
        <v>Corporate</v>
      </c>
      <c r="J32" t="str">
        <f t="shared" si="1"/>
        <v>Corporate</v>
      </c>
      <c r="K32">
        <f>SUM('Dirty 2'!B34:M34)</f>
        <v>16.23</v>
      </c>
    </row>
    <row r="33" spans="1:11" x14ac:dyDescent="0.25">
      <c r="A33" s="1">
        <v>41506</v>
      </c>
      <c r="B33" t="str">
        <v/>
      </c>
      <c r="C33" t="str">
        <v>Standard Class</v>
      </c>
      <c r="D33" t="str">
        <v/>
      </c>
      <c r="E33" t="str">
        <f t="shared" si="0"/>
        <v>Standard Class</v>
      </c>
      <c r="F33" t="str">
        <f>IF($E33=Step_0!$C$3,IF('Dirty 2'!B35&gt;0,Step_0!$D$3,IF('Dirty 2'!C35&gt;0,Step_0!$D$4,IF('Dirty 2'!D35&gt;0,Step_0!$D$5,""))),"")</f>
        <v/>
      </c>
      <c r="G33" t="str">
        <f>IF($E33=Step_0!$C$6,IF('Dirty 2'!E35&gt;0,Step_0!$D$3,IF('Dirty 2'!F35&gt;0,Step_0!$D$4,IF('Dirty 2'!G35&gt;0,Step_0!$D$5,""))),"")</f>
        <v/>
      </c>
      <c r="H33" t="str">
        <f>IF($E33=Step_0!$C$9,IF('Dirty 2'!H35&gt;0,Step_0!$D$3,IF('Dirty 2'!I35&gt;0,Step_0!$D$4,IF('Dirty 2'!J35&gt;0,Step_0!$D$5,""))),"")</f>
        <v/>
      </c>
      <c r="I33" t="str">
        <f>IF($E33=Step_0!$C$12,IF('Dirty 2'!K35&gt;0,Step_0!$D$3,IF('Dirty 2'!L35&gt;0,Step_0!$D$4,IF('Dirty 2'!M35&gt;0,Step_0!$D$5,""))),"")</f>
        <v>Corporate</v>
      </c>
      <c r="J33" t="str">
        <f t="shared" si="1"/>
        <v>Corporate</v>
      </c>
      <c r="K33">
        <f>SUM('Dirty 2'!B35:M35)</f>
        <v>1417.35</v>
      </c>
    </row>
    <row r="34" spans="1:11" x14ac:dyDescent="0.25">
      <c r="A34" s="1">
        <v>41545</v>
      </c>
      <c r="B34" t="str">
        <v>Standard Class</v>
      </c>
      <c r="C34" t="str">
        <v/>
      </c>
      <c r="D34" t="str">
        <v/>
      </c>
      <c r="E34" t="str">
        <f t="shared" si="0"/>
        <v>Standard Class</v>
      </c>
      <c r="F34" t="str">
        <f>IF($E34=Step_0!$C$3,IF('Dirty 2'!B36&gt;0,Step_0!$D$3,IF('Dirty 2'!C36&gt;0,Step_0!$D$4,IF('Dirty 2'!D36&gt;0,Step_0!$D$5,""))),"")</f>
        <v/>
      </c>
      <c r="G34" t="str">
        <f>IF($E34=Step_0!$C$6,IF('Dirty 2'!E36&gt;0,Step_0!$D$3,IF('Dirty 2'!F36&gt;0,Step_0!$D$4,IF('Dirty 2'!G36&gt;0,Step_0!$D$5,""))),"")</f>
        <v/>
      </c>
      <c r="H34" t="str">
        <f>IF($E34=Step_0!$C$9,IF('Dirty 2'!H36&gt;0,Step_0!$D$3,IF('Dirty 2'!I36&gt;0,Step_0!$D$4,IF('Dirty 2'!J36&gt;0,Step_0!$D$5,""))),"")</f>
        <v/>
      </c>
      <c r="I34" t="str">
        <f>IF($E34=Step_0!$C$12,IF('Dirty 2'!K36&gt;0,Step_0!$D$3,IF('Dirty 2'!L36&gt;0,Step_0!$D$4,IF('Dirty 2'!M36&gt;0,Step_0!$D$5,""))),"")</f>
        <v>Consumer</v>
      </c>
      <c r="J34" t="str">
        <f t="shared" si="1"/>
        <v>Consumer</v>
      </c>
      <c r="K34">
        <f>SUM('Dirty 2'!B36:M36)</f>
        <v>337.08800000000002</v>
      </c>
    </row>
    <row r="35" spans="1:11" x14ac:dyDescent="0.25">
      <c r="A35" s="1">
        <v>41344</v>
      </c>
      <c r="B35" t="str">
        <v/>
      </c>
      <c r="C35" t="str">
        <v>Second Class</v>
      </c>
      <c r="D35" t="str">
        <v/>
      </c>
      <c r="E35" t="str">
        <f t="shared" si="0"/>
        <v>Second Class</v>
      </c>
      <c r="F35" t="str">
        <f>IF($E35=Step_0!$C$3,IF('Dirty 2'!B37&gt;0,Step_0!$D$3,IF('Dirty 2'!C37&gt;0,Step_0!$D$4,IF('Dirty 2'!D37&gt;0,Step_0!$D$5,""))),"")</f>
        <v/>
      </c>
      <c r="G35" t="str">
        <f>IF($E35=Step_0!$C$6,IF('Dirty 2'!E37&gt;0,Step_0!$D$3,IF('Dirty 2'!F37&gt;0,Step_0!$D$4,IF('Dirty 2'!G37&gt;0,Step_0!$D$5,""))),"")</f>
        <v/>
      </c>
      <c r="H35" t="str">
        <f>IF($E35=Step_0!$C$9,IF('Dirty 2'!H37&gt;0,Step_0!$D$3,IF('Dirty 2'!I37&gt;0,Step_0!$D$4,IF('Dirty 2'!J37&gt;0,Step_0!$D$5,""))),"")</f>
        <v>Corporate</v>
      </c>
      <c r="I35" t="str">
        <f>IF($E35=Step_0!$C$12,IF('Dirty 2'!K37&gt;0,Step_0!$D$3,IF('Dirty 2'!L37&gt;0,Step_0!$D$4,IF('Dirty 2'!M37&gt;0,Step_0!$D$5,""))),"")</f>
        <v/>
      </c>
      <c r="J35" t="str">
        <f t="shared" si="1"/>
        <v>Corporate</v>
      </c>
      <c r="K35">
        <f>SUM('Dirty 2'!B37:M37)</f>
        <v>782.63000000000011</v>
      </c>
    </row>
    <row r="36" spans="1:11" x14ac:dyDescent="0.25">
      <c r="A36" s="1">
        <v>41565</v>
      </c>
      <c r="B36" t="str">
        <v/>
      </c>
      <c r="C36" t="str">
        <v>Standard Class</v>
      </c>
      <c r="D36" t="str">
        <v/>
      </c>
      <c r="E36" t="str">
        <f t="shared" si="0"/>
        <v>Standard Class</v>
      </c>
      <c r="F36" t="str">
        <f>IF($E36=Step_0!$C$3,IF('Dirty 2'!B38&gt;0,Step_0!$D$3,IF('Dirty 2'!C38&gt;0,Step_0!$D$4,IF('Dirty 2'!D38&gt;0,Step_0!$D$5,""))),"")</f>
        <v/>
      </c>
      <c r="G36" t="str">
        <f>IF($E36=Step_0!$C$6,IF('Dirty 2'!E38&gt;0,Step_0!$D$3,IF('Dirty 2'!F38&gt;0,Step_0!$D$4,IF('Dirty 2'!G38&gt;0,Step_0!$D$5,""))),"")</f>
        <v/>
      </c>
      <c r="H36" t="str">
        <f>IF($E36=Step_0!$C$9,IF('Dirty 2'!H38&gt;0,Step_0!$D$3,IF('Dirty 2'!I38&gt;0,Step_0!$D$4,IF('Dirty 2'!J38&gt;0,Step_0!$D$5,""))),"")</f>
        <v/>
      </c>
      <c r="I36" t="str">
        <f>IF($E36=Step_0!$C$12,IF('Dirty 2'!K38&gt;0,Step_0!$D$3,IF('Dirty 2'!L38&gt;0,Step_0!$D$4,IF('Dirty 2'!M38&gt;0,Step_0!$D$5,""))),"")</f>
        <v>Corporate</v>
      </c>
      <c r="J36" t="str">
        <f t="shared" si="1"/>
        <v>Corporate</v>
      </c>
      <c r="K36">
        <f>SUM('Dirty 2'!B38:M38)</f>
        <v>605.34</v>
      </c>
    </row>
    <row r="37" spans="1:11" x14ac:dyDescent="0.25">
      <c r="A37" s="1">
        <v>41492</v>
      </c>
      <c r="B37" t="str">
        <v>Second Class</v>
      </c>
      <c r="C37" t="str">
        <v/>
      </c>
      <c r="D37" t="str">
        <v/>
      </c>
      <c r="E37" t="str">
        <f t="shared" si="0"/>
        <v>Second Class</v>
      </c>
      <c r="F37" t="str">
        <f>IF($E37=Step_0!$C$3,IF('Dirty 2'!B39&gt;0,Step_0!$D$3,IF('Dirty 2'!C39&gt;0,Step_0!$D$4,IF('Dirty 2'!D39&gt;0,Step_0!$D$5,""))),"")</f>
        <v/>
      </c>
      <c r="G37" t="str">
        <f>IF($E37=Step_0!$C$6,IF('Dirty 2'!E39&gt;0,Step_0!$D$3,IF('Dirty 2'!F39&gt;0,Step_0!$D$4,IF('Dirty 2'!G39&gt;0,Step_0!$D$5,""))),"")</f>
        <v/>
      </c>
      <c r="H37" t="str">
        <f>IF($E37=Step_0!$C$9,IF('Dirty 2'!H39&gt;0,Step_0!$D$3,IF('Dirty 2'!I39&gt;0,Step_0!$D$4,IF('Dirty 2'!J39&gt;0,Step_0!$D$5,""))),"")</f>
        <v>Consumer</v>
      </c>
      <c r="I37" t="str">
        <f>IF($E37=Step_0!$C$12,IF('Dirty 2'!K39&gt;0,Step_0!$D$3,IF('Dirty 2'!L39&gt;0,Step_0!$D$4,IF('Dirty 2'!M39&gt;0,Step_0!$D$5,""))),"")</f>
        <v/>
      </c>
      <c r="J37" t="str">
        <f t="shared" si="1"/>
        <v>Consumer</v>
      </c>
      <c r="K37">
        <f>SUM('Dirty 2'!B39:M39)</f>
        <v>62.91</v>
      </c>
    </row>
    <row r="38" spans="1:11" x14ac:dyDescent="0.25">
      <c r="A38" s="1">
        <v>41481</v>
      </c>
      <c r="B38" t="str">
        <v>Standard Class</v>
      </c>
      <c r="C38" t="str">
        <v/>
      </c>
      <c r="D38" t="str">
        <v/>
      </c>
      <c r="E38" t="str">
        <f t="shared" si="0"/>
        <v>Standard Class</v>
      </c>
      <c r="F38" t="str">
        <f>IF($E38=Step_0!$C$3,IF('Dirty 2'!B40&gt;0,Step_0!$D$3,IF('Dirty 2'!C40&gt;0,Step_0!$D$4,IF('Dirty 2'!D40&gt;0,Step_0!$D$5,""))),"")</f>
        <v/>
      </c>
      <c r="G38" t="str">
        <f>IF($E38=Step_0!$C$6,IF('Dirty 2'!E40&gt;0,Step_0!$D$3,IF('Dirty 2'!F40&gt;0,Step_0!$D$4,IF('Dirty 2'!G40&gt;0,Step_0!$D$5,""))),"")</f>
        <v/>
      </c>
      <c r="H38" t="str">
        <f>IF($E38=Step_0!$C$9,IF('Dirty 2'!H40&gt;0,Step_0!$D$3,IF('Dirty 2'!I40&gt;0,Step_0!$D$4,IF('Dirty 2'!J40&gt;0,Step_0!$D$5,""))),"")</f>
        <v/>
      </c>
      <c r="I38" t="str">
        <f>IF($E38=Step_0!$C$12,IF('Dirty 2'!K40&gt;0,Step_0!$D$3,IF('Dirty 2'!L40&gt;0,Step_0!$D$4,IF('Dirty 2'!M40&gt;0,Step_0!$D$5,""))),"")</f>
        <v>Consumer</v>
      </c>
      <c r="J38" t="str">
        <f t="shared" si="1"/>
        <v>Consumer</v>
      </c>
      <c r="K38">
        <f>SUM('Dirty 2'!B40:M40)</f>
        <v>256.47999999999996</v>
      </c>
    </row>
    <row r="39" spans="1:11" x14ac:dyDescent="0.25">
      <c r="A39" s="1">
        <v>41337</v>
      </c>
      <c r="B39" t="str">
        <v>Same Day</v>
      </c>
      <c r="C39" t="str">
        <v/>
      </c>
      <c r="D39" t="str">
        <v/>
      </c>
      <c r="E39" t="str">
        <f t="shared" si="0"/>
        <v>Same Day</v>
      </c>
      <c r="F39" t="str">
        <f>IF($E39=Step_0!$C$3,IF('Dirty 2'!B41&gt;0,Step_0!$D$3,IF('Dirty 2'!C41&gt;0,Step_0!$D$4,IF('Dirty 2'!D41&gt;0,Step_0!$D$5,""))),"")</f>
        <v/>
      </c>
      <c r="G39" t="str">
        <f>IF($E39=Step_0!$C$6,IF('Dirty 2'!E41&gt;0,Step_0!$D$3,IF('Dirty 2'!F41&gt;0,Step_0!$D$4,IF('Dirty 2'!G41&gt;0,Step_0!$D$5,""))),"")</f>
        <v>Consumer</v>
      </c>
      <c r="H39" t="str">
        <f>IF($E39=Step_0!$C$9,IF('Dirty 2'!H41&gt;0,Step_0!$D$3,IF('Dirty 2'!I41&gt;0,Step_0!$D$4,IF('Dirty 2'!J41&gt;0,Step_0!$D$5,""))),"")</f>
        <v/>
      </c>
      <c r="I39" t="str">
        <f>IF($E39=Step_0!$C$12,IF('Dirty 2'!K41&gt;0,Step_0!$D$3,IF('Dirty 2'!L41&gt;0,Step_0!$D$4,IF('Dirty 2'!M41&gt;0,Step_0!$D$5,""))),"")</f>
        <v/>
      </c>
      <c r="J39" t="str">
        <f t="shared" si="1"/>
        <v>Consumer</v>
      </c>
      <c r="K39">
        <f>SUM('Dirty 2'!B41:M41)</f>
        <v>354.90000000000003</v>
      </c>
    </row>
    <row r="40" spans="1:11" x14ac:dyDescent="0.25">
      <c r="A40" s="1">
        <v>41593</v>
      </c>
      <c r="B40" t="str">
        <v>Standard Class</v>
      </c>
      <c r="C40" t="str">
        <v/>
      </c>
      <c r="D40" t="str">
        <v/>
      </c>
      <c r="E40" t="str">
        <f t="shared" si="0"/>
        <v>Standard Class</v>
      </c>
      <c r="F40" t="str">
        <f>IF($E40=Step_0!$C$3,IF('Dirty 2'!B42&gt;0,Step_0!$D$3,IF('Dirty 2'!C42&gt;0,Step_0!$D$4,IF('Dirty 2'!D42&gt;0,Step_0!$D$5,""))),"")</f>
        <v/>
      </c>
      <c r="G40" t="str">
        <f>IF($E40=Step_0!$C$6,IF('Dirty 2'!E42&gt;0,Step_0!$D$3,IF('Dirty 2'!F42&gt;0,Step_0!$D$4,IF('Dirty 2'!G42&gt;0,Step_0!$D$5,""))),"")</f>
        <v/>
      </c>
      <c r="H40" t="str">
        <f>IF($E40=Step_0!$C$9,IF('Dirty 2'!H42&gt;0,Step_0!$D$3,IF('Dirty 2'!I42&gt;0,Step_0!$D$4,IF('Dirty 2'!J42&gt;0,Step_0!$D$5,""))),"")</f>
        <v/>
      </c>
      <c r="I40" t="str">
        <f>IF($E40=Step_0!$C$12,IF('Dirty 2'!K42&gt;0,Step_0!$D$3,IF('Dirty 2'!L42&gt;0,Step_0!$D$4,IF('Dirty 2'!M42&gt;0,Step_0!$D$5,""))),"")</f>
        <v>Consumer</v>
      </c>
      <c r="J40" t="str">
        <f t="shared" si="1"/>
        <v>Consumer</v>
      </c>
      <c r="K40">
        <f>SUM('Dirty 2'!B42:M42)</f>
        <v>362.17600000000004</v>
      </c>
    </row>
    <row r="41" spans="1:11" x14ac:dyDescent="0.25">
      <c r="A41" s="1">
        <v>41622</v>
      </c>
      <c r="B41" t="str">
        <v>Standard Class</v>
      </c>
      <c r="C41" t="str">
        <v/>
      </c>
      <c r="D41" t="str">
        <v/>
      </c>
      <c r="E41" t="str">
        <f t="shared" si="0"/>
        <v>Standard Class</v>
      </c>
      <c r="F41" t="str">
        <f>IF($E41=Step_0!$C$3,IF('Dirty 2'!B43&gt;0,Step_0!$D$3,IF('Dirty 2'!C43&gt;0,Step_0!$D$4,IF('Dirty 2'!D43&gt;0,Step_0!$D$5,""))),"")</f>
        <v/>
      </c>
      <c r="G41" t="str">
        <f>IF($E41=Step_0!$C$6,IF('Dirty 2'!E43&gt;0,Step_0!$D$3,IF('Dirty 2'!F43&gt;0,Step_0!$D$4,IF('Dirty 2'!G43&gt;0,Step_0!$D$5,""))),"")</f>
        <v/>
      </c>
      <c r="H41" t="str">
        <f>IF($E41=Step_0!$C$9,IF('Dirty 2'!H43&gt;0,Step_0!$D$3,IF('Dirty 2'!I43&gt;0,Step_0!$D$4,IF('Dirty 2'!J43&gt;0,Step_0!$D$5,""))),"")</f>
        <v/>
      </c>
      <c r="I41" t="str">
        <f>IF($E41=Step_0!$C$12,IF('Dirty 2'!K43&gt;0,Step_0!$D$3,IF('Dirty 2'!L43&gt;0,Step_0!$D$4,IF('Dirty 2'!M43&gt;0,Step_0!$D$5,""))),"")</f>
        <v>Consumer</v>
      </c>
      <c r="J41" t="str">
        <f t="shared" si="1"/>
        <v>Consumer</v>
      </c>
      <c r="K41">
        <f>SUM('Dirty 2'!B43:M43)</f>
        <v>186.304</v>
      </c>
    </row>
    <row r="42" spans="1:11" x14ac:dyDescent="0.25">
      <c r="A42" s="1">
        <v>41337</v>
      </c>
      <c r="B42" t="str">
        <v>Standard Class</v>
      </c>
      <c r="C42" t="str">
        <v/>
      </c>
      <c r="D42" t="str">
        <v/>
      </c>
      <c r="E42" t="str">
        <f t="shared" si="0"/>
        <v>Standard Class</v>
      </c>
      <c r="F42" t="str">
        <f>IF($E42=Step_0!$C$3,IF('Dirty 2'!B44&gt;0,Step_0!$D$3,IF('Dirty 2'!C44&gt;0,Step_0!$D$4,IF('Dirty 2'!D44&gt;0,Step_0!$D$5,""))),"")</f>
        <v/>
      </c>
      <c r="G42" t="str">
        <f>IF($E42=Step_0!$C$6,IF('Dirty 2'!E44&gt;0,Step_0!$D$3,IF('Dirty 2'!F44&gt;0,Step_0!$D$4,IF('Dirty 2'!G44&gt;0,Step_0!$D$5,""))),"")</f>
        <v/>
      </c>
      <c r="H42" t="str">
        <f>IF($E42=Step_0!$C$9,IF('Dirty 2'!H44&gt;0,Step_0!$D$3,IF('Dirty 2'!I44&gt;0,Step_0!$D$4,IF('Dirty 2'!J44&gt;0,Step_0!$D$5,""))),"")</f>
        <v/>
      </c>
      <c r="I42" t="str">
        <f>IF($E42=Step_0!$C$12,IF('Dirty 2'!K44&gt;0,Step_0!$D$3,IF('Dirty 2'!L44&gt;0,Step_0!$D$4,IF('Dirty 2'!M44&gt;0,Step_0!$D$5,""))),"")</f>
        <v>Consumer</v>
      </c>
      <c r="J42" t="str">
        <f t="shared" si="1"/>
        <v>Consumer</v>
      </c>
      <c r="K42">
        <f>SUM('Dirty 2'!B44:M44)</f>
        <v>15.552000000000003</v>
      </c>
    </row>
    <row r="43" spans="1:11" x14ac:dyDescent="0.25">
      <c r="A43" s="1">
        <v>41487</v>
      </c>
      <c r="B43" t="str">
        <v/>
      </c>
      <c r="C43" t="str">
        <v>Standard Class</v>
      </c>
      <c r="D43" t="str">
        <v/>
      </c>
      <c r="E43" t="str">
        <f t="shared" si="0"/>
        <v>Standard Class</v>
      </c>
      <c r="F43" t="str">
        <f>IF($E43=Step_0!$C$3,IF('Dirty 2'!B45&gt;0,Step_0!$D$3,IF('Dirty 2'!C45&gt;0,Step_0!$D$4,IF('Dirty 2'!D45&gt;0,Step_0!$D$5,""))),"")</f>
        <v/>
      </c>
      <c r="G43" t="str">
        <f>IF($E43=Step_0!$C$6,IF('Dirty 2'!E45&gt;0,Step_0!$D$3,IF('Dirty 2'!F45&gt;0,Step_0!$D$4,IF('Dirty 2'!G45&gt;0,Step_0!$D$5,""))),"")</f>
        <v/>
      </c>
      <c r="H43" t="str">
        <f>IF($E43=Step_0!$C$9,IF('Dirty 2'!H45&gt;0,Step_0!$D$3,IF('Dirty 2'!I45&gt;0,Step_0!$D$4,IF('Dirty 2'!J45&gt;0,Step_0!$D$5,""))),"")</f>
        <v/>
      </c>
      <c r="I43" t="str">
        <f>IF($E43=Step_0!$C$12,IF('Dirty 2'!K45&gt;0,Step_0!$D$3,IF('Dirty 2'!L45&gt;0,Step_0!$D$4,IF('Dirty 2'!M45&gt;0,Step_0!$D$5,""))),"")</f>
        <v>Corporate</v>
      </c>
      <c r="J43" t="str">
        <f t="shared" si="1"/>
        <v>Corporate</v>
      </c>
      <c r="K43">
        <f>SUM('Dirty 2'!B45:M45)</f>
        <v>202.89600000000002</v>
      </c>
    </row>
    <row r="44" spans="1:11" x14ac:dyDescent="0.25">
      <c r="A44" s="1">
        <v>41415</v>
      </c>
      <c r="B44" t="str">
        <v/>
      </c>
      <c r="C44" t="str">
        <v>Standard Class</v>
      </c>
      <c r="D44" t="str">
        <v/>
      </c>
      <c r="E44" t="str">
        <f t="shared" si="0"/>
        <v>Standard Class</v>
      </c>
      <c r="F44" t="str">
        <f>IF($E44=Step_0!$C$3,IF('Dirty 2'!B46&gt;0,Step_0!$D$3,IF('Dirty 2'!C46&gt;0,Step_0!$D$4,IF('Dirty 2'!D46&gt;0,Step_0!$D$5,""))),"")</f>
        <v/>
      </c>
      <c r="G44" t="str">
        <f>IF($E44=Step_0!$C$6,IF('Dirty 2'!E46&gt;0,Step_0!$D$3,IF('Dirty 2'!F46&gt;0,Step_0!$D$4,IF('Dirty 2'!G46&gt;0,Step_0!$D$5,""))),"")</f>
        <v/>
      </c>
      <c r="H44" t="str">
        <f>IF($E44=Step_0!$C$9,IF('Dirty 2'!H46&gt;0,Step_0!$D$3,IF('Dirty 2'!I46&gt;0,Step_0!$D$4,IF('Dirty 2'!J46&gt;0,Step_0!$D$5,""))),"")</f>
        <v/>
      </c>
      <c r="I44" t="str">
        <f>IF($E44=Step_0!$C$12,IF('Dirty 2'!K46&gt;0,Step_0!$D$3,IF('Dirty 2'!L46&gt;0,Step_0!$D$4,IF('Dirty 2'!M46&gt;0,Step_0!$D$5,""))),"")</f>
        <v>Corporate</v>
      </c>
      <c r="J44" t="str">
        <f t="shared" si="1"/>
        <v>Corporate</v>
      </c>
      <c r="K44">
        <f>SUM('Dirty 2'!B46:M46)</f>
        <v>3333.9000000000005</v>
      </c>
    </row>
    <row r="45" spans="1:11" x14ac:dyDescent="0.25">
      <c r="A45" s="1">
        <v>41510</v>
      </c>
      <c r="B45" t="str">
        <v/>
      </c>
      <c r="C45" t="str">
        <v>Second Class</v>
      </c>
      <c r="D45" t="str">
        <v/>
      </c>
      <c r="E45" t="str">
        <f t="shared" si="0"/>
        <v>Second Class</v>
      </c>
      <c r="F45" t="str">
        <f>IF($E45=Step_0!$C$3,IF('Dirty 2'!B47&gt;0,Step_0!$D$3,IF('Dirty 2'!C47&gt;0,Step_0!$D$4,IF('Dirty 2'!D47&gt;0,Step_0!$D$5,""))),"")</f>
        <v/>
      </c>
      <c r="G45" t="str">
        <f>IF($E45=Step_0!$C$6,IF('Dirty 2'!E47&gt;0,Step_0!$D$3,IF('Dirty 2'!F47&gt;0,Step_0!$D$4,IF('Dirty 2'!G47&gt;0,Step_0!$D$5,""))),"")</f>
        <v/>
      </c>
      <c r="H45" t="str">
        <f>IF($E45=Step_0!$C$9,IF('Dirty 2'!H47&gt;0,Step_0!$D$3,IF('Dirty 2'!I47&gt;0,Step_0!$D$4,IF('Dirty 2'!J47&gt;0,Step_0!$D$5,""))),"")</f>
        <v>Corporate</v>
      </c>
      <c r="I45" t="str">
        <f>IF($E45=Step_0!$C$12,IF('Dirty 2'!K47&gt;0,Step_0!$D$3,IF('Dirty 2'!L47&gt;0,Step_0!$D$4,IF('Dirty 2'!M47&gt;0,Step_0!$D$5,""))),"")</f>
        <v/>
      </c>
      <c r="J45" t="str">
        <f t="shared" si="1"/>
        <v>Corporate</v>
      </c>
      <c r="K45">
        <f>SUM('Dirty 2'!B47:M47)</f>
        <v>25.5</v>
      </c>
    </row>
    <row r="46" spans="1:11" x14ac:dyDescent="0.25">
      <c r="A46" s="1">
        <v>41580</v>
      </c>
      <c r="B46" t="str">
        <v/>
      </c>
      <c r="C46" t="str">
        <v/>
      </c>
      <c r="D46" t="str">
        <v>Standard Class</v>
      </c>
      <c r="E46" t="str">
        <f t="shared" si="0"/>
        <v>Standard Class</v>
      </c>
      <c r="F46" t="str">
        <f>IF($E46=Step_0!$C$3,IF('Dirty 2'!B48&gt;0,Step_0!$D$3,IF('Dirty 2'!C48&gt;0,Step_0!$D$4,IF('Dirty 2'!D48&gt;0,Step_0!$D$5,""))),"")</f>
        <v/>
      </c>
      <c r="G46" t="str">
        <f>IF($E46=Step_0!$C$6,IF('Dirty 2'!E48&gt;0,Step_0!$D$3,IF('Dirty 2'!F48&gt;0,Step_0!$D$4,IF('Dirty 2'!G48&gt;0,Step_0!$D$5,""))),"")</f>
        <v/>
      </c>
      <c r="H46" t="str">
        <f>IF($E46=Step_0!$C$9,IF('Dirty 2'!H48&gt;0,Step_0!$D$3,IF('Dirty 2'!I48&gt;0,Step_0!$D$4,IF('Dirty 2'!J48&gt;0,Step_0!$D$5,""))),"")</f>
        <v/>
      </c>
      <c r="I46" t="str">
        <f>IF($E46=Step_0!$C$12,IF('Dirty 2'!K48&gt;0,Step_0!$D$3,IF('Dirty 2'!L48&gt;0,Step_0!$D$4,IF('Dirty 2'!M48&gt;0,Step_0!$D$5,""))),"")</f>
        <v>Home Office</v>
      </c>
      <c r="J46" t="str">
        <f t="shared" si="1"/>
        <v>Home Office</v>
      </c>
      <c r="K46">
        <f>SUM('Dirty 2'!B48:M48)</f>
        <v>799.92000000000007</v>
      </c>
    </row>
    <row r="47" spans="1:11" x14ac:dyDescent="0.25">
      <c r="A47" s="1">
        <v>41627</v>
      </c>
      <c r="B47" t="str">
        <v>Second Class</v>
      </c>
      <c r="C47" t="str">
        <v/>
      </c>
      <c r="D47" t="str">
        <v/>
      </c>
      <c r="E47" t="str">
        <f t="shared" si="0"/>
        <v>Second Class</v>
      </c>
      <c r="F47" t="str">
        <f>IF($E47=Step_0!$C$3,IF('Dirty 2'!B49&gt;0,Step_0!$D$3,IF('Dirty 2'!C49&gt;0,Step_0!$D$4,IF('Dirty 2'!D49&gt;0,Step_0!$D$5,""))),"")</f>
        <v/>
      </c>
      <c r="G47" t="str">
        <f>IF($E47=Step_0!$C$6,IF('Dirty 2'!E49&gt;0,Step_0!$D$3,IF('Dirty 2'!F49&gt;0,Step_0!$D$4,IF('Dirty 2'!G49&gt;0,Step_0!$D$5,""))),"")</f>
        <v/>
      </c>
      <c r="H47" t="str">
        <f>IF($E47=Step_0!$C$9,IF('Dirty 2'!H49&gt;0,Step_0!$D$3,IF('Dirty 2'!I49&gt;0,Step_0!$D$4,IF('Dirty 2'!J49&gt;0,Step_0!$D$5,""))),"")</f>
        <v>Consumer</v>
      </c>
      <c r="I47" t="str">
        <f>IF($E47=Step_0!$C$12,IF('Dirty 2'!K49&gt;0,Step_0!$D$3,IF('Dirty 2'!L49&gt;0,Step_0!$D$4,IF('Dirty 2'!M49&gt;0,Step_0!$D$5,""))),"")</f>
        <v/>
      </c>
      <c r="J47" t="str">
        <f t="shared" si="1"/>
        <v>Consumer</v>
      </c>
      <c r="K47">
        <f>SUM('Dirty 2'!B49:M49)</f>
        <v>1979.89</v>
      </c>
    </row>
    <row r="48" spans="1:11" x14ac:dyDescent="0.25">
      <c r="A48" s="1">
        <v>41584</v>
      </c>
      <c r="B48" t="str">
        <v>Standard Class</v>
      </c>
      <c r="C48" t="str">
        <v/>
      </c>
      <c r="D48" t="str">
        <v/>
      </c>
      <c r="E48" t="str">
        <f t="shared" si="0"/>
        <v>Standard Class</v>
      </c>
      <c r="F48" t="str">
        <f>IF($E48=Step_0!$C$3,IF('Dirty 2'!B50&gt;0,Step_0!$D$3,IF('Dirty 2'!C50&gt;0,Step_0!$D$4,IF('Dirty 2'!D50&gt;0,Step_0!$D$5,""))),"")</f>
        <v/>
      </c>
      <c r="G48" t="str">
        <f>IF($E48=Step_0!$C$6,IF('Dirty 2'!E50&gt;0,Step_0!$D$3,IF('Dirty 2'!F50&gt;0,Step_0!$D$4,IF('Dirty 2'!G50&gt;0,Step_0!$D$5,""))),"")</f>
        <v/>
      </c>
      <c r="H48" t="str">
        <f>IF($E48=Step_0!$C$9,IF('Dirty 2'!H50&gt;0,Step_0!$D$3,IF('Dirty 2'!I50&gt;0,Step_0!$D$4,IF('Dirty 2'!J50&gt;0,Step_0!$D$5,""))),"")</f>
        <v/>
      </c>
      <c r="I48" t="str">
        <f>IF($E48=Step_0!$C$12,IF('Dirty 2'!K50&gt;0,Step_0!$D$3,IF('Dirty 2'!L50&gt;0,Step_0!$D$4,IF('Dirty 2'!M50&gt;0,Step_0!$D$5,""))),"")</f>
        <v>Consumer</v>
      </c>
      <c r="J48" t="str">
        <f t="shared" si="1"/>
        <v>Consumer</v>
      </c>
      <c r="K48">
        <f>SUM('Dirty 2'!B50:M50)</f>
        <v>43.68</v>
      </c>
    </row>
    <row r="49" spans="1:11" x14ac:dyDescent="0.25">
      <c r="A49" s="1">
        <v>41582</v>
      </c>
      <c r="B49" t="str">
        <v/>
      </c>
      <c r="C49" t="str">
        <v>Second Class</v>
      </c>
      <c r="D49" t="str">
        <v/>
      </c>
      <c r="E49" t="str">
        <f t="shared" si="0"/>
        <v>Second Class</v>
      </c>
      <c r="F49" t="str">
        <f>IF($E49=Step_0!$C$3,IF('Dirty 2'!B51&gt;0,Step_0!$D$3,IF('Dirty 2'!C51&gt;0,Step_0!$D$4,IF('Dirty 2'!D51&gt;0,Step_0!$D$5,""))),"")</f>
        <v/>
      </c>
      <c r="G49" t="str">
        <f>IF($E49=Step_0!$C$6,IF('Dirty 2'!E51&gt;0,Step_0!$D$3,IF('Dirty 2'!F51&gt;0,Step_0!$D$4,IF('Dirty 2'!G51&gt;0,Step_0!$D$5,""))),"")</f>
        <v/>
      </c>
      <c r="H49" t="str">
        <f>IF($E49=Step_0!$C$9,IF('Dirty 2'!H51&gt;0,Step_0!$D$3,IF('Dirty 2'!I51&gt;0,Step_0!$D$4,IF('Dirty 2'!J51&gt;0,Step_0!$D$5,""))),"")</f>
        <v>Corporate</v>
      </c>
      <c r="I49" t="str">
        <f>IF($E49=Step_0!$C$12,IF('Dirty 2'!K51&gt;0,Step_0!$D$3,IF('Dirty 2'!L51&gt;0,Step_0!$D$4,IF('Dirty 2'!M51&gt;0,Step_0!$D$5,""))),"")</f>
        <v/>
      </c>
      <c r="J49" t="str">
        <f t="shared" si="1"/>
        <v>Corporate</v>
      </c>
      <c r="K49">
        <f>SUM('Dirty 2'!B51:M51)</f>
        <v>66.616000000000014</v>
      </c>
    </row>
    <row r="50" spans="1:11" x14ac:dyDescent="0.25">
      <c r="A50" s="1">
        <v>41602</v>
      </c>
      <c r="B50" t="str">
        <v/>
      </c>
      <c r="C50" t="str">
        <v/>
      </c>
      <c r="D50" t="str">
        <v>Standard Class</v>
      </c>
      <c r="E50" t="str">
        <f t="shared" si="0"/>
        <v>Standard Class</v>
      </c>
      <c r="F50" t="str">
        <f>IF($E50=Step_0!$C$3,IF('Dirty 2'!B52&gt;0,Step_0!$D$3,IF('Dirty 2'!C52&gt;0,Step_0!$D$4,IF('Dirty 2'!D52&gt;0,Step_0!$D$5,""))),"")</f>
        <v/>
      </c>
      <c r="G50" t="str">
        <f>IF($E50=Step_0!$C$6,IF('Dirty 2'!E52&gt;0,Step_0!$D$3,IF('Dirty 2'!F52&gt;0,Step_0!$D$4,IF('Dirty 2'!G52&gt;0,Step_0!$D$5,""))),"")</f>
        <v/>
      </c>
      <c r="H50" t="str">
        <f>IF($E50=Step_0!$C$9,IF('Dirty 2'!H52&gt;0,Step_0!$D$3,IF('Dirty 2'!I52&gt;0,Step_0!$D$4,IF('Dirty 2'!J52&gt;0,Step_0!$D$5,""))),"")</f>
        <v/>
      </c>
      <c r="I50" t="str">
        <f>IF($E50=Step_0!$C$12,IF('Dirty 2'!K52&gt;0,Step_0!$D$3,IF('Dirty 2'!L52&gt;0,Step_0!$D$4,IF('Dirty 2'!M52&gt;0,Step_0!$D$5,""))),"")</f>
        <v>Home Office</v>
      </c>
      <c r="J50" t="str">
        <f t="shared" si="1"/>
        <v>Home Office</v>
      </c>
      <c r="K50">
        <f>SUM('Dirty 2'!B52:M52)</f>
        <v>111.15</v>
      </c>
    </row>
    <row r="51" spans="1:11" x14ac:dyDescent="0.25">
      <c r="A51" s="1">
        <v>41307</v>
      </c>
      <c r="B51" t="str">
        <v>Standard Class</v>
      </c>
      <c r="C51" t="str">
        <v/>
      </c>
      <c r="D51" t="str">
        <v/>
      </c>
      <c r="E51" t="str">
        <f t="shared" si="0"/>
        <v>Standard Class</v>
      </c>
      <c r="F51" t="str">
        <f>IF($E51=Step_0!$C$3,IF('Dirty 2'!B53&gt;0,Step_0!$D$3,IF('Dirty 2'!C53&gt;0,Step_0!$D$4,IF('Dirty 2'!D53&gt;0,Step_0!$D$5,""))),"")</f>
        <v/>
      </c>
      <c r="G51" t="str">
        <f>IF($E51=Step_0!$C$6,IF('Dirty 2'!E53&gt;0,Step_0!$D$3,IF('Dirty 2'!F53&gt;0,Step_0!$D$4,IF('Dirty 2'!G53&gt;0,Step_0!$D$5,""))),"")</f>
        <v/>
      </c>
      <c r="H51" t="str">
        <f>IF($E51=Step_0!$C$9,IF('Dirty 2'!H53&gt;0,Step_0!$D$3,IF('Dirty 2'!I53&gt;0,Step_0!$D$4,IF('Dirty 2'!J53&gt;0,Step_0!$D$5,""))),"")</f>
        <v/>
      </c>
      <c r="I51" t="str">
        <f>IF($E51=Step_0!$C$12,IF('Dirty 2'!K53&gt;0,Step_0!$D$3,IF('Dirty 2'!L53&gt;0,Step_0!$D$4,IF('Dirty 2'!M53&gt;0,Step_0!$D$5,""))),"")</f>
        <v>Consumer</v>
      </c>
      <c r="J51" t="str">
        <f t="shared" si="1"/>
        <v>Consumer</v>
      </c>
      <c r="K51">
        <f>SUM('Dirty 2'!B53:M53)</f>
        <v>199.29600000000002</v>
      </c>
    </row>
    <row r="52" spans="1:11" x14ac:dyDescent="0.25">
      <c r="A52" s="1">
        <v>41625</v>
      </c>
      <c r="B52" t="str">
        <v>Second Class</v>
      </c>
      <c r="C52" t="str">
        <v/>
      </c>
      <c r="D52" t="str">
        <v/>
      </c>
      <c r="E52" t="str">
        <f t="shared" si="0"/>
        <v>Second Class</v>
      </c>
      <c r="F52" t="str">
        <f>IF($E52=Step_0!$C$3,IF('Dirty 2'!B54&gt;0,Step_0!$D$3,IF('Dirty 2'!C54&gt;0,Step_0!$D$4,IF('Dirty 2'!D54&gt;0,Step_0!$D$5,""))),"")</f>
        <v/>
      </c>
      <c r="G52" t="str">
        <f>IF($E52=Step_0!$C$6,IF('Dirty 2'!E54&gt;0,Step_0!$D$3,IF('Dirty 2'!F54&gt;0,Step_0!$D$4,IF('Dirty 2'!G54&gt;0,Step_0!$D$5,""))),"")</f>
        <v/>
      </c>
      <c r="H52" t="str">
        <f>IF($E52=Step_0!$C$9,IF('Dirty 2'!H54&gt;0,Step_0!$D$3,IF('Dirty 2'!I54&gt;0,Step_0!$D$4,IF('Dirty 2'!J54&gt;0,Step_0!$D$5,""))),"")</f>
        <v>Consumer</v>
      </c>
      <c r="I52" t="str">
        <f>IF($E52=Step_0!$C$12,IF('Dirty 2'!K54&gt;0,Step_0!$D$3,IF('Dirty 2'!L54&gt;0,Step_0!$D$4,IF('Dirty 2'!M54&gt;0,Step_0!$D$5,""))),"")</f>
        <v/>
      </c>
      <c r="J52" t="str">
        <f t="shared" si="1"/>
        <v>Consumer</v>
      </c>
      <c r="K52">
        <f>SUM('Dirty 2'!B54:M54)</f>
        <v>40.049999999999997</v>
      </c>
    </row>
    <row r="53" spans="1:11" x14ac:dyDescent="0.25">
      <c r="A53" s="1">
        <v>41371</v>
      </c>
      <c r="B53" t="str">
        <v>First Class</v>
      </c>
      <c r="C53" t="str">
        <v/>
      </c>
      <c r="D53" t="str">
        <v/>
      </c>
      <c r="E53" t="str">
        <f t="shared" si="0"/>
        <v>First Class</v>
      </c>
      <c r="F53" t="str">
        <f>IF($E53=Step_0!$C$3,IF('Dirty 2'!B55&gt;0,Step_0!$D$3,IF('Dirty 2'!C55&gt;0,Step_0!$D$4,IF('Dirty 2'!D55&gt;0,Step_0!$D$5,""))),"")</f>
        <v>Consumer</v>
      </c>
      <c r="G53" t="str">
        <f>IF($E53=Step_0!$C$6,IF('Dirty 2'!E55&gt;0,Step_0!$D$3,IF('Dirty 2'!F55&gt;0,Step_0!$D$4,IF('Dirty 2'!G55&gt;0,Step_0!$D$5,""))),"")</f>
        <v/>
      </c>
      <c r="H53" t="str">
        <f>IF($E53=Step_0!$C$9,IF('Dirty 2'!H55&gt;0,Step_0!$D$3,IF('Dirty 2'!I55&gt;0,Step_0!$D$4,IF('Dirty 2'!J55&gt;0,Step_0!$D$5,""))),"")</f>
        <v/>
      </c>
      <c r="I53" t="str">
        <f>IF($E53=Step_0!$C$12,IF('Dirty 2'!K55&gt;0,Step_0!$D$3,IF('Dirty 2'!L55&gt;0,Step_0!$D$4,IF('Dirty 2'!M55&gt;0,Step_0!$D$5,""))),"")</f>
        <v/>
      </c>
      <c r="J53" t="str">
        <f t="shared" si="1"/>
        <v>Consumer</v>
      </c>
      <c r="K53">
        <f>SUM('Dirty 2'!B55:M55)</f>
        <v>8.9600000000000009</v>
      </c>
    </row>
    <row r="54" spans="1:11" x14ac:dyDescent="0.25">
      <c r="A54" s="1">
        <v>41396</v>
      </c>
      <c r="B54" t="str">
        <v>Second Class</v>
      </c>
      <c r="C54" t="str">
        <v/>
      </c>
      <c r="D54" t="str">
        <v/>
      </c>
      <c r="E54" t="str">
        <f t="shared" si="0"/>
        <v>Second Class</v>
      </c>
      <c r="F54" t="str">
        <f>IF($E54=Step_0!$C$3,IF('Dirty 2'!B56&gt;0,Step_0!$D$3,IF('Dirty 2'!C56&gt;0,Step_0!$D$4,IF('Dirty 2'!D56&gt;0,Step_0!$D$5,""))),"")</f>
        <v/>
      </c>
      <c r="G54" t="str">
        <f>IF($E54=Step_0!$C$6,IF('Dirty 2'!E56&gt;0,Step_0!$D$3,IF('Dirty 2'!F56&gt;0,Step_0!$D$4,IF('Dirty 2'!G56&gt;0,Step_0!$D$5,""))),"")</f>
        <v/>
      </c>
      <c r="H54" t="str">
        <f>IF($E54=Step_0!$C$9,IF('Dirty 2'!H56&gt;0,Step_0!$D$3,IF('Dirty 2'!I56&gt;0,Step_0!$D$4,IF('Dirty 2'!J56&gt;0,Step_0!$D$5,""))),"")</f>
        <v>Consumer</v>
      </c>
      <c r="I54" t="str">
        <f>IF($E54=Step_0!$C$12,IF('Dirty 2'!K56&gt;0,Step_0!$D$3,IF('Dirty 2'!L56&gt;0,Step_0!$D$4,IF('Dirty 2'!M56&gt;0,Step_0!$D$5,""))),"")</f>
        <v/>
      </c>
      <c r="J54" t="str">
        <f t="shared" si="1"/>
        <v>Consumer</v>
      </c>
      <c r="K54">
        <f>SUM('Dirty 2'!B56:M56)</f>
        <v>479.98400000000004</v>
      </c>
    </row>
    <row r="55" spans="1:11" x14ac:dyDescent="0.25">
      <c r="A55" s="1">
        <v>41513</v>
      </c>
      <c r="B55" t="str">
        <v/>
      </c>
      <c r="C55" t="str">
        <v>First Class</v>
      </c>
      <c r="D55" t="str">
        <v/>
      </c>
      <c r="E55" t="str">
        <f t="shared" si="0"/>
        <v>First Class</v>
      </c>
      <c r="F55" t="str">
        <f>IF($E55=Step_0!$C$3,IF('Dirty 2'!B57&gt;0,Step_0!$D$3,IF('Dirty 2'!C57&gt;0,Step_0!$D$4,IF('Dirty 2'!D57&gt;0,Step_0!$D$5,""))),"")</f>
        <v>Corporate</v>
      </c>
      <c r="G55" t="str">
        <f>IF($E55=Step_0!$C$6,IF('Dirty 2'!E57&gt;0,Step_0!$D$3,IF('Dirty 2'!F57&gt;0,Step_0!$D$4,IF('Dirty 2'!G57&gt;0,Step_0!$D$5,""))),"")</f>
        <v/>
      </c>
      <c r="H55" t="str">
        <f>IF($E55=Step_0!$C$9,IF('Dirty 2'!H57&gt;0,Step_0!$D$3,IF('Dirty 2'!I57&gt;0,Step_0!$D$4,IF('Dirty 2'!J57&gt;0,Step_0!$D$5,""))),"")</f>
        <v/>
      </c>
      <c r="I55" t="str">
        <f>IF($E55=Step_0!$C$12,IF('Dirty 2'!K57&gt;0,Step_0!$D$3,IF('Dirty 2'!L57&gt;0,Step_0!$D$4,IF('Dirty 2'!M57&gt;0,Step_0!$D$5,""))),"")</f>
        <v/>
      </c>
      <c r="J55" t="str">
        <f t="shared" si="1"/>
        <v>Corporate</v>
      </c>
      <c r="K55">
        <f>SUM('Dirty 2'!B57:M57)</f>
        <v>1812.01</v>
      </c>
    </row>
    <row r="56" spans="1:11" x14ac:dyDescent="0.25">
      <c r="A56" s="1">
        <v>41545</v>
      </c>
      <c r="B56" t="str">
        <v/>
      </c>
      <c r="C56" t="str">
        <v>Standard Class</v>
      </c>
      <c r="D56" t="str">
        <v/>
      </c>
      <c r="E56" t="str">
        <f t="shared" si="0"/>
        <v>Standard Class</v>
      </c>
      <c r="F56" t="str">
        <f>IF($E56=Step_0!$C$3,IF('Dirty 2'!B58&gt;0,Step_0!$D$3,IF('Dirty 2'!C58&gt;0,Step_0!$D$4,IF('Dirty 2'!D58&gt;0,Step_0!$D$5,""))),"")</f>
        <v/>
      </c>
      <c r="G56" t="str">
        <f>IF($E56=Step_0!$C$6,IF('Dirty 2'!E58&gt;0,Step_0!$D$3,IF('Dirty 2'!F58&gt;0,Step_0!$D$4,IF('Dirty 2'!G58&gt;0,Step_0!$D$5,""))),"")</f>
        <v/>
      </c>
      <c r="H56" t="str">
        <f>IF($E56=Step_0!$C$9,IF('Dirty 2'!H58&gt;0,Step_0!$D$3,IF('Dirty 2'!I58&gt;0,Step_0!$D$4,IF('Dirty 2'!J58&gt;0,Step_0!$D$5,""))),"")</f>
        <v/>
      </c>
      <c r="I56" t="str">
        <f>IF($E56=Step_0!$C$12,IF('Dirty 2'!K58&gt;0,Step_0!$D$3,IF('Dirty 2'!L58&gt;0,Step_0!$D$4,IF('Dirty 2'!M58&gt;0,Step_0!$D$5,""))),"")</f>
        <v>Corporate</v>
      </c>
      <c r="J56" t="str">
        <f t="shared" si="1"/>
        <v>Corporate</v>
      </c>
      <c r="K56">
        <f>SUM('Dirty 2'!B58:M58)</f>
        <v>106.944</v>
      </c>
    </row>
    <row r="57" spans="1:11" x14ac:dyDescent="0.25">
      <c r="A57" s="1">
        <v>41600</v>
      </c>
      <c r="B57" t="str">
        <v/>
      </c>
      <c r="C57" t="str">
        <v>First Class</v>
      </c>
      <c r="D57" t="str">
        <v/>
      </c>
      <c r="E57" t="str">
        <f t="shared" si="0"/>
        <v>First Class</v>
      </c>
      <c r="F57" t="str">
        <f>IF($E57=Step_0!$C$3,IF('Dirty 2'!B59&gt;0,Step_0!$D$3,IF('Dirty 2'!C59&gt;0,Step_0!$D$4,IF('Dirty 2'!D59&gt;0,Step_0!$D$5,""))),"")</f>
        <v>Corporate</v>
      </c>
      <c r="G57" t="str">
        <f>IF($E57=Step_0!$C$6,IF('Dirty 2'!E59&gt;0,Step_0!$D$3,IF('Dirty 2'!F59&gt;0,Step_0!$D$4,IF('Dirty 2'!G59&gt;0,Step_0!$D$5,""))),"")</f>
        <v/>
      </c>
      <c r="H57" t="str">
        <f>IF($E57=Step_0!$C$9,IF('Dirty 2'!H59&gt;0,Step_0!$D$3,IF('Dirty 2'!I59&gt;0,Step_0!$D$4,IF('Dirty 2'!J59&gt;0,Step_0!$D$5,""))),"")</f>
        <v/>
      </c>
      <c r="I57" t="str">
        <f>IF($E57=Step_0!$C$12,IF('Dirty 2'!K59&gt;0,Step_0!$D$3,IF('Dirty 2'!L59&gt;0,Step_0!$D$4,IF('Dirty 2'!M59&gt;0,Step_0!$D$5,""))),"")</f>
        <v/>
      </c>
      <c r="J57" t="str">
        <f t="shared" si="1"/>
        <v>Corporate</v>
      </c>
      <c r="K57">
        <f>SUM('Dirty 2'!B59:M59)</f>
        <v>9.9600000000000009</v>
      </c>
    </row>
    <row r="58" spans="1:11" x14ac:dyDescent="0.25">
      <c r="A58" s="1">
        <v>41536</v>
      </c>
      <c r="B58" t="str">
        <v>Standard Class</v>
      </c>
      <c r="C58" t="str">
        <v/>
      </c>
      <c r="D58" t="str">
        <v/>
      </c>
      <c r="E58" t="str">
        <f t="shared" si="0"/>
        <v>Standard Class</v>
      </c>
      <c r="F58" t="str">
        <f>IF($E58=Step_0!$C$3,IF('Dirty 2'!B60&gt;0,Step_0!$D$3,IF('Dirty 2'!C60&gt;0,Step_0!$D$4,IF('Dirty 2'!D60&gt;0,Step_0!$D$5,""))),"")</f>
        <v/>
      </c>
      <c r="G58" t="str">
        <f>IF($E58=Step_0!$C$6,IF('Dirty 2'!E60&gt;0,Step_0!$D$3,IF('Dirty 2'!F60&gt;0,Step_0!$D$4,IF('Dirty 2'!G60&gt;0,Step_0!$D$5,""))),"")</f>
        <v/>
      </c>
      <c r="H58" t="str">
        <f>IF($E58=Step_0!$C$9,IF('Dirty 2'!H60&gt;0,Step_0!$D$3,IF('Dirty 2'!I60&gt;0,Step_0!$D$4,IF('Dirty 2'!J60&gt;0,Step_0!$D$5,""))),"")</f>
        <v/>
      </c>
      <c r="I58" t="str">
        <f>IF($E58=Step_0!$C$12,IF('Dirty 2'!K60&gt;0,Step_0!$D$3,IF('Dirty 2'!L60&gt;0,Step_0!$D$4,IF('Dirty 2'!M60&gt;0,Step_0!$D$5,""))),"")</f>
        <v>Consumer</v>
      </c>
      <c r="J58" t="str">
        <f t="shared" si="1"/>
        <v>Consumer</v>
      </c>
      <c r="K58">
        <f>SUM('Dirty 2'!B60:M60)</f>
        <v>2692.3290000000002</v>
      </c>
    </row>
    <row r="59" spans="1:11" x14ac:dyDescent="0.25">
      <c r="A59" s="1">
        <v>41539</v>
      </c>
      <c r="B59" t="str">
        <v>Second Class</v>
      </c>
      <c r="C59" t="str">
        <v/>
      </c>
      <c r="D59" t="str">
        <v/>
      </c>
      <c r="E59" t="str">
        <f t="shared" si="0"/>
        <v>Second Class</v>
      </c>
      <c r="F59" t="str">
        <f>IF($E59=Step_0!$C$3,IF('Dirty 2'!B61&gt;0,Step_0!$D$3,IF('Dirty 2'!C61&gt;0,Step_0!$D$4,IF('Dirty 2'!D61&gt;0,Step_0!$D$5,""))),"")</f>
        <v/>
      </c>
      <c r="G59" t="str">
        <f>IF($E59=Step_0!$C$6,IF('Dirty 2'!E61&gt;0,Step_0!$D$3,IF('Dirty 2'!F61&gt;0,Step_0!$D$4,IF('Dirty 2'!G61&gt;0,Step_0!$D$5,""))),"")</f>
        <v/>
      </c>
      <c r="H59" t="str">
        <f>IF($E59=Step_0!$C$9,IF('Dirty 2'!H61&gt;0,Step_0!$D$3,IF('Dirty 2'!I61&gt;0,Step_0!$D$4,IF('Dirty 2'!J61&gt;0,Step_0!$D$5,""))),"")</f>
        <v>Consumer</v>
      </c>
      <c r="I59" t="str">
        <f>IF($E59=Step_0!$C$12,IF('Dirty 2'!K61&gt;0,Step_0!$D$3,IF('Dirty 2'!L61&gt;0,Step_0!$D$4,IF('Dirty 2'!M61&gt;0,Step_0!$D$5,""))),"")</f>
        <v/>
      </c>
      <c r="J59" t="str">
        <f t="shared" si="1"/>
        <v>Consumer</v>
      </c>
      <c r="K59">
        <f>SUM('Dirty 2'!B61:M61)</f>
        <v>4.6079999999999997</v>
      </c>
    </row>
    <row r="60" spans="1:11" x14ac:dyDescent="0.25">
      <c r="A60" s="1">
        <v>41316</v>
      </c>
      <c r="B60" t="str">
        <v>Standard Class</v>
      </c>
      <c r="C60" t="str">
        <v/>
      </c>
      <c r="D60" t="str">
        <v/>
      </c>
      <c r="E60" t="str">
        <f t="shared" si="0"/>
        <v>Standard Class</v>
      </c>
      <c r="F60" t="str">
        <f>IF($E60=Step_0!$C$3,IF('Dirty 2'!B62&gt;0,Step_0!$D$3,IF('Dirty 2'!C62&gt;0,Step_0!$D$4,IF('Dirty 2'!D62&gt;0,Step_0!$D$5,""))),"")</f>
        <v/>
      </c>
      <c r="G60" t="str">
        <f>IF($E60=Step_0!$C$6,IF('Dirty 2'!E62&gt;0,Step_0!$D$3,IF('Dirty 2'!F62&gt;0,Step_0!$D$4,IF('Dirty 2'!G62&gt;0,Step_0!$D$5,""))),"")</f>
        <v/>
      </c>
      <c r="H60" t="str">
        <f>IF($E60=Step_0!$C$9,IF('Dirty 2'!H62&gt;0,Step_0!$D$3,IF('Dirty 2'!I62&gt;0,Step_0!$D$4,IF('Dirty 2'!J62&gt;0,Step_0!$D$5,""))),"")</f>
        <v/>
      </c>
      <c r="I60" t="str">
        <f>IF($E60=Step_0!$C$12,IF('Dirty 2'!K62&gt;0,Step_0!$D$3,IF('Dirty 2'!L62&gt;0,Step_0!$D$4,IF('Dirty 2'!M62&gt;0,Step_0!$D$5,""))),"")</f>
        <v>Consumer</v>
      </c>
      <c r="J60" t="str">
        <f t="shared" si="1"/>
        <v>Consumer</v>
      </c>
      <c r="K60">
        <f>SUM('Dirty 2'!B62:M62)</f>
        <v>1508.13</v>
      </c>
    </row>
    <row r="61" spans="1:11" x14ac:dyDescent="0.25">
      <c r="A61" s="1">
        <v>41525</v>
      </c>
      <c r="B61" t="str">
        <v>Standard Class</v>
      </c>
      <c r="C61" t="str">
        <v/>
      </c>
      <c r="D61" t="str">
        <v/>
      </c>
      <c r="E61" t="str">
        <f t="shared" si="0"/>
        <v>Standard Class</v>
      </c>
      <c r="F61" t="str">
        <f>IF($E61=Step_0!$C$3,IF('Dirty 2'!B63&gt;0,Step_0!$D$3,IF('Dirty 2'!C63&gt;0,Step_0!$D$4,IF('Dirty 2'!D63&gt;0,Step_0!$D$5,""))),"")</f>
        <v/>
      </c>
      <c r="G61" t="str">
        <f>IF($E61=Step_0!$C$6,IF('Dirty 2'!E63&gt;0,Step_0!$D$3,IF('Dirty 2'!F63&gt;0,Step_0!$D$4,IF('Dirty 2'!G63&gt;0,Step_0!$D$5,""))),"")</f>
        <v/>
      </c>
      <c r="H61" t="str">
        <f>IF($E61=Step_0!$C$9,IF('Dirty 2'!H63&gt;0,Step_0!$D$3,IF('Dirty 2'!I63&gt;0,Step_0!$D$4,IF('Dirty 2'!J63&gt;0,Step_0!$D$5,""))),"")</f>
        <v/>
      </c>
      <c r="I61" t="str">
        <f>IF($E61=Step_0!$C$12,IF('Dirty 2'!K63&gt;0,Step_0!$D$3,IF('Dirty 2'!L63&gt;0,Step_0!$D$4,IF('Dirty 2'!M63&gt;0,Step_0!$D$5,""))),"")</f>
        <v>Consumer</v>
      </c>
      <c r="J61" t="str">
        <f t="shared" si="1"/>
        <v>Consumer</v>
      </c>
      <c r="K61">
        <f>SUM('Dirty 2'!B63:M63)</f>
        <v>254.96999999999997</v>
      </c>
    </row>
    <row r="62" spans="1:11" x14ac:dyDescent="0.25">
      <c r="A62" s="1">
        <v>41371</v>
      </c>
      <c r="B62" t="str">
        <v/>
      </c>
      <c r="C62" t="str">
        <v>Standard Class</v>
      </c>
      <c r="D62" t="str">
        <v/>
      </c>
      <c r="E62" t="str">
        <f t="shared" si="0"/>
        <v>Standard Class</v>
      </c>
      <c r="F62" t="str">
        <f>IF($E62=Step_0!$C$3,IF('Dirty 2'!B64&gt;0,Step_0!$D$3,IF('Dirty 2'!C64&gt;0,Step_0!$D$4,IF('Dirty 2'!D64&gt;0,Step_0!$D$5,""))),"")</f>
        <v/>
      </c>
      <c r="G62" t="str">
        <f>IF($E62=Step_0!$C$6,IF('Dirty 2'!E64&gt;0,Step_0!$D$3,IF('Dirty 2'!F64&gt;0,Step_0!$D$4,IF('Dirty 2'!G64&gt;0,Step_0!$D$5,""))),"")</f>
        <v/>
      </c>
      <c r="H62" t="str">
        <f>IF($E62=Step_0!$C$9,IF('Dirty 2'!H64&gt;0,Step_0!$D$3,IF('Dirty 2'!I64&gt;0,Step_0!$D$4,IF('Dirty 2'!J64&gt;0,Step_0!$D$5,""))),"")</f>
        <v/>
      </c>
      <c r="I62" t="str">
        <f>IF($E62=Step_0!$C$12,IF('Dirty 2'!K64&gt;0,Step_0!$D$3,IF('Dirty 2'!L64&gt;0,Step_0!$D$4,IF('Dirty 2'!M64&gt;0,Step_0!$D$5,""))),"")</f>
        <v>Corporate</v>
      </c>
      <c r="J62" t="str">
        <f t="shared" si="1"/>
        <v>Corporate</v>
      </c>
      <c r="K62">
        <f>SUM('Dirty 2'!B64:M64)</f>
        <v>752.92</v>
      </c>
    </row>
    <row r="63" spans="1:11" x14ac:dyDescent="0.25">
      <c r="A63" s="1">
        <v>41600</v>
      </c>
      <c r="B63" t="str">
        <v/>
      </c>
      <c r="C63" t="str">
        <v>Standard Class</v>
      </c>
      <c r="D63" t="str">
        <v/>
      </c>
      <c r="E63" t="str">
        <f t="shared" si="0"/>
        <v>Standard Class</v>
      </c>
      <c r="F63" t="str">
        <f>IF($E63=Step_0!$C$3,IF('Dirty 2'!B65&gt;0,Step_0!$D$3,IF('Dirty 2'!C65&gt;0,Step_0!$D$4,IF('Dirty 2'!D65&gt;0,Step_0!$D$5,""))),"")</f>
        <v/>
      </c>
      <c r="G63" t="str">
        <f>IF($E63=Step_0!$C$6,IF('Dirty 2'!E65&gt;0,Step_0!$D$3,IF('Dirty 2'!F65&gt;0,Step_0!$D$4,IF('Dirty 2'!G65&gt;0,Step_0!$D$5,""))),"")</f>
        <v/>
      </c>
      <c r="H63" t="str">
        <f>IF($E63=Step_0!$C$9,IF('Dirty 2'!H65&gt;0,Step_0!$D$3,IF('Dirty 2'!I65&gt;0,Step_0!$D$4,IF('Dirty 2'!J65&gt;0,Step_0!$D$5,""))),"")</f>
        <v/>
      </c>
      <c r="I63" t="str">
        <f>IF($E63=Step_0!$C$12,IF('Dirty 2'!K65&gt;0,Step_0!$D$3,IF('Dirty 2'!L65&gt;0,Step_0!$D$4,IF('Dirty 2'!M65&gt;0,Step_0!$D$5,""))),"")</f>
        <v>Corporate</v>
      </c>
      <c r="J63" t="str">
        <f t="shared" si="1"/>
        <v>Corporate</v>
      </c>
      <c r="K63">
        <f>SUM('Dirty 2'!B65:M65)</f>
        <v>1022.61</v>
      </c>
    </row>
    <row r="64" spans="1:11" x14ac:dyDescent="0.25">
      <c r="A64" s="1">
        <v>41621</v>
      </c>
      <c r="B64" t="str">
        <v/>
      </c>
      <c r="C64" t="str">
        <v>Second Class</v>
      </c>
      <c r="D64" t="str">
        <v/>
      </c>
      <c r="E64" t="str">
        <f t="shared" si="0"/>
        <v>Second Class</v>
      </c>
      <c r="F64" t="str">
        <f>IF($E64=Step_0!$C$3,IF('Dirty 2'!B66&gt;0,Step_0!$D$3,IF('Dirty 2'!C66&gt;0,Step_0!$D$4,IF('Dirty 2'!D66&gt;0,Step_0!$D$5,""))),"")</f>
        <v/>
      </c>
      <c r="G64" t="str">
        <f>IF($E64=Step_0!$C$6,IF('Dirty 2'!E66&gt;0,Step_0!$D$3,IF('Dirty 2'!F66&gt;0,Step_0!$D$4,IF('Dirty 2'!G66&gt;0,Step_0!$D$5,""))),"")</f>
        <v/>
      </c>
      <c r="H64" t="str">
        <f>IF($E64=Step_0!$C$9,IF('Dirty 2'!H66&gt;0,Step_0!$D$3,IF('Dirty 2'!I66&gt;0,Step_0!$D$4,IF('Dirty 2'!J66&gt;0,Step_0!$D$5,""))),"")</f>
        <v>Corporate</v>
      </c>
      <c r="I64" t="str">
        <f>IF($E64=Step_0!$C$12,IF('Dirty 2'!K66&gt;0,Step_0!$D$3,IF('Dirty 2'!L66&gt;0,Step_0!$D$4,IF('Dirty 2'!M66&gt;0,Step_0!$D$5,""))),"")</f>
        <v/>
      </c>
      <c r="J64" t="str">
        <f t="shared" si="1"/>
        <v>Corporate</v>
      </c>
      <c r="K64">
        <f>SUM('Dirty 2'!B66:M66)</f>
        <v>12.39</v>
      </c>
    </row>
    <row r="65" spans="1:11" x14ac:dyDescent="0.25">
      <c r="A65" s="1">
        <v>41413</v>
      </c>
      <c r="B65" t="str">
        <v>First Class</v>
      </c>
      <c r="C65" t="str">
        <v/>
      </c>
      <c r="D65" t="str">
        <v/>
      </c>
      <c r="E65" t="str">
        <f t="shared" si="0"/>
        <v>First Class</v>
      </c>
      <c r="F65" t="str">
        <f>IF($E65=Step_0!$C$3,IF('Dirty 2'!B67&gt;0,Step_0!$D$3,IF('Dirty 2'!C67&gt;0,Step_0!$D$4,IF('Dirty 2'!D67&gt;0,Step_0!$D$5,""))),"")</f>
        <v>Consumer</v>
      </c>
      <c r="G65" t="str">
        <f>IF($E65=Step_0!$C$6,IF('Dirty 2'!E67&gt;0,Step_0!$D$3,IF('Dirty 2'!F67&gt;0,Step_0!$D$4,IF('Dirty 2'!G67&gt;0,Step_0!$D$5,""))),"")</f>
        <v/>
      </c>
      <c r="H65" t="str">
        <f>IF($E65=Step_0!$C$9,IF('Dirty 2'!H67&gt;0,Step_0!$D$3,IF('Dirty 2'!I67&gt;0,Step_0!$D$4,IF('Dirty 2'!J67&gt;0,Step_0!$D$5,""))),"")</f>
        <v/>
      </c>
      <c r="I65" t="str">
        <f>IF($E65=Step_0!$C$12,IF('Dirty 2'!K67&gt;0,Step_0!$D$3,IF('Dirty 2'!L67&gt;0,Step_0!$D$4,IF('Dirty 2'!M67&gt;0,Step_0!$D$5,""))),"")</f>
        <v/>
      </c>
      <c r="J65" t="str">
        <f t="shared" si="1"/>
        <v>Consumer</v>
      </c>
      <c r="K65">
        <f>SUM('Dirty 2'!B67:M67)</f>
        <v>34.200000000000003</v>
      </c>
    </row>
    <row r="66" spans="1:11" x14ac:dyDescent="0.25">
      <c r="A66" s="1">
        <v>41364</v>
      </c>
      <c r="B66" t="str">
        <v>Same Day</v>
      </c>
      <c r="C66" t="str">
        <v/>
      </c>
      <c r="D66" t="str">
        <v/>
      </c>
      <c r="E66" t="str">
        <f t="shared" si="0"/>
        <v>Same Day</v>
      </c>
      <c r="F66" t="str">
        <f>IF($E66=Step_0!$C$3,IF('Dirty 2'!B68&gt;0,Step_0!$D$3,IF('Dirty 2'!C68&gt;0,Step_0!$D$4,IF('Dirty 2'!D68&gt;0,Step_0!$D$5,""))),"")</f>
        <v/>
      </c>
      <c r="G66" t="str">
        <f>IF($E66=Step_0!$C$6,IF('Dirty 2'!E68&gt;0,Step_0!$D$3,IF('Dirty 2'!F68&gt;0,Step_0!$D$4,IF('Dirty 2'!G68&gt;0,Step_0!$D$5,""))),"")</f>
        <v>Consumer</v>
      </c>
      <c r="H66" t="str">
        <f>IF($E66=Step_0!$C$9,IF('Dirty 2'!H68&gt;0,Step_0!$D$3,IF('Dirty 2'!I68&gt;0,Step_0!$D$4,IF('Dirty 2'!J68&gt;0,Step_0!$D$5,""))),"")</f>
        <v/>
      </c>
      <c r="I66" t="str">
        <f>IF($E66=Step_0!$C$12,IF('Dirty 2'!K68&gt;0,Step_0!$D$3,IF('Dirty 2'!L68&gt;0,Step_0!$D$4,IF('Dirty 2'!M68&gt;0,Step_0!$D$5,""))),"")</f>
        <v/>
      </c>
      <c r="J66" t="str">
        <f t="shared" si="1"/>
        <v>Consumer</v>
      </c>
      <c r="K66">
        <f>SUM('Dirty 2'!B68:M68)</f>
        <v>1142.1649999999997</v>
      </c>
    </row>
    <row r="67" spans="1:11" x14ac:dyDescent="0.25">
      <c r="A67" s="1">
        <v>41508</v>
      </c>
      <c r="B67" t="str">
        <v>Second Class</v>
      </c>
      <c r="C67" t="str">
        <v/>
      </c>
      <c r="D67" t="str">
        <v/>
      </c>
      <c r="E67" t="str">
        <f t="shared" ref="E67:E130" si="2">IF(B67&lt;&gt;"",B67,IF(C67&lt;&gt;"",C67,IF(D67&lt;&gt;"",D67,"")))</f>
        <v>Second Class</v>
      </c>
      <c r="F67" t="str">
        <f>IF($E67=Step_0!$C$3,IF('Dirty 2'!B69&gt;0,Step_0!$D$3,IF('Dirty 2'!C69&gt;0,Step_0!$D$4,IF('Dirty 2'!D69&gt;0,Step_0!$D$5,""))),"")</f>
        <v/>
      </c>
      <c r="G67" t="str">
        <f>IF($E67=Step_0!$C$6,IF('Dirty 2'!E69&gt;0,Step_0!$D$3,IF('Dirty 2'!F69&gt;0,Step_0!$D$4,IF('Dirty 2'!G69&gt;0,Step_0!$D$5,""))),"")</f>
        <v/>
      </c>
      <c r="H67" t="str">
        <f>IF($E67=Step_0!$C$9,IF('Dirty 2'!H69&gt;0,Step_0!$D$3,IF('Dirty 2'!I69&gt;0,Step_0!$D$4,IF('Dirty 2'!J69&gt;0,Step_0!$D$5,""))),"")</f>
        <v>Consumer</v>
      </c>
      <c r="I67" t="str">
        <f>IF($E67=Step_0!$C$12,IF('Dirty 2'!K69&gt;0,Step_0!$D$3,IF('Dirty 2'!L69&gt;0,Step_0!$D$4,IF('Dirty 2'!M69&gt;0,Step_0!$D$5,""))),"")</f>
        <v/>
      </c>
      <c r="J67" t="str">
        <f t="shared" ref="J67:J130" si="3">IF(F67&lt;&gt;"",F67,IF(G67&lt;&gt;"",G67,IF(H67&lt;&gt;"",H67,IF(I67&lt;&gt;"",I67,""))))</f>
        <v>Consumer</v>
      </c>
      <c r="K67">
        <f>SUM('Dirty 2'!B69:M69)</f>
        <v>7.6320000000000014</v>
      </c>
    </row>
    <row r="68" spans="1:11" x14ac:dyDescent="0.25">
      <c r="A68" s="1">
        <v>41609</v>
      </c>
      <c r="B68" t="str">
        <v>Standard Class</v>
      </c>
      <c r="C68" t="str">
        <v/>
      </c>
      <c r="D68" t="str">
        <v/>
      </c>
      <c r="E68" t="str">
        <f t="shared" si="2"/>
        <v>Standard Class</v>
      </c>
      <c r="F68" t="str">
        <f>IF($E68=Step_0!$C$3,IF('Dirty 2'!B70&gt;0,Step_0!$D$3,IF('Dirty 2'!C70&gt;0,Step_0!$D$4,IF('Dirty 2'!D70&gt;0,Step_0!$D$5,""))),"")</f>
        <v/>
      </c>
      <c r="G68" t="str">
        <f>IF($E68=Step_0!$C$6,IF('Dirty 2'!E70&gt;0,Step_0!$D$3,IF('Dirty 2'!F70&gt;0,Step_0!$D$4,IF('Dirty 2'!G70&gt;0,Step_0!$D$5,""))),"")</f>
        <v/>
      </c>
      <c r="H68" t="str">
        <f>IF($E68=Step_0!$C$9,IF('Dirty 2'!H70&gt;0,Step_0!$D$3,IF('Dirty 2'!I70&gt;0,Step_0!$D$4,IF('Dirty 2'!J70&gt;0,Step_0!$D$5,""))),"")</f>
        <v/>
      </c>
      <c r="I68" t="str">
        <f>IF($E68=Step_0!$C$12,IF('Dirty 2'!K70&gt;0,Step_0!$D$3,IF('Dirty 2'!L70&gt;0,Step_0!$D$4,IF('Dirty 2'!M70&gt;0,Step_0!$D$5,""))),"")</f>
        <v>Consumer</v>
      </c>
      <c r="J68" t="str">
        <f t="shared" si="3"/>
        <v>Consumer</v>
      </c>
      <c r="K68">
        <f>SUM('Dirty 2'!B70:M70)</f>
        <v>95.968000000000004</v>
      </c>
    </row>
    <row r="69" spans="1:11" x14ac:dyDescent="0.25">
      <c r="A69" s="1">
        <v>41483</v>
      </c>
      <c r="B69" t="str">
        <v>Same Day</v>
      </c>
      <c r="C69" t="str">
        <v/>
      </c>
      <c r="D69" t="str">
        <v/>
      </c>
      <c r="E69" t="str">
        <f t="shared" si="2"/>
        <v>Same Day</v>
      </c>
      <c r="F69" t="str">
        <f>IF($E69=Step_0!$C$3,IF('Dirty 2'!B71&gt;0,Step_0!$D$3,IF('Dirty 2'!C71&gt;0,Step_0!$D$4,IF('Dirty 2'!D71&gt;0,Step_0!$D$5,""))),"")</f>
        <v/>
      </c>
      <c r="G69" t="str">
        <f>IF($E69=Step_0!$C$6,IF('Dirty 2'!E71&gt;0,Step_0!$D$3,IF('Dirty 2'!F71&gt;0,Step_0!$D$4,IF('Dirty 2'!G71&gt;0,Step_0!$D$5,""))),"")</f>
        <v>Consumer</v>
      </c>
      <c r="H69" t="str">
        <f>IF($E69=Step_0!$C$9,IF('Dirty 2'!H71&gt;0,Step_0!$D$3,IF('Dirty 2'!I71&gt;0,Step_0!$D$4,IF('Dirty 2'!J71&gt;0,Step_0!$D$5,""))),"")</f>
        <v/>
      </c>
      <c r="I69" t="str">
        <f>IF($E69=Step_0!$C$12,IF('Dirty 2'!K71&gt;0,Step_0!$D$3,IF('Dirty 2'!L71&gt;0,Step_0!$D$4,IF('Dirty 2'!M71&gt;0,Step_0!$D$5,""))),"")</f>
        <v/>
      </c>
      <c r="J69" t="str">
        <f t="shared" si="3"/>
        <v>Consumer</v>
      </c>
      <c r="K69">
        <f>SUM('Dirty 2'!B71:M71)</f>
        <v>193.15199999999999</v>
      </c>
    </row>
    <row r="70" spans="1:11" x14ac:dyDescent="0.25">
      <c r="A70" s="1">
        <v>41311</v>
      </c>
      <c r="B70" t="str">
        <v/>
      </c>
      <c r="C70" t="str">
        <v>First Class</v>
      </c>
      <c r="D70" t="str">
        <v/>
      </c>
      <c r="E70" t="str">
        <f t="shared" si="2"/>
        <v>First Class</v>
      </c>
      <c r="F70" t="str">
        <f>IF($E70=Step_0!$C$3,IF('Dirty 2'!B72&gt;0,Step_0!$D$3,IF('Dirty 2'!C72&gt;0,Step_0!$D$4,IF('Dirty 2'!D72&gt;0,Step_0!$D$5,""))),"")</f>
        <v>Corporate</v>
      </c>
      <c r="G70" t="str">
        <f>IF($E70=Step_0!$C$6,IF('Dirty 2'!E72&gt;0,Step_0!$D$3,IF('Dirty 2'!F72&gt;0,Step_0!$D$4,IF('Dirty 2'!G72&gt;0,Step_0!$D$5,""))),"")</f>
        <v/>
      </c>
      <c r="H70" t="str">
        <f>IF($E70=Step_0!$C$9,IF('Dirty 2'!H72&gt;0,Step_0!$D$3,IF('Dirty 2'!I72&gt;0,Step_0!$D$4,IF('Dirty 2'!J72&gt;0,Step_0!$D$5,""))),"")</f>
        <v/>
      </c>
      <c r="I70" t="str">
        <f>IF($E70=Step_0!$C$12,IF('Dirty 2'!K72&gt;0,Step_0!$D$3,IF('Dirty 2'!L72&gt;0,Step_0!$D$4,IF('Dirty 2'!M72&gt;0,Step_0!$D$5,""))),"")</f>
        <v/>
      </c>
      <c r="J70" t="str">
        <f t="shared" si="3"/>
        <v>Corporate</v>
      </c>
      <c r="K70">
        <f>SUM('Dirty 2'!B72:M72)</f>
        <v>321.56</v>
      </c>
    </row>
    <row r="71" spans="1:11" x14ac:dyDescent="0.25">
      <c r="A71" s="1">
        <v>41560</v>
      </c>
      <c r="B71" t="str">
        <v/>
      </c>
      <c r="C71" t="str">
        <v/>
      </c>
      <c r="D71" t="str">
        <v>First Class</v>
      </c>
      <c r="E71" t="str">
        <f t="shared" si="2"/>
        <v>First Class</v>
      </c>
      <c r="F71" t="str">
        <f>IF($E71=Step_0!$C$3,IF('Dirty 2'!B73&gt;0,Step_0!$D$3,IF('Dirty 2'!C73&gt;0,Step_0!$D$4,IF('Dirty 2'!D73&gt;0,Step_0!$D$5,""))),"")</f>
        <v>Home Office</v>
      </c>
      <c r="G71" t="str">
        <f>IF($E71=Step_0!$C$6,IF('Dirty 2'!E73&gt;0,Step_0!$D$3,IF('Dirty 2'!F73&gt;0,Step_0!$D$4,IF('Dirty 2'!G73&gt;0,Step_0!$D$5,""))),"")</f>
        <v/>
      </c>
      <c r="H71" t="str">
        <f>IF($E71=Step_0!$C$9,IF('Dirty 2'!H73&gt;0,Step_0!$D$3,IF('Dirty 2'!I73&gt;0,Step_0!$D$4,IF('Dirty 2'!J73&gt;0,Step_0!$D$5,""))),"")</f>
        <v/>
      </c>
      <c r="I71" t="str">
        <f>IF($E71=Step_0!$C$12,IF('Dirty 2'!K73&gt;0,Step_0!$D$3,IF('Dirty 2'!L73&gt;0,Step_0!$D$4,IF('Dirty 2'!M73&gt;0,Step_0!$D$5,""))),"")</f>
        <v/>
      </c>
      <c r="J71" t="str">
        <f t="shared" si="3"/>
        <v>Home Office</v>
      </c>
      <c r="K71">
        <f>SUM('Dirty 2'!B73:M73)</f>
        <v>389.74</v>
      </c>
    </row>
    <row r="72" spans="1:11" x14ac:dyDescent="0.25">
      <c r="A72" s="1">
        <v>41434</v>
      </c>
      <c r="B72" t="str">
        <v>Second Class</v>
      </c>
      <c r="C72" t="str">
        <v/>
      </c>
      <c r="D72" t="str">
        <v/>
      </c>
      <c r="E72" t="str">
        <f t="shared" si="2"/>
        <v>Second Class</v>
      </c>
      <c r="F72" t="str">
        <f>IF($E72=Step_0!$C$3,IF('Dirty 2'!B74&gt;0,Step_0!$D$3,IF('Dirty 2'!C74&gt;0,Step_0!$D$4,IF('Dirty 2'!D74&gt;0,Step_0!$D$5,""))),"")</f>
        <v/>
      </c>
      <c r="G72" t="str">
        <f>IF($E72=Step_0!$C$6,IF('Dirty 2'!E74&gt;0,Step_0!$D$3,IF('Dirty 2'!F74&gt;0,Step_0!$D$4,IF('Dirty 2'!G74&gt;0,Step_0!$D$5,""))),"")</f>
        <v/>
      </c>
      <c r="H72" t="str">
        <f>IF($E72=Step_0!$C$9,IF('Dirty 2'!H74&gt;0,Step_0!$D$3,IF('Dirty 2'!I74&gt;0,Step_0!$D$4,IF('Dirty 2'!J74&gt;0,Step_0!$D$5,""))),"")</f>
        <v>Consumer</v>
      </c>
      <c r="I72" t="str">
        <f>IF($E72=Step_0!$C$12,IF('Dirty 2'!K74&gt;0,Step_0!$D$3,IF('Dirty 2'!L74&gt;0,Step_0!$D$4,IF('Dirty 2'!M74&gt;0,Step_0!$D$5,""))),"")</f>
        <v/>
      </c>
      <c r="J72" t="str">
        <f t="shared" si="3"/>
        <v>Consumer</v>
      </c>
      <c r="K72">
        <f>SUM('Dirty 2'!B74:M74)</f>
        <v>1441.3</v>
      </c>
    </row>
    <row r="73" spans="1:11" x14ac:dyDescent="0.25">
      <c r="A73" s="1">
        <v>41583</v>
      </c>
      <c r="B73" t="str">
        <v/>
      </c>
      <c r="C73" t="str">
        <v/>
      </c>
      <c r="D73" t="str">
        <v>Standard Class</v>
      </c>
      <c r="E73" t="str">
        <f t="shared" si="2"/>
        <v>Standard Class</v>
      </c>
      <c r="F73" t="str">
        <f>IF($E73=Step_0!$C$3,IF('Dirty 2'!B75&gt;0,Step_0!$D$3,IF('Dirty 2'!C75&gt;0,Step_0!$D$4,IF('Dirty 2'!D75&gt;0,Step_0!$D$5,""))),"")</f>
        <v/>
      </c>
      <c r="G73" t="str">
        <f>IF($E73=Step_0!$C$6,IF('Dirty 2'!E75&gt;0,Step_0!$D$3,IF('Dirty 2'!F75&gt;0,Step_0!$D$4,IF('Dirty 2'!G75&gt;0,Step_0!$D$5,""))),"")</f>
        <v/>
      </c>
      <c r="H73" t="str">
        <f>IF($E73=Step_0!$C$9,IF('Dirty 2'!H75&gt;0,Step_0!$D$3,IF('Dirty 2'!I75&gt;0,Step_0!$D$4,IF('Dirty 2'!J75&gt;0,Step_0!$D$5,""))),"")</f>
        <v/>
      </c>
      <c r="I73" t="str">
        <f>IF($E73=Step_0!$C$12,IF('Dirty 2'!K75&gt;0,Step_0!$D$3,IF('Dirty 2'!L75&gt;0,Step_0!$D$4,IF('Dirty 2'!M75&gt;0,Step_0!$D$5,""))),"")</f>
        <v>Home Office</v>
      </c>
      <c r="J73" t="str">
        <f t="shared" si="3"/>
        <v>Home Office</v>
      </c>
      <c r="K73">
        <f>SUM('Dirty 2'!B75:M75)</f>
        <v>47.79</v>
      </c>
    </row>
    <row r="74" spans="1:11" x14ac:dyDescent="0.25">
      <c r="A74" s="1">
        <v>41628</v>
      </c>
      <c r="B74" t="str">
        <v>Standard Class</v>
      </c>
      <c r="C74" t="str">
        <v/>
      </c>
      <c r="D74" t="str">
        <v/>
      </c>
      <c r="E74" t="str">
        <f t="shared" si="2"/>
        <v>Standard Class</v>
      </c>
      <c r="F74" t="str">
        <f>IF($E74=Step_0!$C$3,IF('Dirty 2'!B76&gt;0,Step_0!$D$3,IF('Dirty 2'!C76&gt;0,Step_0!$D$4,IF('Dirty 2'!D76&gt;0,Step_0!$D$5,""))),"")</f>
        <v/>
      </c>
      <c r="G74" t="str">
        <f>IF($E74=Step_0!$C$6,IF('Dirty 2'!E76&gt;0,Step_0!$D$3,IF('Dirty 2'!F76&gt;0,Step_0!$D$4,IF('Dirty 2'!G76&gt;0,Step_0!$D$5,""))),"")</f>
        <v/>
      </c>
      <c r="H74" t="str">
        <f>IF($E74=Step_0!$C$9,IF('Dirty 2'!H76&gt;0,Step_0!$D$3,IF('Dirty 2'!I76&gt;0,Step_0!$D$4,IF('Dirty 2'!J76&gt;0,Step_0!$D$5,""))),"")</f>
        <v/>
      </c>
      <c r="I74" t="str">
        <f>IF($E74=Step_0!$C$12,IF('Dirty 2'!K76&gt;0,Step_0!$D$3,IF('Dirty 2'!L76&gt;0,Step_0!$D$4,IF('Dirty 2'!M76&gt;0,Step_0!$D$5,""))),"")</f>
        <v>Consumer</v>
      </c>
      <c r="J74" t="str">
        <f t="shared" si="3"/>
        <v>Consumer</v>
      </c>
      <c r="K74">
        <f>SUM('Dirty 2'!B76:M76)</f>
        <v>732.31200000000001</v>
      </c>
    </row>
    <row r="75" spans="1:11" x14ac:dyDescent="0.25">
      <c r="A75" s="1">
        <v>41629</v>
      </c>
      <c r="B75" t="str">
        <v/>
      </c>
      <c r="C75" t="str">
        <v/>
      </c>
      <c r="D75" t="str">
        <v>Standard Class</v>
      </c>
      <c r="E75" t="str">
        <f t="shared" si="2"/>
        <v>Standard Class</v>
      </c>
      <c r="F75" t="str">
        <f>IF($E75=Step_0!$C$3,IF('Dirty 2'!B77&gt;0,Step_0!$D$3,IF('Dirty 2'!C77&gt;0,Step_0!$D$4,IF('Dirty 2'!D77&gt;0,Step_0!$D$5,""))),"")</f>
        <v/>
      </c>
      <c r="G75" t="str">
        <f>IF($E75=Step_0!$C$6,IF('Dirty 2'!E77&gt;0,Step_0!$D$3,IF('Dirty 2'!F77&gt;0,Step_0!$D$4,IF('Dirty 2'!G77&gt;0,Step_0!$D$5,""))),"")</f>
        <v/>
      </c>
      <c r="H75" t="str">
        <f>IF($E75=Step_0!$C$9,IF('Dirty 2'!H77&gt;0,Step_0!$D$3,IF('Dirty 2'!I77&gt;0,Step_0!$D$4,IF('Dirty 2'!J77&gt;0,Step_0!$D$5,""))),"")</f>
        <v/>
      </c>
      <c r="I75" t="str">
        <f>IF($E75=Step_0!$C$12,IF('Dirty 2'!K77&gt;0,Step_0!$D$3,IF('Dirty 2'!L77&gt;0,Step_0!$D$4,IF('Dirty 2'!M77&gt;0,Step_0!$D$5,""))),"")</f>
        <v>Home Office</v>
      </c>
      <c r="J75" t="str">
        <f t="shared" si="3"/>
        <v>Home Office</v>
      </c>
      <c r="K75">
        <f>SUM('Dirty 2'!B77:M77)</f>
        <v>18.240000000000002</v>
      </c>
    </row>
    <row r="76" spans="1:11" x14ac:dyDescent="0.25">
      <c r="A76" s="1">
        <v>41385</v>
      </c>
      <c r="B76" t="str">
        <v/>
      </c>
      <c r="C76" t="str">
        <v>Standard Class</v>
      </c>
      <c r="D76" t="str">
        <v/>
      </c>
      <c r="E76" t="str">
        <f t="shared" si="2"/>
        <v>Standard Class</v>
      </c>
      <c r="F76" t="str">
        <f>IF($E76=Step_0!$C$3,IF('Dirty 2'!B78&gt;0,Step_0!$D$3,IF('Dirty 2'!C78&gt;0,Step_0!$D$4,IF('Dirty 2'!D78&gt;0,Step_0!$D$5,""))),"")</f>
        <v/>
      </c>
      <c r="G76" t="str">
        <f>IF($E76=Step_0!$C$6,IF('Dirty 2'!E78&gt;0,Step_0!$D$3,IF('Dirty 2'!F78&gt;0,Step_0!$D$4,IF('Dirty 2'!G78&gt;0,Step_0!$D$5,""))),"")</f>
        <v/>
      </c>
      <c r="H76" t="str">
        <f>IF($E76=Step_0!$C$9,IF('Dirty 2'!H78&gt;0,Step_0!$D$3,IF('Dirty 2'!I78&gt;0,Step_0!$D$4,IF('Dirty 2'!J78&gt;0,Step_0!$D$5,""))),"")</f>
        <v/>
      </c>
      <c r="I76" t="str">
        <f>IF($E76=Step_0!$C$12,IF('Dirty 2'!K78&gt;0,Step_0!$D$3,IF('Dirty 2'!L78&gt;0,Step_0!$D$4,IF('Dirty 2'!M78&gt;0,Step_0!$D$5,""))),"")</f>
        <v>Corporate</v>
      </c>
      <c r="J76" t="str">
        <f t="shared" si="3"/>
        <v>Corporate</v>
      </c>
      <c r="K76">
        <f>SUM('Dirty 2'!B78:M78)</f>
        <v>828.83999999999992</v>
      </c>
    </row>
    <row r="77" spans="1:11" x14ac:dyDescent="0.25">
      <c r="A77" s="1">
        <v>41628</v>
      </c>
      <c r="B77" t="str">
        <v/>
      </c>
      <c r="C77" t="str">
        <v/>
      </c>
      <c r="D77" t="str">
        <v>First Class</v>
      </c>
      <c r="E77" t="str">
        <f t="shared" si="2"/>
        <v>First Class</v>
      </c>
      <c r="F77" t="str">
        <f>IF($E77=Step_0!$C$3,IF('Dirty 2'!B79&gt;0,Step_0!$D$3,IF('Dirty 2'!C79&gt;0,Step_0!$D$4,IF('Dirty 2'!D79&gt;0,Step_0!$D$5,""))),"")</f>
        <v>Home Office</v>
      </c>
      <c r="G77" t="str">
        <f>IF($E77=Step_0!$C$6,IF('Dirty 2'!E79&gt;0,Step_0!$D$3,IF('Dirty 2'!F79&gt;0,Step_0!$D$4,IF('Dirty 2'!G79&gt;0,Step_0!$D$5,""))),"")</f>
        <v/>
      </c>
      <c r="H77" t="str">
        <f>IF($E77=Step_0!$C$9,IF('Dirty 2'!H79&gt;0,Step_0!$D$3,IF('Dirty 2'!I79&gt;0,Step_0!$D$4,IF('Dirty 2'!J79&gt;0,Step_0!$D$5,""))),"")</f>
        <v/>
      </c>
      <c r="I77" t="str">
        <f>IF($E77=Step_0!$C$12,IF('Dirty 2'!K79&gt;0,Step_0!$D$3,IF('Dirty 2'!L79&gt;0,Step_0!$D$4,IF('Dirty 2'!M79&gt;0,Step_0!$D$5,""))),"")</f>
        <v/>
      </c>
      <c r="J77" t="str">
        <f t="shared" si="3"/>
        <v>Home Office</v>
      </c>
      <c r="K77">
        <f>SUM('Dirty 2'!B79:M79)</f>
        <v>2884.37</v>
      </c>
    </row>
    <row r="78" spans="1:11" x14ac:dyDescent="0.25">
      <c r="A78" s="1">
        <v>41522</v>
      </c>
      <c r="B78" t="str">
        <v>First Class</v>
      </c>
      <c r="C78" t="str">
        <v/>
      </c>
      <c r="D78" t="str">
        <v/>
      </c>
      <c r="E78" t="str">
        <f t="shared" si="2"/>
        <v>First Class</v>
      </c>
      <c r="F78" t="str">
        <f>IF($E78=Step_0!$C$3,IF('Dirty 2'!B80&gt;0,Step_0!$D$3,IF('Dirty 2'!C80&gt;0,Step_0!$D$4,IF('Dirty 2'!D80&gt;0,Step_0!$D$5,""))),"")</f>
        <v>Consumer</v>
      </c>
      <c r="G78" t="str">
        <f>IF($E78=Step_0!$C$6,IF('Dirty 2'!E80&gt;0,Step_0!$D$3,IF('Dirty 2'!F80&gt;0,Step_0!$D$4,IF('Dirty 2'!G80&gt;0,Step_0!$D$5,""))),"")</f>
        <v/>
      </c>
      <c r="H78" t="str">
        <f>IF($E78=Step_0!$C$9,IF('Dirty 2'!H80&gt;0,Step_0!$D$3,IF('Dirty 2'!I80&gt;0,Step_0!$D$4,IF('Dirty 2'!J80&gt;0,Step_0!$D$5,""))),"")</f>
        <v/>
      </c>
      <c r="I78" t="str">
        <f>IF($E78=Step_0!$C$12,IF('Dirty 2'!K80&gt;0,Step_0!$D$3,IF('Dirty 2'!L80&gt;0,Step_0!$D$4,IF('Dirty 2'!M80&gt;0,Step_0!$D$5,""))),"")</f>
        <v/>
      </c>
      <c r="J78" t="str">
        <f t="shared" si="3"/>
        <v>Consumer</v>
      </c>
      <c r="K78">
        <f>SUM('Dirty 2'!B80:M80)</f>
        <v>31.983999999999998</v>
      </c>
    </row>
    <row r="79" spans="1:11" x14ac:dyDescent="0.25">
      <c r="A79" s="1">
        <v>41556</v>
      </c>
      <c r="B79" t="str">
        <v/>
      </c>
      <c r="C79" t="str">
        <v>Standard Class</v>
      </c>
      <c r="D79" t="str">
        <v/>
      </c>
      <c r="E79" t="str">
        <f t="shared" si="2"/>
        <v>Standard Class</v>
      </c>
      <c r="F79" t="str">
        <f>IF($E79=Step_0!$C$3,IF('Dirty 2'!B81&gt;0,Step_0!$D$3,IF('Dirty 2'!C81&gt;0,Step_0!$D$4,IF('Dirty 2'!D81&gt;0,Step_0!$D$5,""))),"")</f>
        <v/>
      </c>
      <c r="G79" t="str">
        <f>IF($E79=Step_0!$C$6,IF('Dirty 2'!E81&gt;0,Step_0!$D$3,IF('Dirty 2'!F81&gt;0,Step_0!$D$4,IF('Dirty 2'!G81&gt;0,Step_0!$D$5,""))),"")</f>
        <v/>
      </c>
      <c r="H79" t="str">
        <f>IF($E79=Step_0!$C$9,IF('Dirty 2'!H81&gt;0,Step_0!$D$3,IF('Dirty 2'!I81&gt;0,Step_0!$D$4,IF('Dirty 2'!J81&gt;0,Step_0!$D$5,""))),"")</f>
        <v/>
      </c>
      <c r="I79" t="str">
        <f>IF($E79=Step_0!$C$12,IF('Dirty 2'!K81&gt;0,Step_0!$D$3,IF('Dirty 2'!L81&gt;0,Step_0!$D$4,IF('Dirty 2'!M81&gt;0,Step_0!$D$5,""))),"")</f>
        <v>Corporate</v>
      </c>
      <c r="J79" t="str">
        <f t="shared" si="3"/>
        <v>Corporate</v>
      </c>
      <c r="K79">
        <f>SUM('Dirty 2'!B81:M81)</f>
        <v>88.768000000000001</v>
      </c>
    </row>
    <row r="80" spans="1:11" x14ac:dyDescent="0.25">
      <c r="A80" s="1">
        <v>41613</v>
      </c>
      <c r="B80" t="str">
        <v>Standard Class</v>
      </c>
      <c r="C80" t="str">
        <v/>
      </c>
      <c r="D80" t="str">
        <v/>
      </c>
      <c r="E80" t="str">
        <f t="shared" si="2"/>
        <v>Standard Class</v>
      </c>
      <c r="F80" t="str">
        <f>IF($E80=Step_0!$C$3,IF('Dirty 2'!B82&gt;0,Step_0!$D$3,IF('Dirty 2'!C82&gt;0,Step_0!$D$4,IF('Dirty 2'!D82&gt;0,Step_0!$D$5,""))),"")</f>
        <v/>
      </c>
      <c r="G80" t="str">
        <f>IF($E80=Step_0!$C$6,IF('Dirty 2'!E82&gt;0,Step_0!$D$3,IF('Dirty 2'!F82&gt;0,Step_0!$D$4,IF('Dirty 2'!G82&gt;0,Step_0!$D$5,""))),"")</f>
        <v/>
      </c>
      <c r="H80" t="str">
        <f>IF($E80=Step_0!$C$9,IF('Dirty 2'!H82&gt;0,Step_0!$D$3,IF('Dirty 2'!I82&gt;0,Step_0!$D$4,IF('Dirty 2'!J82&gt;0,Step_0!$D$5,""))),"")</f>
        <v/>
      </c>
      <c r="I80" t="str">
        <f>IF($E80=Step_0!$C$12,IF('Dirty 2'!K82&gt;0,Step_0!$D$3,IF('Dirty 2'!L82&gt;0,Step_0!$D$4,IF('Dirty 2'!M82&gt;0,Step_0!$D$5,""))),"")</f>
        <v>Consumer</v>
      </c>
      <c r="J80" t="str">
        <f t="shared" si="3"/>
        <v>Consumer</v>
      </c>
      <c r="K80">
        <f>SUM('Dirty 2'!B82:M82)</f>
        <v>24.56</v>
      </c>
    </row>
    <row r="81" spans="1:11" x14ac:dyDescent="0.25">
      <c r="A81" s="1">
        <v>41529</v>
      </c>
      <c r="B81" t="str">
        <v/>
      </c>
      <c r="C81" t="str">
        <v>Standard Class</v>
      </c>
      <c r="D81" t="str">
        <v/>
      </c>
      <c r="E81" t="str">
        <f t="shared" si="2"/>
        <v>Standard Class</v>
      </c>
      <c r="F81" t="str">
        <f>IF($E81=Step_0!$C$3,IF('Dirty 2'!B83&gt;0,Step_0!$D$3,IF('Dirty 2'!C83&gt;0,Step_0!$D$4,IF('Dirty 2'!D83&gt;0,Step_0!$D$5,""))),"")</f>
        <v/>
      </c>
      <c r="G81" t="str">
        <f>IF($E81=Step_0!$C$6,IF('Dirty 2'!E83&gt;0,Step_0!$D$3,IF('Dirty 2'!F83&gt;0,Step_0!$D$4,IF('Dirty 2'!G83&gt;0,Step_0!$D$5,""))),"")</f>
        <v/>
      </c>
      <c r="H81" t="str">
        <f>IF($E81=Step_0!$C$9,IF('Dirty 2'!H83&gt;0,Step_0!$D$3,IF('Dirty 2'!I83&gt;0,Step_0!$D$4,IF('Dirty 2'!J83&gt;0,Step_0!$D$5,""))),"")</f>
        <v/>
      </c>
      <c r="I81" t="str">
        <f>IF($E81=Step_0!$C$12,IF('Dirty 2'!K83&gt;0,Step_0!$D$3,IF('Dirty 2'!L83&gt;0,Step_0!$D$4,IF('Dirty 2'!M83&gt;0,Step_0!$D$5,""))),"")</f>
        <v>Corporate</v>
      </c>
      <c r="J81" t="str">
        <f t="shared" si="3"/>
        <v>Corporate</v>
      </c>
      <c r="K81">
        <f>SUM('Dirty 2'!B83:M83)</f>
        <v>192.42400000000001</v>
      </c>
    </row>
    <row r="82" spans="1:11" x14ac:dyDescent="0.25">
      <c r="A82" s="1">
        <v>41459</v>
      </c>
      <c r="B82" t="str">
        <v>Standard Class</v>
      </c>
      <c r="C82" t="str">
        <v/>
      </c>
      <c r="D82" t="str">
        <v/>
      </c>
      <c r="E82" t="str">
        <f t="shared" si="2"/>
        <v>Standard Class</v>
      </c>
      <c r="F82" t="str">
        <f>IF($E82=Step_0!$C$3,IF('Dirty 2'!B84&gt;0,Step_0!$D$3,IF('Dirty 2'!C84&gt;0,Step_0!$D$4,IF('Dirty 2'!D84&gt;0,Step_0!$D$5,""))),"")</f>
        <v/>
      </c>
      <c r="G82" t="str">
        <f>IF($E82=Step_0!$C$6,IF('Dirty 2'!E84&gt;0,Step_0!$D$3,IF('Dirty 2'!F84&gt;0,Step_0!$D$4,IF('Dirty 2'!G84&gt;0,Step_0!$D$5,""))),"")</f>
        <v/>
      </c>
      <c r="H82" t="str">
        <f>IF($E82=Step_0!$C$9,IF('Dirty 2'!H84&gt;0,Step_0!$D$3,IF('Dirty 2'!I84&gt;0,Step_0!$D$4,IF('Dirty 2'!J84&gt;0,Step_0!$D$5,""))),"")</f>
        <v/>
      </c>
      <c r="I82" t="str">
        <f>IF($E82=Step_0!$C$12,IF('Dirty 2'!K84&gt;0,Step_0!$D$3,IF('Dirty 2'!L84&gt;0,Step_0!$D$4,IF('Dirty 2'!M84&gt;0,Step_0!$D$5,""))),"")</f>
        <v>Consumer</v>
      </c>
      <c r="J82" t="str">
        <f t="shared" si="3"/>
        <v>Consumer</v>
      </c>
      <c r="K82">
        <f>SUM('Dirty 2'!B84:M84)</f>
        <v>37.44</v>
      </c>
    </row>
    <row r="83" spans="1:11" x14ac:dyDescent="0.25">
      <c r="A83" s="1">
        <v>41407</v>
      </c>
      <c r="B83" t="str">
        <v/>
      </c>
      <c r="C83" t="str">
        <v/>
      </c>
      <c r="D83" t="str">
        <v>First Class</v>
      </c>
      <c r="E83" t="str">
        <f t="shared" si="2"/>
        <v>First Class</v>
      </c>
      <c r="F83" t="str">
        <f>IF($E83=Step_0!$C$3,IF('Dirty 2'!B85&gt;0,Step_0!$D$3,IF('Dirty 2'!C85&gt;0,Step_0!$D$4,IF('Dirty 2'!D85&gt;0,Step_0!$D$5,""))),"")</f>
        <v>Home Office</v>
      </c>
      <c r="G83" t="str">
        <f>IF($E83=Step_0!$C$6,IF('Dirty 2'!E85&gt;0,Step_0!$D$3,IF('Dirty 2'!F85&gt;0,Step_0!$D$4,IF('Dirty 2'!G85&gt;0,Step_0!$D$5,""))),"")</f>
        <v/>
      </c>
      <c r="H83" t="str">
        <f>IF($E83=Step_0!$C$9,IF('Dirty 2'!H85&gt;0,Step_0!$D$3,IF('Dirty 2'!I85&gt;0,Step_0!$D$4,IF('Dirty 2'!J85&gt;0,Step_0!$D$5,""))),"")</f>
        <v/>
      </c>
      <c r="I83" t="str">
        <f>IF($E83=Step_0!$C$12,IF('Dirty 2'!K85&gt;0,Step_0!$D$3,IF('Dirty 2'!L85&gt;0,Step_0!$D$4,IF('Dirty 2'!M85&gt;0,Step_0!$D$5,""))),"")</f>
        <v/>
      </c>
      <c r="J83" t="str">
        <f t="shared" si="3"/>
        <v>Home Office</v>
      </c>
      <c r="K83">
        <f>SUM('Dirty 2'!B85:M85)</f>
        <v>405.45600000000002</v>
      </c>
    </row>
    <row r="84" spans="1:11" x14ac:dyDescent="0.25">
      <c r="A84" s="1">
        <v>41547</v>
      </c>
      <c r="B84" t="str">
        <v>Standard Class</v>
      </c>
      <c r="C84" t="str">
        <v/>
      </c>
      <c r="D84" t="str">
        <v/>
      </c>
      <c r="E84" t="str">
        <f t="shared" si="2"/>
        <v>Standard Class</v>
      </c>
      <c r="F84" t="str">
        <f>IF($E84=Step_0!$C$3,IF('Dirty 2'!B86&gt;0,Step_0!$D$3,IF('Dirty 2'!C86&gt;0,Step_0!$D$4,IF('Dirty 2'!D86&gt;0,Step_0!$D$5,""))),"")</f>
        <v/>
      </c>
      <c r="G84" t="str">
        <f>IF($E84=Step_0!$C$6,IF('Dirty 2'!E86&gt;0,Step_0!$D$3,IF('Dirty 2'!F86&gt;0,Step_0!$D$4,IF('Dirty 2'!G86&gt;0,Step_0!$D$5,""))),"")</f>
        <v/>
      </c>
      <c r="H84" t="str">
        <f>IF($E84=Step_0!$C$9,IF('Dirty 2'!H86&gt;0,Step_0!$D$3,IF('Dirty 2'!I86&gt;0,Step_0!$D$4,IF('Dirty 2'!J86&gt;0,Step_0!$D$5,""))),"")</f>
        <v/>
      </c>
      <c r="I84" t="str">
        <f>IF($E84=Step_0!$C$12,IF('Dirty 2'!K86&gt;0,Step_0!$D$3,IF('Dirty 2'!L86&gt;0,Step_0!$D$4,IF('Dirty 2'!M86&gt;0,Step_0!$D$5,""))),"")</f>
        <v>Consumer</v>
      </c>
      <c r="J84" t="str">
        <f t="shared" si="3"/>
        <v>Consumer</v>
      </c>
      <c r="K84">
        <f>SUM('Dirty 2'!B86:M86)</f>
        <v>69.216000000000008</v>
      </c>
    </row>
    <row r="85" spans="1:11" x14ac:dyDescent="0.25">
      <c r="A85" s="1">
        <v>41393</v>
      </c>
      <c r="B85" t="str">
        <v>Second Class</v>
      </c>
      <c r="C85" t="str">
        <v/>
      </c>
      <c r="D85" t="str">
        <v/>
      </c>
      <c r="E85" t="str">
        <f t="shared" si="2"/>
        <v>Second Class</v>
      </c>
      <c r="F85" t="str">
        <f>IF($E85=Step_0!$C$3,IF('Dirty 2'!B87&gt;0,Step_0!$D$3,IF('Dirty 2'!C87&gt;0,Step_0!$D$4,IF('Dirty 2'!D87&gt;0,Step_0!$D$5,""))),"")</f>
        <v/>
      </c>
      <c r="G85" t="str">
        <f>IF($E85=Step_0!$C$6,IF('Dirty 2'!E87&gt;0,Step_0!$D$3,IF('Dirty 2'!F87&gt;0,Step_0!$D$4,IF('Dirty 2'!G87&gt;0,Step_0!$D$5,""))),"")</f>
        <v/>
      </c>
      <c r="H85" t="str">
        <f>IF($E85=Step_0!$C$9,IF('Dirty 2'!H87&gt;0,Step_0!$D$3,IF('Dirty 2'!I87&gt;0,Step_0!$D$4,IF('Dirty 2'!J87&gt;0,Step_0!$D$5,""))),"")</f>
        <v>Consumer</v>
      </c>
      <c r="I85" t="str">
        <f>IF($E85=Step_0!$C$12,IF('Dirty 2'!K87&gt;0,Step_0!$D$3,IF('Dirty 2'!L87&gt;0,Step_0!$D$4,IF('Dirty 2'!M87&gt;0,Step_0!$D$5,""))),"")</f>
        <v/>
      </c>
      <c r="J85" t="str">
        <f t="shared" si="3"/>
        <v>Consumer</v>
      </c>
      <c r="K85">
        <f>SUM('Dirty 2'!B87:M87)</f>
        <v>69.900000000000006</v>
      </c>
    </row>
    <row r="86" spans="1:11" x14ac:dyDescent="0.25">
      <c r="A86" s="1">
        <v>41555</v>
      </c>
      <c r="B86" t="str">
        <v>Same Day</v>
      </c>
      <c r="C86" t="str">
        <v/>
      </c>
      <c r="D86" t="str">
        <v/>
      </c>
      <c r="E86" t="str">
        <f t="shared" si="2"/>
        <v>Same Day</v>
      </c>
      <c r="F86" t="str">
        <f>IF($E86=Step_0!$C$3,IF('Dirty 2'!B88&gt;0,Step_0!$D$3,IF('Dirty 2'!C88&gt;0,Step_0!$D$4,IF('Dirty 2'!D88&gt;0,Step_0!$D$5,""))),"")</f>
        <v/>
      </c>
      <c r="G86" t="str">
        <f>IF($E86=Step_0!$C$6,IF('Dirty 2'!E88&gt;0,Step_0!$D$3,IF('Dirty 2'!F88&gt;0,Step_0!$D$4,IF('Dirty 2'!G88&gt;0,Step_0!$D$5,""))),"")</f>
        <v>Consumer</v>
      </c>
      <c r="H86" t="str">
        <f>IF($E86=Step_0!$C$9,IF('Dirty 2'!H88&gt;0,Step_0!$D$3,IF('Dirty 2'!I88&gt;0,Step_0!$D$4,IF('Dirty 2'!J88&gt;0,Step_0!$D$5,""))),"")</f>
        <v/>
      </c>
      <c r="I86" t="str">
        <f>IF($E86=Step_0!$C$12,IF('Dirty 2'!K88&gt;0,Step_0!$D$3,IF('Dirty 2'!L88&gt;0,Step_0!$D$4,IF('Dirty 2'!M88&gt;0,Step_0!$D$5,""))),"")</f>
        <v/>
      </c>
      <c r="J86" t="str">
        <f t="shared" si="3"/>
        <v>Consumer</v>
      </c>
      <c r="K86">
        <f>SUM('Dirty 2'!B88:M88)</f>
        <v>23.472000000000001</v>
      </c>
    </row>
    <row r="87" spans="1:11" x14ac:dyDescent="0.25">
      <c r="A87" s="1">
        <v>41562</v>
      </c>
      <c r="B87" t="str">
        <v>Standard Class</v>
      </c>
      <c r="C87" t="str">
        <v/>
      </c>
      <c r="D87" t="str">
        <v/>
      </c>
      <c r="E87" t="str">
        <f t="shared" si="2"/>
        <v>Standard Class</v>
      </c>
      <c r="F87" t="str">
        <f>IF($E87=Step_0!$C$3,IF('Dirty 2'!B89&gt;0,Step_0!$D$3,IF('Dirty 2'!C89&gt;0,Step_0!$D$4,IF('Dirty 2'!D89&gt;0,Step_0!$D$5,""))),"")</f>
        <v/>
      </c>
      <c r="G87" t="str">
        <f>IF($E87=Step_0!$C$6,IF('Dirty 2'!E89&gt;0,Step_0!$D$3,IF('Dirty 2'!F89&gt;0,Step_0!$D$4,IF('Dirty 2'!G89&gt;0,Step_0!$D$5,""))),"")</f>
        <v/>
      </c>
      <c r="H87" t="str">
        <f>IF($E87=Step_0!$C$9,IF('Dirty 2'!H89&gt;0,Step_0!$D$3,IF('Dirty 2'!I89&gt;0,Step_0!$D$4,IF('Dirty 2'!J89&gt;0,Step_0!$D$5,""))),"")</f>
        <v/>
      </c>
      <c r="I87" t="str">
        <f>IF($E87=Step_0!$C$12,IF('Dirty 2'!K89&gt;0,Step_0!$D$3,IF('Dirty 2'!L89&gt;0,Step_0!$D$4,IF('Dirty 2'!M89&gt;0,Step_0!$D$5,""))),"")</f>
        <v>Consumer</v>
      </c>
      <c r="J87" t="str">
        <f t="shared" si="3"/>
        <v>Consumer</v>
      </c>
      <c r="K87">
        <f>SUM('Dirty 2'!B89:M89)</f>
        <v>15.384</v>
      </c>
    </row>
    <row r="88" spans="1:11" x14ac:dyDescent="0.25">
      <c r="A88" s="1">
        <v>41416</v>
      </c>
      <c r="B88" t="str">
        <v>Standard Class</v>
      </c>
      <c r="C88" t="str">
        <v/>
      </c>
      <c r="D88" t="str">
        <v/>
      </c>
      <c r="E88" t="str">
        <f t="shared" si="2"/>
        <v>Standard Class</v>
      </c>
      <c r="F88" t="str">
        <f>IF($E88=Step_0!$C$3,IF('Dirty 2'!B90&gt;0,Step_0!$D$3,IF('Dirty 2'!C90&gt;0,Step_0!$D$4,IF('Dirty 2'!D90&gt;0,Step_0!$D$5,""))),"")</f>
        <v/>
      </c>
      <c r="G88" t="str">
        <f>IF($E88=Step_0!$C$6,IF('Dirty 2'!E90&gt;0,Step_0!$D$3,IF('Dirty 2'!F90&gt;0,Step_0!$D$4,IF('Dirty 2'!G90&gt;0,Step_0!$D$5,""))),"")</f>
        <v/>
      </c>
      <c r="H88" t="str">
        <f>IF($E88=Step_0!$C$9,IF('Dirty 2'!H90&gt;0,Step_0!$D$3,IF('Dirty 2'!I90&gt;0,Step_0!$D$4,IF('Dirty 2'!J90&gt;0,Step_0!$D$5,""))),"")</f>
        <v/>
      </c>
      <c r="I88" t="str">
        <f>IF($E88=Step_0!$C$12,IF('Dirty 2'!K90&gt;0,Step_0!$D$3,IF('Dirty 2'!L90&gt;0,Step_0!$D$4,IF('Dirty 2'!M90&gt;0,Step_0!$D$5,""))),"")</f>
        <v>Consumer</v>
      </c>
      <c r="J88" t="str">
        <f t="shared" si="3"/>
        <v>Consumer</v>
      </c>
      <c r="K88">
        <f>SUM('Dirty 2'!B90:M90)</f>
        <v>180.93</v>
      </c>
    </row>
    <row r="89" spans="1:11" x14ac:dyDescent="0.25">
      <c r="A89" s="1">
        <v>41351</v>
      </c>
      <c r="B89" t="str">
        <v/>
      </c>
      <c r="C89" t="str">
        <v/>
      </c>
      <c r="D89" t="str">
        <v>Standard Class</v>
      </c>
      <c r="E89" t="str">
        <f t="shared" si="2"/>
        <v>Standard Class</v>
      </c>
      <c r="F89" t="str">
        <f>IF($E89=Step_0!$C$3,IF('Dirty 2'!B91&gt;0,Step_0!$D$3,IF('Dirty 2'!C91&gt;0,Step_0!$D$4,IF('Dirty 2'!D91&gt;0,Step_0!$D$5,""))),"")</f>
        <v/>
      </c>
      <c r="G89" t="str">
        <f>IF($E89=Step_0!$C$6,IF('Dirty 2'!E91&gt;0,Step_0!$D$3,IF('Dirty 2'!F91&gt;0,Step_0!$D$4,IF('Dirty 2'!G91&gt;0,Step_0!$D$5,""))),"")</f>
        <v/>
      </c>
      <c r="H89" t="str">
        <f>IF($E89=Step_0!$C$9,IF('Dirty 2'!H91&gt;0,Step_0!$D$3,IF('Dirty 2'!I91&gt;0,Step_0!$D$4,IF('Dirty 2'!J91&gt;0,Step_0!$D$5,""))),"")</f>
        <v/>
      </c>
      <c r="I89" t="str">
        <f>IF($E89=Step_0!$C$12,IF('Dirty 2'!K91&gt;0,Step_0!$D$3,IF('Dirty 2'!L91&gt;0,Step_0!$D$4,IF('Dirty 2'!M91&gt;0,Step_0!$D$5,""))),"")</f>
        <v>Home Office</v>
      </c>
      <c r="J89" t="str">
        <f t="shared" si="3"/>
        <v>Home Office</v>
      </c>
      <c r="K89">
        <f>SUM('Dirty 2'!B91:M91)</f>
        <v>23661.227999999999</v>
      </c>
    </row>
    <row r="90" spans="1:11" x14ac:dyDescent="0.25">
      <c r="A90" s="1">
        <v>41531</v>
      </c>
      <c r="B90" t="str">
        <v>Second Class</v>
      </c>
      <c r="C90" t="str">
        <v/>
      </c>
      <c r="D90" t="str">
        <v/>
      </c>
      <c r="E90" t="str">
        <f t="shared" si="2"/>
        <v>Second Class</v>
      </c>
      <c r="F90" t="str">
        <f>IF($E90=Step_0!$C$3,IF('Dirty 2'!B92&gt;0,Step_0!$D$3,IF('Dirty 2'!C92&gt;0,Step_0!$D$4,IF('Dirty 2'!D92&gt;0,Step_0!$D$5,""))),"")</f>
        <v/>
      </c>
      <c r="G90" t="str">
        <f>IF($E90=Step_0!$C$6,IF('Dirty 2'!E92&gt;0,Step_0!$D$3,IF('Dirty 2'!F92&gt;0,Step_0!$D$4,IF('Dirty 2'!G92&gt;0,Step_0!$D$5,""))),"")</f>
        <v/>
      </c>
      <c r="H90" t="str">
        <f>IF($E90=Step_0!$C$9,IF('Dirty 2'!H92&gt;0,Step_0!$D$3,IF('Dirty 2'!I92&gt;0,Step_0!$D$4,IF('Dirty 2'!J92&gt;0,Step_0!$D$5,""))),"")</f>
        <v>Consumer</v>
      </c>
      <c r="I90" t="str">
        <f>IF($E90=Step_0!$C$12,IF('Dirty 2'!K92&gt;0,Step_0!$D$3,IF('Dirty 2'!L92&gt;0,Step_0!$D$4,IF('Dirty 2'!M92&gt;0,Step_0!$D$5,""))),"")</f>
        <v/>
      </c>
      <c r="J90" t="str">
        <f t="shared" si="3"/>
        <v>Consumer</v>
      </c>
      <c r="K90">
        <f>SUM('Dirty 2'!B92:M92)</f>
        <v>26.128</v>
      </c>
    </row>
    <row r="91" spans="1:11" x14ac:dyDescent="0.25">
      <c r="A91" s="1">
        <v>41581</v>
      </c>
      <c r="B91" t="str">
        <v>Standard Class</v>
      </c>
      <c r="C91" t="str">
        <v/>
      </c>
      <c r="D91" t="str">
        <v/>
      </c>
      <c r="E91" t="str">
        <f t="shared" si="2"/>
        <v>Standard Class</v>
      </c>
      <c r="F91" t="str">
        <f>IF($E91=Step_0!$C$3,IF('Dirty 2'!B93&gt;0,Step_0!$D$3,IF('Dirty 2'!C93&gt;0,Step_0!$D$4,IF('Dirty 2'!D93&gt;0,Step_0!$D$5,""))),"")</f>
        <v/>
      </c>
      <c r="G91" t="str">
        <f>IF($E91=Step_0!$C$6,IF('Dirty 2'!E93&gt;0,Step_0!$D$3,IF('Dirty 2'!F93&gt;0,Step_0!$D$4,IF('Dirty 2'!G93&gt;0,Step_0!$D$5,""))),"")</f>
        <v/>
      </c>
      <c r="H91" t="str">
        <f>IF($E91=Step_0!$C$9,IF('Dirty 2'!H93&gt;0,Step_0!$D$3,IF('Dirty 2'!I93&gt;0,Step_0!$D$4,IF('Dirty 2'!J93&gt;0,Step_0!$D$5,""))),"")</f>
        <v/>
      </c>
      <c r="I91" t="str">
        <f>IF($E91=Step_0!$C$12,IF('Dirty 2'!K93&gt;0,Step_0!$D$3,IF('Dirty 2'!L93&gt;0,Step_0!$D$4,IF('Dirty 2'!M93&gt;0,Step_0!$D$5,""))),"")</f>
        <v>Consumer</v>
      </c>
      <c r="J91" t="str">
        <f t="shared" si="3"/>
        <v>Consumer</v>
      </c>
      <c r="K91">
        <f>SUM('Dirty 2'!B93:M93)</f>
        <v>147.34400000000002</v>
      </c>
    </row>
    <row r="92" spans="1:11" x14ac:dyDescent="0.25">
      <c r="A92" s="1">
        <v>41424</v>
      </c>
      <c r="B92" t="str">
        <v/>
      </c>
      <c r="C92" t="str">
        <v>Standard Class</v>
      </c>
      <c r="D92" t="str">
        <v/>
      </c>
      <c r="E92" t="str">
        <f t="shared" si="2"/>
        <v>Standard Class</v>
      </c>
      <c r="F92" t="str">
        <f>IF($E92=Step_0!$C$3,IF('Dirty 2'!B94&gt;0,Step_0!$D$3,IF('Dirty 2'!C94&gt;0,Step_0!$D$4,IF('Dirty 2'!D94&gt;0,Step_0!$D$5,""))),"")</f>
        <v/>
      </c>
      <c r="G92" t="str">
        <f>IF($E92=Step_0!$C$6,IF('Dirty 2'!E94&gt;0,Step_0!$D$3,IF('Dirty 2'!F94&gt;0,Step_0!$D$4,IF('Dirty 2'!G94&gt;0,Step_0!$D$5,""))),"")</f>
        <v/>
      </c>
      <c r="H92" t="str">
        <f>IF($E92=Step_0!$C$9,IF('Dirty 2'!H94&gt;0,Step_0!$D$3,IF('Dirty 2'!I94&gt;0,Step_0!$D$4,IF('Dirty 2'!J94&gt;0,Step_0!$D$5,""))),"")</f>
        <v/>
      </c>
      <c r="I92" t="str">
        <f>IF($E92=Step_0!$C$12,IF('Dirty 2'!K94&gt;0,Step_0!$D$3,IF('Dirty 2'!L94&gt;0,Step_0!$D$4,IF('Dirty 2'!M94&gt;0,Step_0!$D$5,""))),"")</f>
        <v>Corporate</v>
      </c>
      <c r="J92" t="str">
        <f t="shared" si="3"/>
        <v>Corporate</v>
      </c>
      <c r="K92">
        <f>SUM('Dirty 2'!B94:M94)</f>
        <v>13.620000000000001</v>
      </c>
    </row>
    <row r="93" spans="1:11" x14ac:dyDescent="0.25">
      <c r="A93" s="1">
        <v>41574</v>
      </c>
      <c r="B93" t="str">
        <v/>
      </c>
      <c r="C93" t="str">
        <v/>
      </c>
      <c r="D93" t="str">
        <v>Standard Class</v>
      </c>
      <c r="E93" t="str">
        <f t="shared" si="2"/>
        <v>Standard Class</v>
      </c>
      <c r="F93" t="str">
        <f>IF($E93=Step_0!$C$3,IF('Dirty 2'!B95&gt;0,Step_0!$D$3,IF('Dirty 2'!C95&gt;0,Step_0!$D$4,IF('Dirty 2'!D95&gt;0,Step_0!$D$5,""))),"")</f>
        <v/>
      </c>
      <c r="G93" t="str">
        <f>IF($E93=Step_0!$C$6,IF('Dirty 2'!E95&gt;0,Step_0!$D$3,IF('Dirty 2'!F95&gt;0,Step_0!$D$4,IF('Dirty 2'!G95&gt;0,Step_0!$D$5,""))),"")</f>
        <v/>
      </c>
      <c r="H93" t="str">
        <f>IF($E93=Step_0!$C$9,IF('Dirty 2'!H95&gt;0,Step_0!$D$3,IF('Dirty 2'!I95&gt;0,Step_0!$D$4,IF('Dirty 2'!J95&gt;0,Step_0!$D$5,""))),"")</f>
        <v/>
      </c>
      <c r="I93" t="str">
        <f>IF($E93=Step_0!$C$12,IF('Dirty 2'!K95&gt;0,Step_0!$D$3,IF('Dirty 2'!L95&gt;0,Step_0!$D$4,IF('Dirty 2'!M95&gt;0,Step_0!$D$5,""))),"")</f>
        <v>Home Office</v>
      </c>
      <c r="J93" t="str">
        <f t="shared" si="3"/>
        <v>Home Office</v>
      </c>
      <c r="K93">
        <f>SUM('Dirty 2'!B95:M95)</f>
        <v>22.320000000000004</v>
      </c>
    </row>
    <row r="94" spans="1:11" x14ac:dyDescent="0.25">
      <c r="A94" s="1">
        <v>41608</v>
      </c>
      <c r="B94" t="str">
        <v/>
      </c>
      <c r="C94" t="str">
        <v>Standard Class</v>
      </c>
      <c r="D94" t="str">
        <v/>
      </c>
      <c r="E94" t="str">
        <f t="shared" si="2"/>
        <v>Standard Class</v>
      </c>
      <c r="F94" t="str">
        <f>IF($E94=Step_0!$C$3,IF('Dirty 2'!B96&gt;0,Step_0!$D$3,IF('Dirty 2'!C96&gt;0,Step_0!$D$4,IF('Dirty 2'!D96&gt;0,Step_0!$D$5,""))),"")</f>
        <v/>
      </c>
      <c r="G94" t="str">
        <f>IF($E94=Step_0!$C$6,IF('Dirty 2'!E96&gt;0,Step_0!$D$3,IF('Dirty 2'!F96&gt;0,Step_0!$D$4,IF('Dirty 2'!G96&gt;0,Step_0!$D$5,""))),"")</f>
        <v/>
      </c>
      <c r="H94" t="str">
        <f>IF($E94=Step_0!$C$9,IF('Dirty 2'!H96&gt;0,Step_0!$D$3,IF('Dirty 2'!I96&gt;0,Step_0!$D$4,IF('Dirty 2'!J96&gt;0,Step_0!$D$5,""))),"")</f>
        <v/>
      </c>
      <c r="I94" t="str">
        <f>IF($E94=Step_0!$C$12,IF('Dirty 2'!K96&gt;0,Step_0!$D$3,IF('Dirty 2'!L96&gt;0,Step_0!$D$4,IF('Dirty 2'!M96&gt;0,Step_0!$D$5,""))),"")</f>
        <v>Corporate</v>
      </c>
      <c r="J94" t="str">
        <f t="shared" si="3"/>
        <v>Corporate</v>
      </c>
      <c r="K94">
        <f>SUM('Dirty 2'!B96:M96)</f>
        <v>6.6420000000000012</v>
      </c>
    </row>
    <row r="95" spans="1:11" x14ac:dyDescent="0.25">
      <c r="A95" s="1">
        <v>41284</v>
      </c>
      <c r="B95" t="str">
        <v/>
      </c>
      <c r="C95" t="str">
        <v>Standard Class</v>
      </c>
      <c r="D95" t="str">
        <v/>
      </c>
      <c r="E95" t="str">
        <f t="shared" si="2"/>
        <v>Standard Class</v>
      </c>
      <c r="F95" t="str">
        <f>IF($E95=Step_0!$C$3,IF('Dirty 2'!B97&gt;0,Step_0!$D$3,IF('Dirty 2'!C97&gt;0,Step_0!$D$4,IF('Dirty 2'!D97&gt;0,Step_0!$D$5,""))),"")</f>
        <v/>
      </c>
      <c r="G95" t="str">
        <f>IF($E95=Step_0!$C$6,IF('Dirty 2'!E97&gt;0,Step_0!$D$3,IF('Dirty 2'!F97&gt;0,Step_0!$D$4,IF('Dirty 2'!G97&gt;0,Step_0!$D$5,""))),"")</f>
        <v/>
      </c>
      <c r="H95" t="str">
        <f>IF($E95=Step_0!$C$9,IF('Dirty 2'!H97&gt;0,Step_0!$D$3,IF('Dirty 2'!I97&gt;0,Step_0!$D$4,IF('Dirty 2'!J97&gt;0,Step_0!$D$5,""))),"")</f>
        <v/>
      </c>
      <c r="I95" t="str">
        <f>IF($E95=Step_0!$C$12,IF('Dirty 2'!K97&gt;0,Step_0!$D$3,IF('Dirty 2'!L97&gt;0,Step_0!$D$4,IF('Dirty 2'!M97&gt;0,Step_0!$D$5,""))),"")</f>
        <v>Corporate</v>
      </c>
      <c r="J95" t="str">
        <f t="shared" si="3"/>
        <v>Corporate</v>
      </c>
      <c r="K95">
        <f>SUM('Dirty 2'!B97:M97)</f>
        <v>54.83</v>
      </c>
    </row>
    <row r="96" spans="1:11" x14ac:dyDescent="0.25">
      <c r="A96" s="1">
        <v>41368</v>
      </c>
      <c r="B96" t="str">
        <v/>
      </c>
      <c r="C96" t="str">
        <v>Standard Class</v>
      </c>
      <c r="D96" t="str">
        <v/>
      </c>
      <c r="E96" t="str">
        <f t="shared" si="2"/>
        <v>Standard Class</v>
      </c>
      <c r="F96" t="str">
        <f>IF($E96=Step_0!$C$3,IF('Dirty 2'!B98&gt;0,Step_0!$D$3,IF('Dirty 2'!C98&gt;0,Step_0!$D$4,IF('Dirty 2'!D98&gt;0,Step_0!$D$5,""))),"")</f>
        <v/>
      </c>
      <c r="G96" t="str">
        <f>IF($E96=Step_0!$C$6,IF('Dirty 2'!E98&gt;0,Step_0!$D$3,IF('Dirty 2'!F98&gt;0,Step_0!$D$4,IF('Dirty 2'!G98&gt;0,Step_0!$D$5,""))),"")</f>
        <v/>
      </c>
      <c r="H96" t="str">
        <f>IF($E96=Step_0!$C$9,IF('Dirty 2'!H98&gt;0,Step_0!$D$3,IF('Dirty 2'!I98&gt;0,Step_0!$D$4,IF('Dirty 2'!J98&gt;0,Step_0!$D$5,""))),"")</f>
        <v/>
      </c>
      <c r="I96" t="str">
        <f>IF($E96=Step_0!$C$12,IF('Dirty 2'!K98&gt;0,Step_0!$D$3,IF('Dirty 2'!L98&gt;0,Step_0!$D$4,IF('Dirty 2'!M98&gt;0,Step_0!$D$5,""))),"")</f>
        <v>Corporate</v>
      </c>
      <c r="J96" t="str">
        <f t="shared" si="3"/>
        <v>Corporate</v>
      </c>
      <c r="K96">
        <f>SUM('Dirty 2'!B98:M98)</f>
        <v>364.92999999999995</v>
      </c>
    </row>
    <row r="97" spans="1:11" x14ac:dyDescent="0.25">
      <c r="A97" s="1">
        <v>41348</v>
      </c>
      <c r="B97" t="str">
        <v>Standard Class</v>
      </c>
      <c r="C97" t="str">
        <v/>
      </c>
      <c r="D97" t="str">
        <v/>
      </c>
      <c r="E97" t="str">
        <f t="shared" si="2"/>
        <v>Standard Class</v>
      </c>
      <c r="F97" t="str">
        <f>IF($E97=Step_0!$C$3,IF('Dirty 2'!B99&gt;0,Step_0!$D$3,IF('Dirty 2'!C99&gt;0,Step_0!$D$4,IF('Dirty 2'!D99&gt;0,Step_0!$D$5,""))),"")</f>
        <v/>
      </c>
      <c r="G97" t="str">
        <f>IF($E97=Step_0!$C$6,IF('Dirty 2'!E99&gt;0,Step_0!$D$3,IF('Dirty 2'!F99&gt;0,Step_0!$D$4,IF('Dirty 2'!G99&gt;0,Step_0!$D$5,""))),"")</f>
        <v/>
      </c>
      <c r="H97" t="str">
        <f>IF($E97=Step_0!$C$9,IF('Dirty 2'!H99&gt;0,Step_0!$D$3,IF('Dirty 2'!I99&gt;0,Step_0!$D$4,IF('Dirty 2'!J99&gt;0,Step_0!$D$5,""))),"")</f>
        <v/>
      </c>
      <c r="I97" t="str">
        <f>IF($E97=Step_0!$C$12,IF('Dirty 2'!K99&gt;0,Step_0!$D$3,IF('Dirty 2'!L99&gt;0,Step_0!$D$4,IF('Dirty 2'!M99&gt;0,Step_0!$D$5,""))),"")</f>
        <v>Consumer</v>
      </c>
      <c r="J97" t="str">
        <f t="shared" si="3"/>
        <v>Consumer</v>
      </c>
      <c r="K97">
        <f>SUM('Dirty 2'!B99:M99)</f>
        <v>370.78200000000004</v>
      </c>
    </row>
    <row r="98" spans="1:11" x14ac:dyDescent="0.25">
      <c r="A98" s="1">
        <v>41537</v>
      </c>
      <c r="B98" t="str">
        <v/>
      </c>
      <c r="C98" t="str">
        <v>Standard Class</v>
      </c>
      <c r="D98" t="str">
        <v/>
      </c>
      <c r="E98" t="str">
        <f t="shared" si="2"/>
        <v>Standard Class</v>
      </c>
      <c r="F98" t="str">
        <f>IF($E98=Step_0!$C$3,IF('Dirty 2'!B100&gt;0,Step_0!$D$3,IF('Dirty 2'!C100&gt;0,Step_0!$D$4,IF('Dirty 2'!D100&gt;0,Step_0!$D$5,""))),"")</f>
        <v/>
      </c>
      <c r="G98" t="str">
        <f>IF($E98=Step_0!$C$6,IF('Dirty 2'!E100&gt;0,Step_0!$D$3,IF('Dirty 2'!F100&gt;0,Step_0!$D$4,IF('Dirty 2'!G100&gt;0,Step_0!$D$5,""))),"")</f>
        <v/>
      </c>
      <c r="H98" t="str">
        <f>IF($E98=Step_0!$C$9,IF('Dirty 2'!H100&gt;0,Step_0!$D$3,IF('Dirty 2'!I100&gt;0,Step_0!$D$4,IF('Dirty 2'!J100&gt;0,Step_0!$D$5,""))),"")</f>
        <v/>
      </c>
      <c r="I98" t="str">
        <f>IF($E98=Step_0!$C$12,IF('Dirty 2'!K100&gt;0,Step_0!$D$3,IF('Dirty 2'!L100&gt;0,Step_0!$D$4,IF('Dirty 2'!M100&gt;0,Step_0!$D$5,""))),"")</f>
        <v>Corporate</v>
      </c>
      <c r="J98" t="str">
        <f t="shared" si="3"/>
        <v>Corporate</v>
      </c>
      <c r="K98">
        <f>SUM('Dirty 2'!B100:M100)</f>
        <v>2.8160000000000003</v>
      </c>
    </row>
    <row r="99" spans="1:11" x14ac:dyDescent="0.25">
      <c r="A99" s="1">
        <v>41569</v>
      </c>
      <c r="B99" t="str">
        <v/>
      </c>
      <c r="C99" t="str">
        <v>Standard Class</v>
      </c>
      <c r="D99" t="str">
        <v/>
      </c>
      <c r="E99" t="str">
        <f t="shared" si="2"/>
        <v>Standard Class</v>
      </c>
      <c r="F99" t="str">
        <f>IF($E99=Step_0!$C$3,IF('Dirty 2'!B101&gt;0,Step_0!$D$3,IF('Dirty 2'!C101&gt;0,Step_0!$D$4,IF('Dirty 2'!D101&gt;0,Step_0!$D$5,""))),"")</f>
        <v/>
      </c>
      <c r="G99" t="str">
        <f>IF($E99=Step_0!$C$6,IF('Dirty 2'!E101&gt;0,Step_0!$D$3,IF('Dirty 2'!F101&gt;0,Step_0!$D$4,IF('Dirty 2'!G101&gt;0,Step_0!$D$5,""))),"")</f>
        <v/>
      </c>
      <c r="H99" t="str">
        <f>IF($E99=Step_0!$C$9,IF('Dirty 2'!H101&gt;0,Step_0!$D$3,IF('Dirty 2'!I101&gt;0,Step_0!$D$4,IF('Dirty 2'!J101&gt;0,Step_0!$D$5,""))),"")</f>
        <v/>
      </c>
      <c r="I99" t="str">
        <f>IF($E99=Step_0!$C$12,IF('Dirty 2'!K101&gt;0,Step_0!$D$3,IF('Dirty 2'!L101&gt;0,Step_0!$D$4,IF('Dirty 2'!M101&gt;0,Step_0!$D$5,""))),"")</f>
        <v>Corporate</v>
      </c>
      <c r="J99" t="str">
        <f t="shared" si="3"/>
        <v>Corporate</v>
      </c>
      <c r="K99">
        <f>SUM('Dirty 2'!B101:M101)</f>
        <v>129.91999999999999</v>
      </c>
    </row>
    <row r="100" spans="1:11" x14ac:dyDescent="0.25">
      <c r="A100" s="1">
        <v>41455</v>
      </c>
      <c r="B100" t="str">
        <v>Same Day</v>
      </c>
      <c r="C100" t="str">
        <v/>
      </c>
      <c r="D100" t="str">
        <v/>
      </c>
      <c r="E100" t="str">
        <f t="shared" si="2"/>
        <v>Same Day</v>
      </c>
      <c r="F100" t="str">
        <f>IF($E100=Step_0!$C$3,IF('Dirty 2'!B102&gt;0,Step_0!$D$3,IF('Dirty 2'!C102&gt;0,Step_0!$D$4,IF('Dirty 2'!D102&gt;0,Step_0!$D$5,""))),"")</f>
        <v/>
      </c>
      <c r="G100" t="str">
        <f>IF($E100=Step_0!$C$6,IF('Dirty 2'!E102&gt;0,Step_0!$D$3,IF('Dirty 2'!F102&gt;0,Step_0!$D$4,IF('Dirty 2'!G102&gt;0,Step_0!$D$5,""))),"")</f>
        <v>Consumer</v>
      </c>
      <c r="H100" t="str">
        <f>IF($E100=Step_0!$C$9,IF('Dirty 2'!H102&gt;0,Step_0!$D$3,IF('Dirty 2'!I102&gt;0,Step_0!$D$4,IF('Dirty 2'!J102&gt;0,Step_0!$D$5,""))),"")</f>
        <v/>
      </c>
      <c r="I100" t="str">
        <f>IF($E100=Step_0!$C$12,IF('Dirty 2'!K102&gt;0,Step_0!$D$3,IF('Dirty 2'!L102&gt;0,Step_0!$D$4,IF('Dirty 2'!M102&gt;0,Step_0!$D$5,""))),"")</f>
        <v/>
      </c>
      <c r="J100" t="str">
        <f t="shared" si="3"/>
        <v>Consumer</v>
      </c>
      <c r="K100">
        <f>SUM('Dirty 2'!B102:M102)</f>
        <v>310.68799999999999</v>
      </c>
    </row>
    <row r="101" spans="1:11" x14ac:dyDescent="0.25">
      <c r="A101" s="1">
        <v>41519</v>
      </c>
      <c r="B101" t="str">
        <v>Standard Class</v>
      </c>
      <c r="C101" t="str">
        <v/>
      </c>
      <c r="D101" t="str">
        <v/>
      </c>
      <c r="E101" t="str">
        <f t="shared" si="2"/>
        <v>Standard Class</v>
      </c>
      <c r="F101" t="str">
        <f>IF($E101=Step_0!$C$3,IF('Dirty 2'!B103&gt;0,Step_0!$D$3,IF('Dirty 2'!C103&gt;0,Step_0!$D$4,IF('Dirty 2'!D103&gt;0,Step_0!$D$5,""))),"")</f>
        <v/>
      </c>
      <c r="G101" t="str">
        <f>IF($E101=Step_0!$C$6,IF('Dirty 2'!E103&gt;0,Step_0!$D$3,IF('Dirty 2'!F103&gt;0,Step_0!$D$4,IF('Dirty 2'!G103&gt;0,Step_0!$D$5,""))),"")</f>
        <v/>
      </c>
      <c r="H101" t="str">
        <f>IF($E101=Step_0!$C$9,IF('Dirty 2'!H103&gt;0,Step_0!$D$3,IF('Dirty 2'!I103&gt;0,Step_0!$D$4,IF('Dirty 2'!J103&gt;0,Step_0!$D$5,""))),"")</f>
        <v/>
      </c>
      <c r="I101" t="str">
        <f>IF($E101=Step_0!$C$12,IF('Dirty 2'!K103&gt;0,Step_0!$D$3,IF('Dirty 2'!L103&gt;0,Step_0!$D$4,IF('Dirty 2'!M103&gt;0,Step_0!$D$5,""))),"")</f>
        <v>Consumer</v>
      </c>
      <c r="J101" t="str">
        <f t="shared" si="3"/>
        <v>Consumer</v>
      </c>
      <c r="K101">
        <f>SUM('Dirty 2'!B103:M103)</f>
        <v>1793.98</v>
      </c>
    </row>
    <row r="102" spans="1:11" x14ac:dyDescent="0.25">
      <c r="A102" s="1">
        <v>41579</v>
      </c>
      <c r="B102" t="str">
        <v/>
      </c>
      <c r="C102" t="str">
        <v>Standard Class</v>
      </c>
      <c r="D102" t="str">
        <v/>
      </c>
      <c r="E102" t="str">
        <f t="shared" si="2"/>
        <v>Standard Class</v>
      </c>
      <c r="F102" t="str">
        <f>IF($E102=Step_0!$C$3,IF('Dirty 2'!B104&gt;0,Step_0!$D$3,IF('Dirty 2'!C104&gt;0,Step_0!$D$4,IF('Dirty 2'!D104&gt;0,Step_0!$D$5,""))),"")</f>
        <v/>
      </c>
      <c r="G102" t="str">
        <f>IF($E102=Step_0!$C$6,IF('Dirty 2'!E104&gt;0,Step_0!$D$3,IF('Dirty 2'!F104&gt;0,Step_0!$D$4,IF('Dirty 2'!G104&gt;0,Step_0!$D$5,""))),"")</f>
        <v/>
      </c>
      <c r="H102" t="str">
        <f>IF($E102=Step_0!$C$9,IF('Dirty 2'!H104&gt;0,Step_0!$D$3,IF('Dirty 2'!I104&gt;0,Step_0!$D$4,IF('Dirty 2'!J104&gt;0,Step_0!$D$5,""))),"")</f>
        <v/>
      </c>
      <c r="I102" t="str">
        <f>IF($E102=Step_0!$C$12,IF('Dirty 2'!K104&gt;0,Step_0!$D$3,IF('Dirty 2'!L104&gt;0,Step_0!$D$4,IF('Dirty 2'!M104&gt;0,Step_0!$D$5,""))),"")</f>
        <v>Corporate</v>
      </c>
      <c r="J102" t="str">
        <f t="shared" si="3"/>
        <v>Corporate</v>
      </c>
      <c r="K102">
        <f>SUM('Dirty 2'!B104:M104)</f>
        <v>75.16</v>
      </c>
    </row>
    <row r="103" spans="1:11" x14ac:dyDescent="0.25">
      <c r="A103" s="1">
        <v>41460</v>
      </c>
      <c r="B103" t="str">
        <v/>
      </c>
      <c r="C103" t="str">
        <v>Standard Class</v>
      </c>
      <c r="D103" t="str">
        <v/>
      </c>
      <c r="E103" t="str">
        <f t="shared" si="2"/>
        <v>Standard Class</v>
      </c>
      <c r="F103" t="str">
        <f>IF($E103=Step_0!$C$3,IF('Dirty 2'!B105&gt;0,Step_0!$D$3,IF('Dirty 2'!C105&gt;0,Step_0!$D$4,IF('Dirty 2'!D105&gt;0,Step_0!$D$5,""))),"")</f>
        <v/>
      </c>
      <c r="G103" t="str">
        <f>IF($E103=Step_0!$C$6,IF('Dirty 2'!E105&gt;0,Step_0!$D$3,IF('Dirty 2'!F105&gt;0,Step_0!$D$4,IF('Dirty 2'!G105&gt;0,Step_0!$D$5,""))),"")</f>
        <v/>
      </c>
      <c r="H103" t="str">
        <f>IF($E103=Step_0!$C$9,IF('Dirty 2'!H105&gt;0,Step_0!$D$3,IF('Dirty 2'!I105&gt;0,Step_0!$D$4,IF('Dirty 2'!J105&gt;0,Step_0!$D$5,""))),"")</f>
        <v/>
      </c>
      <c r="I103" t="str">
        <f>IF($E103=Step_0!$C$12,IF('Dirty 2'!K105&gt;0,Step_0!$D$3,IF('Dirty 2'!L105&gt;0,Step_0!$D$4,IF('Dirty 2'!M105&gt;0,Step_0!$D$5,""))),"")</f>
        <v>Corporate</v>
      </c>
      <c r="J103" t="str">
        <f t="shared" si="3"/>
        <v>Corporate</v>
      </c>
      <c r="K103">
        <f>SUM('Dirty 2'!B105:M105)</f>
        <v>4.3680000000000003</v>
      </c>
    </row>
    <row r="104" spans="1:11" x14ac:dyDescent="0.25">
      <c r="A104" s="1">
        <v>41635</v>
      </c>
      <c r="B104" t="str">
        <v/>
      </c>
      <c r="C104" t="str">
        <v>Standard Class</v>
      </c>
      <c r="D104" t="str">
        <v/>
      </c>
      <c r="E104" t="str">
        <f t="shared" si="2"/>
        <v>Standard Class</v>
      </c>
      <c r="F104" t="str">
        <f>IF($E104=Step_0!$C$3,IF('Dirty 2'!B106&gt;0,Step_0!$D$3,IF('Dirty 2'!C106&gt;0,Step_0!$D$4,IF('Dirty 2'!D106&gt;0,Step_0!$D$5,""))),"")</f>
        <v/>
      </c>
      <c r="G104" t="str">
        <f>IF($E104=Step_0!$C$6,IF('Dirty 2'!E106&gt;0,Step_0!$D$3,IF('Dirty 2'!F106&gt;0,Step_0!$D$4,IF('Dirty 2'!G106&gt;0,Step_0!$D$5,""))),"")</f>
        <v/>
      </c>
      <c r="H104" t="str">
        <f>IF($E104=Step_0!$C$9,IF('Dirty 2'!H106&gt;0,Step_0!$D$3,IF('Dirty 2'!I106&gt;0,Step_0!$D$4,IF('Dirty 2'!J106&gt;0,Step_0!$D$5,""))),"")</f>
        <v/>
      </c>
      <c r="I104" t="str">
        <f>IF($E104=Step_0!$C$12,IF('Dirty 2'!K106&gt;0,Step_0!$D$3,IF('Dirty 2'!L106&gt;0,Step_0!$D$4,IF('Dirty 2'!M106&gt;0,Step_0!$D$5,""))),"")</f>
        <v>Corporate</v>
      </c>
      <c r="J104" t="str">
        <f t="shared" si="3"/>
        <v>Corporate</v>
      </c>
      <c r="K104">
        <f>SUM('Dirty 2'!B106:M106)</f>
        <v>521.91999999999996</v>
      </c>
    </row>
    <row r="105" spans="1:11" x14ac:dyDescent="0.25">
      <c r="A105" s="1">
        <v>41624</v>
      </c>
      <c r="B105" t="str">
        <v/>
      </c>
      <c r="C105" t="str">
        <v>Second Class</v>
      </c>
      <c r="D105" t="str">
        <v/>
      </c>
      <c r="E105" t="str">
        <f t="shared" si="2"/>
        <v>Second Class</v>
      </c>
      <c r="F105" t="str">
        <f>IF($E105=Step_0!$C$3,IF('Dirty 2'!B107&gt;0,Step_0!$D$3,IF('Dirty 2'!C107&gt;0,Step_0!$D$4,IF('Dirty 2'!D107&gt;0,Step_0!$D$5,""))),"")</f>
        <v/>
      </c>
      <c r="G105" t="str">
        <f>IF($E105=Step_0!$C$6,IF('Dirty 2'!E107&gt;0,Step_0!$D$3,IF('Dirty 2'!F107&gt;0,Step_0!$D$4,IF('Dirty 2'!G107&gt;0,Step_0!$D$5,""))),"")</f>
        <v/>
      </c>
      <c r="H105" t="str">
        <f>IF($E105=Step_0!$C$9,IF('Dirty 2'!H107&gt;0,Step_0!$D$3,IF('Dirty 2'!I107&gt;0,Step_0!$D$4,IF('Dirty 2'!J107&gt;0,Step_0!$D$5,""))),"")</f>
        <v>Corporate</v>
      </c>
      <c r="I105" t="str">
        <f>IF($E105=Step_0!$C$12,IF('Dirty 2'!K107&gt;0,Step_0!$D$3,IF('Dirty 2'!L107&gt;0,Step_0!$D$4,IF('Dirty 2'!M107&gt;0,Step_0!$D$5,""))),"")</f>
        <v/>
      </c>
      <c r="J105" t="str">
        <f t="shared" si="3"/>
        <v>Corporate</v>
      </c>
      <c r="K105">
        <f>SUM('Dirty 2'!B107:M107)</f>
        <v>1015.8160000000001</v>
      </c>
    </row>
    <row r="106" spans="1:11" x14ac:dyDescent="0.25">
      <c r="A106" s="1">
        <v>41498</v>
      </c>
      <c r="B106" t="str">
        <v>First Class</v>
      </c>
      <c r="C106" t="str">
        <v/>
      </c>
      <c r="D106" t="str">
        <v/>
      </c>
      <c r="E106" t="str">
        <f t="shared" si="2"/>
        <v>First Class</v>
      </c>
      <c r="F106" t="str">
        <f>IF($E106=Step_0!$C$3,IF('Dirty 2'!B108&gt;0,Step_0!$D$3,IF('Dirty 2'!C108&gt;0,Step_0!$D$4,IF('Dirty 2'!D108&gt;0,Step_0!$D$5,""))),"")</f>
        <v>Consumer</v>
      </c>
      <c r="G106" t="str">
        <f>IF($E106=Step_0!$C$6,IF('Dirty 2'!E108&gt;0,Step_0!$D$3,IF('Dirty 2'!F108&gt;0,Step_0!$D$4,IF('Dirty 2'!G108&gt;0,Step_0!$D$5,""))),"")</f>
        <v/>
      </c>
      <c r="H106" t="str">
        <f>IF($E106=Step_0!$C$9,IF('Dirty 2'!H108&gt;0,Step_0!$D$3,IF('Dirty 2'!I108&gt;0,Step_0!$D$4,IF('Dirty 2'!J108&gt;0,Step_0!$D$5,""))),"")</f>
        <v/>
      </c>
      <c r="I106" t="str">
        <f>IF($E106=Step_0!$C$12,IF('Dirty 2'!K108&gt;0,Step_0!$D$3,IF('Dirty 2'!L108&gt;0,Step_0!$D$4,IF('Dirty 2'!M108&gt;0,Step_0!$D$5,""))),"")</f>
        <v/>
      </c>
      <c r="J106" t="str">
        <f t="shared" si="3"/>
        <v>Consumer</v>
      </c>
      <c r="K106">
        <f>SUM('Dirty 2'!B108:M108)</f>
        <v>286.65000000000003</v>
      </c>
    </row>
    <row r="107" spans="1:11" x14ac:dyDescent="0.25">
      <c r="A107" s="1">
        <v>41631</v>
      </c>
      <c r="B107" t="str">
        <v>Second Class</v>
      </c>
      <c r="C107" t="str">
        <v/>
      </c>
      <c r="D107" t="str">
        <v/>
      </c>
      <c r="E107" t="str">
        <f t="shared" si="2"/>
        <v>Second Class</v>
      </c>
      <c r="F107" t="str">
        <f>IF($E107=Step_0!$C$3,IF('Dirty 2'!B109&gt;0,Step_0!$D$3,IF('Dirty 2'!C109&gt;0,Step_0!$D$4,IF('Dirty 2'!D109&gt;0,Step_0!$D$5,""))),"")</f>
        <v/>
      </c>
      <c r="G107" t="str">
        <f>IF($E107=Step_0!$C$6,IF('Dirty 2'!E109&gt;0,Step_0!$D$3,IF('Dirty 2'!F109&gt;0,Step_0!$D$4,IF('Dirty 2'!G109&gt;0,Step_0!$D$5,""))),"")</f>
        <v/>
      </c>
      <c r="H107" t="str">
        <f>IF($E107=Step_0!$C$9,IF('Dirty 2'!H109&gt;0,Step_0!$D$3,IF('Dirty 2'!I109&gt;0,Step_0!$D$4,IF('Dirty 2'!J109&gt;0,Step_0!$D$5,""))),"")</f>
        <v>Consumer</v>
      </c>
      <c r="I107" t="str">
        <f>IF($E107=Step_0!$C$12,IF('Dirty 2'!K109&gt;0,Step_0!$D$3,IF('Dirty 2'!L109&gt;0,Step_0!$D$4,IF('Dirty 2'!M109&gt;0,Step_0!$D$5,""))),"")</f>
        <v/>
      </c>
      <c r="J107" t="str">
        <f t="shared" si="3"/>
        <v>Consumer</v>
      </c>
      <c r="K107">
        <f>SUM('Dirty 2'!B109:M109)</f>
        <v>619.84800000000018</v>
      </c>
    </row>
    <row r="108" spans="1:11" x14ac:dyDescent="0.25">
      <c r="A108" s="1">
        <v>41380</v>
      </c>
      <c r="B108" t="str">
        <v/>
      </c>
      <c r="C108" t="str">
        <v>Standard Class</v>
      </c>
      <c r="D108" t="str">
        <v/>
      </c>
      <c r="E108" t="str">
        <f t="shared" si="2"/>
        <v>Standard Class</v>
      </c>
      <c r="F108" t="str">
        <f>IF($E108=Step_0!$C$3,IF('Dirty 2'!B110&gt;0,Step_0!$D$3,IF('Dirty 2'!C110&gt;0,Step_0!$D$4,IF('Dirty 2'!D110&gt;0,Step_0!$D$5,""))),"")</f>
        <v/>
      </c>
      <c r="G108" t="str">
        <f>IF($E108=Step_0!$C$6,IF('Dirty 2'!E110&gt;0,Step_0!$D$3,IF('Dirty 2'!F110&gt;0,Step_0!$D$4,IF('Dirty 2'!G110&gt;0,Step_0!$D$5,""))),"")</f>
        <v/>
      </c>
      <c r="H108" t="str">
        <f>IF($E108=Step_0!$C$9,IF('Dirty 2'!H110&gt;0,Step_0!$D$3,IF('Dirty 2'!I110&gt;0,Step_0!$D$4,IF('Dirty 2'!J110&gt;0,Step_0!$D$5,""))),"")</f>
        <v/>
      </c>
      <c r="I108" t="str">
        <f>IF($E108=Step_0!$C$12,IF('Dirty 2'!K110&gt;0,Step_0!$D$3,IF('Dirty 2'!L110&gt;0,Step_0!$D$4,IF('Dirty 2'!M110&gt;0,Step_0!$D$5,""))),"")</f>
        <v>Corporate</v>
      </c>
      <c r="J108" t="str">
        <f t="shared" si="3"/>
        <v>Corporate</v>
      </c>
      <c r="K108">
        <f>SUM('Dirty 2'!B110:M110)</f>
        <v>39.072000000000003</v>
      </c>
    </row>
    <row r="109" spans="1:11" x14ac:dyDescent="0.25">
      <c r="A109" s="1">
        <v>41614</v>
      </c>
      <c r="B109" t="str">
        <v>Standard Class</v>
      </c>
      <c r="C109" t="str">
        <v/>
      </c>
      <c r="D109" t="str">
        <v/>
      </c>
      <c r="E109" t="str">
        <f t="shared" si="2"/>
        <v>Standard Class</v>
      </c>
      <c r="F109" t="str">
        <f>IF($E109=Step_0!$C$3,IF('Dirty 2'!B111&gt;0,Step_0!$D$3,IF('Dirty 2'!C111&gt;0,Step_0!$D$4,IF('Dirty 2'!D111&gt;0,Step_0!$D$5,""))),"")</f>
        <v/>
      </c>
      <c r="G109" t="str">
        <f>IF($E109=Step_0!$C$6,IF('Dirty 2'!E111&gt;0,Step_0!$D$3,IF('Dirty 2'!F111&gt;0,Step_0!$D$4,IF('Dirty 2'!G111&gt;0,Step_0!$D$5,""))),"")</f>
        <v/>
      </c>
      <c r="H109" t="str">
        <f>IF($E109=Step_0!$C$9,IF('Dirty 2'!H111&gt;0,Step_0!$D$3,IF('Dirty 2'!I111&gt;0,Step_0!$D$4,IF('Dirty 2'!J111&gt;0,Step_0!$D$5,""))),"")</f>
        <v/>
      </c>
      <c r="I109" t="str">
        <f>IF($E109=Step_0!$C$12,IF('Dirty 2'!K111&gt;0,Step_0!$D$3,IF('Dirty 2'!L111&gt;0,Step_0!$D$4,IF('Dirty 2'!M111&gt;0,Step_0!$D$5,""))),"")</f>
        <v>Consumer</v>
      </c>
      <c r="J109" t="str">
        <f t="shared" si="3"/>
        <v>Consumer</v>
      </c>
      <c r="K109">
        <f>SUM('Dirty 2'!B111:M111)</f>
        <v>42.207999999999998</v>
      </c>
    </row>
    <row r="110" spans="1:11" x14ac:dyDescent="0.25">
      <c r="A110" s="1">
        <v>41336</v>
      </c>
      <c r="B110" t="str">
        <v>Second Class</v>
      </c>
      <c r="C110" t="str">
        <v/>
      </c>
      <c r="D110" t="str">
        <v/>
      </c>
      <c r="E110" t="str">
        <f t="shared" si="2"/>
        <v>Second Class</v>
      </c>
      <c r="F110" t="str">
        <f>IF($E110=Step_0!$C$3,IF('Dirty 2'!B112&gt;0,Step_0!$D$3,IF('Dirty 2'!C112&gt;0,Step_0!$D$4,IF('Dirty 2'!D112&gt;0,Step_0!$D$5,""))),"")</f>
        <v/>
      </c>
      <c r="G110" t="str">
        <f>IF($E110=Step_0!$C$6,IF('Dirty 2'!E112&gt;0,Step_0!$D$3,IF('Dirty 2'!F112&gt;0,Step_0!$D$4,IF('Dirty 2'!G112&gt;0,Step_0!$D$5,""))),"")</f>
        <v/>
      </c>
      <c r="H110" t="str">
        <f>IF($E110=Step_0!$C$9,IF('Dirty 2'!H112&gt;0,Step_0!$D$3,IF('Dirty 2'!I112&gt;0,Step_0!$D$4,IF('Dirty 2'!J112&gt;0,Step_0!$D$5,""))),"")</f>
        <v>Consumer</v>
      </c>
      <c r="I110" t="str">
        <f>IF($E110=Step_0!$C$12,IF('Dirty 2'!K112&gt;0,Step_0!$D$3,IF('Dirty 2'!L112&gt;0,Step_0!$D$4,IF('Dirty 2'!M112&gt;0,Step_0!$D$5,""))),"")</f>
        <v/>
      </c>
      <c r="J110" t="str">
        <f t="shared" si="3"/>
        <v>Consumer</v>
      </c>
      <c r="K110">
        <f>SUM('Dirty 2'!B112:M112)</f>
        <v>19.456000000000003</v>
      </c>
    </row>
    <row r="111" spans="1:11" x14ac:dyDescent="0.25">
      <c r="A111" s="1">
        <v>41394</v>
      </c>
      <c r="B111" t="str">
        <v>Second Class</v>
      </c>
      <c r="C111" t="str">
        <v/>
      </c>
      <c r="D111" t="str">
        <v/>
      </c>
      <c r="E111" t="str">
        <f t="shared" si="2"/>
        <v>Second Class</v>
      </c>
      <c r="F111" t="str">
        <f>IF($E111=Step_0!$C$3,IF('Dirty 2'!B113&gt;0,Step_0!$D$3,IF('Dirty 2'!C113&gt;0,Step_0!$D$4,IF('Dirty 2'!D113&gt;0,Step_0!$D$5,""))),"")</f>
        <v/>
      </c>
      <c r="G111" t="str">
        <f>IF($E111=Step_0!$C$6,IF('Dirty 2'!E113&gt;0,Step_0!$D$3,IF('Dirty 2'!F113&gt;0,Step_0!$D$4,IF('Dirty 2'!G113&gt;0,Step_0!$D$5,""))),"")</f>
        <v/>
      </c>
      <c r="H111" t="str">
        <f>IF($E111=Step_0!$C$9,IF('Dirty 2'!H113&gt;0,Step_0!$D$3,IF('Dirty 2'!I113&gt;0,Step_0!$D$4,IF('Dirty 2'!J113&gt;0,Step_0!$D$5,""))),"")</f>
        <v>Consumer</v>
      </c>
      <c r="I111" t="str">
        <f>IF($E111=Step_0!$C$12,IF('Dirty 2'!K113&gt;0,Step_0!$D$3,IF('Dirty 2'!L113&gt;0,Step_0!$D$4,IF('Dirty 2'!M113&gt;0,Step_0!$D$5,""))),"")</f>
        <v/>
      </c>
      <c r="J111" t="str">
        <f t="shared" si="3"/>
        <v>Consumer</v>
      </c>
      <c r="K111">
        <f>SUM('Dirty 2'!B113:M113)</f>
        <v>47.79</v>
      </c>
    </row>
    <row r="112" spans="1:11" x14ac:dyDescent="0.25">
      <c r="A112" s="1">
        <v>41498</v>
      </c>
      <c r="B112" t="str">
        <v/>
      </c>
      <c r="C112" t="str">
        <v/>
      </c>
      <c r="D112" t="str">
        <v>Standard Class</v>
      </c>
      <c r="E112" t="str">
        <f t="shared" si="2"/>
        <v>Standard Class</v>
      </c>
      <c r="F112" t="str">
        <f>IF($E112=Step_0!$C$3,IF('Dirty 2'!B114&gt;0,Step_0!$D$3,IF('Dirty 2'!C114&gt;0,Step_0!$D$4,IF('Dirty 2'!D114&gt;0,Step_0!$D$5,""))),"")</f>
        <v/>
      </c>
      <c r="G112" t="str">
        <f>IF($E112=Step_0!$C$6,IF('Dirty 2'!E114&gt;0,Step_0!$D$3,IF('Dirty 2'!F114&gt;0,Step_0!$D$4,IF('Dirty 2'!G114&gt;0,Step_0!$D$5,""))),"")</f>
        <v/>
      </c>
      <c r="H112" t="str">
        <f>IF($E112=Step_0!$C$9,IF('Dirty 2'!H114&gt;0,Step_0!$D$3,IF('Dirty 2'!I114&gt;0,Step_0!$D$4,IF('Dirty 2'!J114&gt;0,Step_0!$D$5,""))),"")</f>
        <v/>
      </c>
      <c r="I112" t="str">
        <f>IF($E112=Step_0!$C$12,IF('Dirty 2'!K114&gt;0,Step_0!$D$3,IF('Dirty 2'!L114&gt;0,Step_0!$D$4,IF('Dirty 2'!M114&gt;0,Step_0!$D$5,""))),"")</f>
        <v>Home Office</v>
      </c>
      <c r="J112" t="str">
        <f t="shared" si="3"/>
        <v>Home Office</v>
      </c>
      <c r="K112">
        <f>SUM('Dirty 2'!B114:M114)</f>
        <v>457.74400000000003</v>
      </c>
    </row>
    <row r="113" spans="1:11" x14ac:dyDescent="0.25">
      <c r="A113" s="1">
        <v>41494</v>
      </c>
      <c r="B113" t="str">
        <v>Second Class</v>
      </c>
      <c r="C113" t="str">
        <v/>
      </c>
      <c r="D113" t="str">
        <v/>
      </c>
      <c r="E113" t="str">
        <f t="shared" si="2"/>
        <v>Second Class</v>
      </c>
      <c r="F113" t="str">
        <f>IF($E113=Step_0!$C$3,IF('Dirty 2'!B115&gt;0,Step_0!$D$3,IF('Dirty 2'!C115&gt;0,Step_0!$D$4,IF('Dirty 2'!D115&gt;0,Step_0!$D$5,""))),"")</f>
        <v/>
      </c>
      <c r="G113" t="str">
        <f>IF($E113=Step_0!$C$6,IF('Dirty 2'!E115&gt;0,Step_0!$D$3,IF('Dirty 2'!F115&gt;0,Step_0!$D$4,IF('Dirty 2'!G115&gt;0,Step_0!$D$5,""))),"")</f>
        <v/>
      </c>
      <c r="H113" t="str">
        <f>IF($E113=Step_0!$C$9,IF('Dirty 2'!H115&gt;0,Step_0!$D$3,IF('Dirty 2'!I115&gt;0,Step_0!$D$4,IF('Dirty 2'!J115&gt;0,Step_0!$D$5,""))),"")</f>
        <v>Consumer</v>
      </c>
      <c r="I113" t="str">
        <f>IF($E113=Step_0!$C$12,IF('Dirty 2'!K115&gt;0,Step_0!$D$3,IF('Dirty 2'!L115&gt;0,Step_0!$D$4,IF('Dirty 2'!M115&gt;0,Step_0!$D$5,""))),"")</f>
        <v/>
      </c>
      <c r="J113" t="str">
        <f t="shared" si="3"/>
        <v>Consumer</v>
      </c>
      <c r="K113">
        <f>SUM('Dirty 2'!B115:M115)</f>
        <v>155.45600000000002</v>
      </c>
    </row>
    <row r="114" spans="1:11" x14ac:dyDescent="0.25">
      <c r="A114" s="1">
        <v>41349</v>
      </c>
      <c r="B114" t="str">
        <v/>
      </c>
      <c r="C114" t="str">
        <v/>
      </c>
      <c r="D114" t="str">
        <v>Second Class</v>
      </c>
      <c r="E114" t="str">
        <f t="shared" si="2"/>
        <v>Second Class</v>
      </c>
      <c r="F114" t="str">
        <f>IF($E114=Step_0!$C$3,IF('Dirty 2'!B116&gt;0,Step_0!$D$3,IF('Dirty 2'!C116&gt;0,Step_0!$D$4,IF('Dirty 2'!D116&gt;0,Step_0!$D$5,""))),"")</f>
        <v/>
      </c>
      <c r="G114" t="str">
        <f>IF($E114=Step_0!$C$6,IF('Dirty 2'!E116&gt;0,Step_0!$D$3,IF('Dirty 2'!F116&gt;0,Step_0!$D$4,IF('Dirty 2'!G116&gt;0,Step_0!$D$5,""))),"")</f>
        <v/>
      </c>
      <c r="H114" t="str">
        <f>IF($E114=Step_0!$C$9,IF('Dirty 2'!H116&gt;0,Step_0!$D$3,IF('Dirty 2'!I116&gt;0,Step_0!$D$4,IF('Dirty 2'!J116&gt;0,Step_0!$D$5,""))),"")</f>
        <v>Home Office</v>
      </c>
      <c r="I114" t="str">
        <f>IF($E114=Step_0!$C$12,IF('Dirty 2'!K116&gt;0,Step_0!$D$3,IF('Dirty 2'!L116&gt;0,Step_0!$D$4,IF('Dirty 2'!M116&gt;0,Step_0!$D$5,""))),"")</f>
        <v/>
      </c>
      <c r="J114" t="str">
        <f t="shared" si="3"/>
        <v>Home Office</v>
      </c>
      <c r="K114">
        <f>SUM('Dirty 2'!B116:M116)</f>
        <v>471.92</v>
      </c>
    </row>
    <row r="115" spans="1:11" x14ac:dyDescent="0.25">
      <c r="A115" s="1">
        <v>41460</v>
      </c>
      <c r="B115" t="str">
        <v>First Class</v>
      </c>
      <c r="C115" t="str">
        <v/>
      </c>
      <c r="D115" t="str">
        <v/>
      </c>
      <c r="E115" t="str">
        <f t="shared" si="2"/>
        <v>First Class</v>
      </c>
      <c r="F115" t="str">
        <f>IF($E115=Step_0!$C$3,IF('Dirty 2'!B117&gt;0,Step_0!$D$3,IF('Dirty 2'!C117&gt;0,Step_0!$D$4,IF('Dirty 2'!D117&gt;0,Step_0!$D$5,""))),"")</f>
        <v>Consumer</v>
      </c>
      <c r="G115" t="str">
        <f>IF($E115=Step_0!$C$6,IF('Dirty 2'!E117&gt;0,Step_0!$D$3,IF('Dirty 2'!F117&gt;0,Step_0!$D$4,IF('Dirty 2'!G117&gt;0,Step_0!$D$5,""))),"")</f>
        <v/>
      </c>
      <c r="H115" t="str">
        <f>IF($E115=Step_0!$C$9,IF('Dirty 2'!H117&gt;0,Step_0!$D$3,IF('Dirty 2'!I117&gt;0,Step_0!$D$4,IF('Dirty 2'!J117&gt;0,Step_0!$D$5,""))),"")</f>
        <v/>
      </c>
      <c r="I115" t="str">
        <f>IF($E115=Step_0!$C$12,IF('Dirty 2'!K117&gt;0,Step_0!$D$3,IF('Dirty 2'!L117&gt;0,Step_0!$D$4,IF('Dirty 2'!M117&gt;0,Step_0!$D$5,""))),"")</f>
        <v/>
      </c>
      <c r="J115" t="str">
        <f t="shared" si="3"/>
        <v>Consumer</v>
      </c>
      <c r="K115">
        <f>SUM('Dirty 2'!B117:M117)</f>
        <v>514.03000000000009</v>
      </c>
    </row>
    <row r="116" spans="1:11" x14ac:dyDescent="0.25">
      <c r="A116" s="1">
        <v>41597</v>
      </c>
      <c r="B116" t="str">
        <v/>
      </c>
      <c r="C116" t="str">
        <v/>
      </c>
      <c r="D116" t="str">
        <v>Second Class</v>
      </c>
      <c r="E116" t="str">
        <f t="shared" si="2"/>
        <v>Second Class</v>
      </c>
      <c r="F116" t="str">
        <f>IF($E116=Step_0!$C$3,IF('Dirty 2'!B118&gt;0,Step_0!$D$3,IF('Dirty 2'!C118&gt;0,Step_0!$D$4,IF('Dirty 2'!D118&gt;0,Step_0!$D$5,""))),"")</f>
        <v/>
      </c>
      <c r="G116" t="str">
        <f>IF($E116=Step_0!$C$6,IF('Dirty 2'!E118&gt;0,Step_0!$D$3,IF('Dirty 2'!F118&gt;0,Step_0!$D$4,IF('Dirty 2'!G118&gt;0,Step_0!$D$5,""))),"")</f>
        <v/>
      </c>
      <c r="H116" t="str">
        <f>IF($E116=Step_0!$C$9,IF('Dirty 2'!H118&gt;0,Step_0!$D$3,IF('Dirty 2'!I118&gt;0,Step_0!$D$4,IF('Dirty 2'!J118&gt;0,Step_0!$D$5,""))),"")</f>
        <v>Home Office</v>
      </c>
      <c r="I116" t="str">
        <f>IF($E116=Step_0!$C$12,IF('Dirty 2'!K118&gt;0,Step_0!$D$3,IF('Dirty 2'!L118&gt;0,Step_0!$D$4,IF('Dirty 2'!M118&gt;0,Step_0!$D$5,""))),"")</f>
        <v/>
      </c>
      <c r="J116" t="str">
        <f t="shared" si="3"/>
        <v>Home Office</v>
      </c>
      <c r="K116">
        <f>SUM('Dirty 2'!B118:M118)</f>
        <v>682.91</v>
      </c>
    </row>
    <row r="117" spans="1:11" x14ac:dyDescent="0.25">
      <c r="A117" s="1">
        <v>41383</v>
      </c>
      <c r="B117" t="str">
        <v>Second Class</v>
      </c>
      <c r="C117" t="str">
        <v/>
      </c>
      <c r="D117" t="str">
        <v/>
      </c>
      <c r="E117" t="str">
        <f t="shared" si="2"/>
        <v>Second Class</v>
      </c>
      <c r="F117" t="str">
        <f>IF($E117=Step_0!$C$3,IF('Dirty 2'!B119&gt;0,Step_0!$D$3,IF('Dirty 2'!C119&gt;0,Step_0!$D$4,IF('Dirty 2'!D119&gt;0,Step_0!$D$5,""))),"")</f>
        <v/>
      </c>
      <c r="G117" t="str">
        <f>IF($E117=Step_0!$C$6,IF('Dirty 2'!E119&gt;0,Step_0!$D$3,IF('Dirty 2'!F119&gt;0,Step_0!$D$4,IF('Dirty 2'!G119&gt;0,Step_0!$D$5,""))),"")</f>
        <v/>
      </c>
      <c r="H117" t="str">
        <f>IF($E117=Step_0!$C$9,IF('Dirty 2'!H119&gt;0,Step_0!$D$3,IF('Dirty 2'!I119&gt;0,Step_0!$D$4,IF('Dirty 2'!J119&gt;0,Step_0!$D$5,""))),"")</f>
        <v>Consumer</v>
      </c>
      <c r="I117" t="str">
        <f>IF($E117=Step_0!$C$12,IF('Dirty 2'!K119&gt;0,Step_0!$D$3,IF('Dirty 2'!L119&gt;0,Step_0!$D$4,IF('Dirty 2'!M119&gt;0,Step_0!$D$5,""))),"")</f>
        <v/>
      </c>
      <c r="J117" t="str">
        <f t="shared" si="3"/>
        <v>Consumer</v>
      </c>
      <c r="K117">
        <f>SUM('Dirty 2'!B119:M119)</f>
        <v>129.33000000000001</v>
      </c>
    </row>
    <row r="118" spans="1:11" x14ac:dyDescent="0.25">
      <c r="A118" s="1">
        <v>41403</v>
      </c>
      <c r="B118" t="str">
        <v/>
      </c>
      <c r="C118" t="str">
        <v>Same Day</v>
      </c>
      <c r="D118" t="str">
        <v/>
      </c>
      <c r="E118" t="str">
        <f t="shared" si="2"/>
        <v>Same Day</v>
      </c>
      <c r="F118" t="str">
        <f>IF($E118=Step_0!$C$3,IF('Dirty 2'!B120&gt;0,Step_0!$D$3,IF('Dirty 2'!C120&gt;0,Step_0!$D$4,IF('Dirty 2'!D120&gt;0,Step_0!$D$5,""))),"")</f>
        <v/>
      </c>
      <c r="G118" t="str">
        <f>IF($E118=Step_0!$C$6,IF('Dirty 2'!E120&gt;0,Step_0!$D$3,IF('Dirty 2'!F120&gt;0,Step_0!$D$4,IF('Dirty 2'!G120&gt;0,Step_0!$D$5,""))),"")</f>
        <v>Corporate</v>
      </c>
      <c r="H118" t="str">
        <f>IF($E118=Step_0!$C$9,IF('Dirty 2'!H120&gt;0,Step_0!$D$3,IF('Dirty 2'!I120&gt;0,Step_0!$D$4,IF('Dirty 2'!J120&gt;0,Step_0!$D$5,""))),"")</f>
        <v/>
      </c>
      <c r="I118" t="str">
        <f>IF($E118=Step_0!$C$12,IF('Dirty 2'!K120&gt;0,Step_0!$D$3,IF('Dirty 2'!L120&gt;0,Step_0!$D$4,IF('Dirty 2'!M120&gt;0,Step_0!$D$5,""))),"")</f>
        <v/>
      </c>
      <c r="J118" t="str">
        <f t="shared" si="3"/>
        <v>Corporate</v>
      </c>
      <c r="K118">
        <f>SUM('Dirty 2'!B120:M120)</f>
        <v>158.70999999999998</v>
      </c>
    </row>
    <row r="119" spans="1:11" x14ac:dyDescent="0.25">
      <c r="A119" s="1">
        <v>41531</v>
      </c>
      <c r="B119" t="str">
        <v>Standard Class</v>
      </c>
      <c r="C119" t="str">
        <v/>
      </c>
      <c r="D119" t="str">
        <v/>
      </c>
      <c r="E119" t="str">
        <f t="shared" si="2"/>
        <v>Standard Class</v>
      </c>
      <c r="F119" t="str">
        <f>IF($E119=Step_0!$C$3,IF('Dirty 2'!B121&gt;0,Step_0!$D$3,IF('Dirty 2'!C121&gt;0,Step_0!$D$4,IF('Dirty 2'!D121&gt;0,Step_0!$D$5,""))),"")</f>
        <v/>
      </c>
      <c r="G119" t="str">
        <f>IF($E119=Step_0!$C$6,IF('Dirty 2'!E121&gt;0,Step_0!$D$3,IF('Dirty 2'!F121&gt;0,Step_0!$D$4,IF('Dirty 2'!G121&gt;0,Step_0!$D$5,""))),"")</f>
        <v/>
      </c>
      <c r="H119" t="str">
        <f>IF($E119=Step_0!$C$9,IF('Dirty 2'!H121&gt;0,Step_0!$D$3,IF('Dirty 2'!I121&gt;0,Step_0!$D$4,IF('Dirty 2'!J121&gt;0,Step_0!$D$5,""))),"")</f>
        <v/>
      </c>
      <c r="I119" t="str">
        <f>IF($E119=Step_0!$C$12,IF('Dirty 2'!K121&gt;0,Step_0!$D$3,IF('Dirty 2'!L121&gt;0,Step_0!$D$4,IF('Dirty 2'!M121&gt;0,Step_0!$D$5,""))),"")</f>
        <v>Consumer</v>
      </c>
      <c r="J119" t="str">
        <f t="shared" si="3"/>
        <v>Consumer</v>
      </c>
      <c r="K119">
        <f>SUM('Dirty 2'!B121:M121)</f>
        <v>149.56</v>
      </c>
    </row>
    <row r="120" spans="1:11" x14ac:dyDescent="0.25">
      <c r="A120" s="1">
        <v>41615</v>
      </c>
      <c r="B120" t="str">
        <v>Standard Class</v>
      </c>
      <c r="C120" t="str">
        <v/>
      </c>
      <c r="D120" t="str">
        <v/>
      </c>
      <c r="E120" t="str">
        <f t="shared" si="2"/>
        <v>Standard Class</v>
      </c>
      <c r="F120" t="str">
        <f>IF($E120=Step_0!$C$3,IF('Dirty 2'!B122&gt;0,Step_0!$D$3,IF('Dirty 2'!C122&gt;0,Step_0!$D$4,IF('Dirty 2'!D122&gt;0,Step_0!$D$5,""))),"")</f>
        <v/>
      </c>
      <c r="G120" t="str">
        <f>IF($E120=Step_0!$C$6,IF('Dirty 2'!E122&gt;0,Step_0!$D$3,IF('Dirty 2'!F122&gt;0,Step_0!$D$4,IF('Dirty 2'!G122&gt;0,Step_0!$D$5,""))),"")</f>
        <v/>
      </c>
      <c r="H120" t="str">
        <f>IF($E120=Step_0!$C$9,IF('Dirty 2'!H122&gt;0,Step_0!$D$3,IF('Dirty 2'!I122&gt;0,Step_0!$D$4,IF('Dirty 2'!J122&gt;0,Step_0!$D$5,""))),"")</f>
        <v/>
      </c>
      <c r="I120" t="str">
        <f>IF($E120=Step_0!$C$12,IF('Dirty 2'!K122&gt;0,Step_0!$D$3,IF('Dirty 2'!L122&gt;0,Step_0!$D$4,IF('Dirty 2'!M122&gt;0,Step_0!$D$5,""))),"")</f>
        <v>Consumer</v>
      </c>
      <c r="J120" t="str">
        <f t="shared" si="3"/>
        <v>Consumer</v>
      </c>
      <c r="K120">
        <f>SUM('Dirty 2'!B122:M122)</f>
        <v>105.52</v>
      </c>
    </row>
    <row r="121" spans="1:11" x14ac:dyDescent="0.25">
      <c r="A121" s="1">
        <v>41394</v>
      </c>
      <c r="B121" t="str">
        <v>First Class</v>
      </c>
      <c r="C121" t="str">
        <v/>
      </c>
      <c r="D121" t="str">
        <v/>
      </c>
      <c r="E121" t="str">
        <f t="shared" si="2"/>
        <v>First Class</v>
      </c>
      <c r="F121" t="str">
        <f>IF($E121=Step_0!$C$3,IF('Dirty 2'!B123&gt;0,Step_0!$D$3,IF('Dirty 2'!C123&gt;0,Step_0!$D$4,IF('Dirty 2'!D123&gt;0,Step_0!$D$5,""))),"")</f>
        <v>Consumer</v>
      </c>
      <c r="G121" t="str">
        <f>IF($E121=Step_0!$C$6,IF('Dirty 2'!E123&gt;0,Step_0!$D$3,IF('Dirty 2'!F123&gt;0,Step_0!$D$4,IF('Dirty 2'!G123&gt;0,Step_0!$D$5,""))),"")</f>
        <v/>
      </c>
      <c r="H121" t="str">
        <f>IF($E121=Step_0!$C$9,IF('Dirty 2'!H123&gt;0,Step_0!$D$3,IF('Dirty 2'!I123&gt;0,Step_0!$D$4,IF('Dirty 2'!J123&gt;0,Step_0!$D$5,""))),"")</f>
        <v/>
      </c>
      <c r="I121" t="str">
        <f>IF($E121=Step_0!$C$12,IF('Dirty 2'!K123&gt;0,Step_0!$D$3,IF('Dirty 2'!L123&gt;0,Step_0!$D$4,IF('Dirty 2'!M123&gt;0,Step_0!$D$5,""))),"")</f>
        <v/>
      </c>
      <c r="J121" t="str">
        <f t="shared" si="3"/>
        <v>Consumer</v>
      </c>
      <c r="K121">
        <f>SUM('Dirty 2'!B123:M123)</f>
        <v>1000.95</v>
      </c>
    </row>
    <row r="122" spans="1:11" x14ac:dyDescent="0.25">
      <c r="A122" s="1">
        <v>41366</v>
      </c>
      <c r="B122" t="str">
        <v/>
      </c>
      <c r="C122" t="str">
        <v>Standard Class</v>
      </c>
      <c r="D122" t="str">
        <v/>
      </c>
      <c r="E122" t="str">
        <f t="shared" si="2"/>
        <v>Standard Class</v>
      </c>
      <c r="F122" t="str">
        <f>IF($E122=Step_0!$C$3,IF('Dirty 2'!B124&gt;0,Step_0!$D$3,IF('Dirty 2'!C124&gt;0,Step_0!$D$4,IF('Dirty 2'!D124&gt;0,Step_0!$D$5,""))),"")</f>
        <v/>
      </c>
      <c r="G122" t="str">
        <f>IF($E122=Step_0!$C$6,IF('Dirty 2'!E124&gt;0,Step_0!$D$3,IF('Dirty 2'!F124&gt;0,Step_0!$D$4,IF('Dirty 2'!G124&gt;0,Step_0!$D$5,""))),"")</f>
        <v/>
      </c>
      <c r="H122" t="str">
        <f>IF($E122=Step_0!$C$9,IF('Dirty 2'!H124&gt;0,Step_0!$D$3,IF('Dirty 2'!I124&gt;0,Step_0!$D$4,IF('Dirty 2'!J124&gt;0,Step_0!$D$5,""))),"")</f>
        <v/>
      </c>
      <c r="I122" t="str">
        <f>IF($E122=Step_0!$C$12,IF('Dirty 2'!K124&gt;0,Step_0!$D$3,IF('Dirty 2'!L124&gt;0,Step_0!$D$4,IF('Dirty 2'!M124&gt;0,Step_0!$D$5,""))),"")</f>
        <v>Corporate</v>
      </c>
      <c r="J122" t="str">
        <f t="shared" si="3"/>
        <v>Corporate</v>
      </c>
      <c r="K122">
        <f>SUM('Dirty 2'!B124:M124)</f>
        <v>177.68</v>
      </c>
    </row>
    <row r="123" spans="1:11" x14ac:dyDescent="0.25">
      <c r="A123" s="1">
        <v>41456</v>
      </c>
      <c r="B123" t="str">
        <v/>
      </c>
      <c r="C123" t="str">
        <v>Standard Class</v>
      </c>
      <c r="D123" t="str">
        <v/>
      </c>
      <c r="E123" t="str">
        <f t="shared" si="2"/>
        <v>Standard Class</v>
      </c>
      <c r="F123" t="str">
        <f>IF($E123=Step_0!$C$3,IF('Dirty 2'!B125&gt;0,Step_0!$D$3,IF('Dirty 2'!C125&gt;0,Step_0!$D$4,IF('Dirty 2'!D125&gt;0,Step_0!$D$5,""))),"")</f>
        <v/>
      </c>
      <c r="G123" t="str">
        <f>IF($E123=Step_0!$C$6,IF('Dirty 2'!E125&gt;0,Step_0!$D$3,IF('Dirty 2'!F125&gt;0,Step_0!$D$4,IF('Dirty 2'!G125&gt;0,Step_0!$D$5,""))),"")</f>
        <v/>
      </c>
      <c r="H123" t="str">
        <f>IF($E123=Step_0!$C$9,IF('Dirty 2'!H125&gt;0,Step_0!$D$3,IF('Dirty 2'!I125&gt;0,Step_0!$D$4,IF('Dirty 2'!J125&gt;0,Step_0!$D$5,""))),"")</f>
        <v/>
      </c>
      <c r="I123" t="str">
        <f>IF($E123=Step_0!$C$12,IF('Dirty 2'!K125&gt;0,Step_0!$D$3,IF('Dirty 2'!L125&gt;0,Step_0!$D$4,IF('Dirty 2'!M125&gt;0,Step_0!$D$5,""))),"")</f>
        <v>Corporate</v>
      </c>
      <c r="J123" t="str">
        <f t="shared" si="3"/>
        <v>Corporate</v>
      </c>
      <c r="K123">
        <f>SUM('Dirty 2'!B125:M125)</f>
        <v>581.10399999999993</v>
      </c>
    </row>
    <row r="124" spans="1:11" x14ac:dyDescent="0.25">
      <c r="A124" s="1">
        <v>41592</v>
      </c>
      <c r="B124" t="str">
        <v>Standard Class</v>
      </c>
      <c r="C124" t="str">
        <v/>
      </c>
      <c r="D124" t="str">
        <v/>
      </c>
      <c r="E124" t="str">
        <f t="shared" si="2"/>
        <v>Standard Class</v>
      </c>
      <c r="F124" t="str">
        <f>IF($E124=Step_0!$C$3,IF('Dirty 2'!B126&gt;0,Step_0!$D$3,IF('Dirty 2'!C126&gt;0,Step_0!$D$4,IF('Dirty 2'!D126&gt;0,Step_0!$D$5,""))),"")</f>
        <v/>
      </c>
      <c r="G124" t="str">
        <f>IF($E124=Step_0!$C$6,IF('Dirty 2'!E126&gt;0,Step_0!$D$3,IF('Dirty 2'!F126&gt;0,Step_0!$D$4,IF('Dirty 2'!G126&gt;0,Step_0!$D$5,""))),"")</f>
        <v/>
      </c>
      <c r="H124" t="str">
        <f>IF($E124=Step_0!$C$9,IF('Dirty 2'!H126&gt;0,Step_0!$D$3,IF('Dirty 2'!I126&gt;0,Step_0!$D$4,IF('Dirty 2'!J126&gt;0,Step_0!$D$5,""))),"")</f>
        <v/>
      </c>
      <c r="I124" t="str">
        <f>IF($E124=Step_0!$C$12,IF('Dirty 2'!K126&gt;0,Step_0!$D$3,IF('Dirty 2'!L126&gt;0,Step_0!$D$4,IF('Dirty 2'!M126&gt;0,Step_0!$D$5,""))),"")</f>
        <v>Consumer</v>
      </c>
      <c r="J124" t="str">
        <f t="shared" si="3"/>
        <v>Consumer</v>
      </c>
      <c r="K124">
        <f>SUM('Dirty 2'!B126:M126)</f>
        <v>32.400000000000006</v>
      </c>
    </row>
    <row r="125" spans="1:11" x14ac:dyDescent="0.25">
      <c r="A125" s="1">
        <v>41287</v>
      </c>
      <c r="B125" t="str">
        <v/>
      </c>
      <c r="C125" t="str">
        <v>Second Class</v>
      </c>
      <c r="D125" t="str">
        <v/>
      </c>
      <c r="E125" t="str">
        <f t="shared" si="2"/>
        <v>Second Class</v>
      </c>
      <c r="F125" t="str">
        <f>IF($E125=Step_0!$C$3,IF('Dirty 2'!B127&gt;0,Step_0!$D$3,IF('Dirty 2'!C127&gt;0,Step_0!$D$4,IF('Dirty 2'!D127&gt;0,Step_0!$D$5,""))),"")</f>
        <v/>
      </c>
      <c r="G125" t="str">
        <f>IF($E125=Step_0!$C$6,IF('Dirty 2'!E127&gt;0,Step_0!$D$3,IF('Dirty 2'!F127&gt;0,Step_0!$D$4,IF('Dirty 2'!G127&gt;0,Step_0!$D$5,""))),"")</f>
        <v/>
      </c>
      <c r="H125" t="str">
        <f>IF($E125=Step_0!$C$9,IF('Dirty 2'!H127&gt;0,Step_0!$D$3,IF('Dirty 2'!I127&gt;0,Step_0!$D$4,IF('Dirty 2'!J127&gt;0,Step_0!$D$5,""))),"")</f>
        <v>Corporate</v>
      </c>
      <c r="I125" t="str">
        <f>IF($E125=Step_0!$C$12,IF('Dirty 2'!K127&gt;0,Step_0!$D$3,IF('Dirty 2'!L127&gt;0,Step_0!$D$4,IF('Dirty 2'!M127&gt;0,Step_0!$D$5,""))),"")</f>
        <v/>
      </c>
      <c r="J125" t="str">
        <f t="shared" si="3"/>
        <v>Corporate</v>
      </c>
      <c r="K125">
        <f>SUM('Dirty 2'!B127:M127)</f>
        <v>1287.26</v>
      </c>
    </row>
    <row r="126" spans="1:11" x14ac:dyDescent="0.25">
      <c r="A126" s="1">
        <v>41606</v>
      </c>
      <c r="B126" t="str">
        <v>Standard Class</v>
      </c>
      <c r="C126" t="str">
        <v/>
      </c>
      <c r="D126" t="str">
        <v/>
      </c>
      <c r="E126" t="str">
        <f t="shared" si="2"/>
        <v>Standard Class</v>
      </c>
      <c r="F126" t="str">
        <f>IF($E126=Step_0!$C$3,IF('Dirty 2'!B128&gt;0,Step_0!$D$3,IF('Dirty 2'!C128&gt;0,Step_0!$D$4,IF('Dirty 2'!D128&gt;0,Step_0!$D$5,""))),"")</f>
        <v/>
      </c>
      <c r="G126" t="str">
        <f>IF($E126=Step_0!$C$6,IF('Dirty 2'!E128&gt;0,Step_0!$D$3,IF('Dirty 2'!F128&gt;0,Step_0!$D$4,IF('Dirty 2'!G128&gt;0,Step_0!$D$5,""))),"")</f>
        <v/>
      </c>
      <c r="H126" t="str">
        <f>IF($E126=Step_0!$C$9,IF('Dirty 2'!H128&gt;0,Step_0!$D$3,IF('Dirty 2'!I128&gt;0,Step_0!$D$4,IF('Dirty 2'!J128&gt;0,Step_0!$D$5,""))),"")</f>
        <v/>
      </c>
      <c r="I126" t="str">
        <f>IF($E126=Step_0!$C$12,IF('Dirty 2'!K128&gt;0,Step_0!$D$3,IF('Dirty 2'!L128&gt;0,Step_0!$D$4,IF('Dirty 2'!M128&gt;0,Step_0!$D$5,""))),"")</f>
        <v>Consumer</v>
      </c>
      <c r="J126" t="str">
        <f t="shared" si="3"/>
        <v>Consumer</v>
      </c>
      <c r="K126">
        <f>SUM('Dirty 2'!B128:M128)</f>
        <v>14.669999999999998</v>
      </c>
    </row>
    <row r="127" spans="1:11" x14ac:dyDescent="0.25">
      <c r="A127" s="1">
        <v>41354</v>
      </c>
      <c r="B127" t="str">
        <v/>
      </c>
      <c r="C127" t="str">
        <v>Standard Class</v>
      </c>
      <c r="D127" t="str">
        <v/>
      </c>
      <c r="E127" t="str">
        <f t="shared" si="2"/>
        <v>Standard Class</v>
      </c>
      <c r="F127" t="str">
        <f>IF($E127=Step_0!$C$3,IF('Dirty 2'!B129&gt;0,Step_0!$D$3,IF('Dirty 2'!C129&gt;0,Step_0!$D$4,IF('Dirty 2'!D129&gt;0,Step_0!$D$5,""))),"")</f>
        <v/>
      </c>
      <c r="G127" t="str">
        <f>IF($E127=Step_0!$C$6,IF('Dirty 2'!E129&gt;0,Step_0!$D$3,IF('Dirty 2'!F129&gt;0,Step_0!$D$4,IF('Dirty 2'!G129&gt;0,Step_0!$D$5,""))),"")</f>
        <v/>
      </c>
      <c r="H127" t="str">
        <f>IF($E127=Step_0!$C$9,IF('Dirty 2'!H129&gt;0,Step_0!$D$3,IF('Dirty 2'!I129&gt;0,Step_0!$D$4,IF('Dirty 2'!J129&gt;0,Step_0!$D$5,""))),"")</f>
        <v/>
      </c>
      <c r="I127" t="str">
        <f>IF($E127=Step_0!$C$12,IF('Dirty 2'!K129&gt;0,Step_0!$D$3,IF('Dirty 2'!L129&gt;0,Step_0!$D$4,IF('Dirty 2'!M129&gt;0,Step_0!$D$5,""))),"")</f>
        <v>Corporate</v>
      </c>
      <c r="J127" t="str">
        <f t="shared" si="3"/>
        <v>Corporate</v>
      </c>
      <c r="K127">
        <f>SUM('Dirty 2'!B129:M129)</f>
        <v>3769.5600000000004</v>
      </c>
    </row>
    <row r="128" spans="1:11" x14ac:dyDescent="0.25">
      <c r="A128" s="1">
        <v>41525</v>
      </c>
      <c r="B128" t="str">
        <v/>
      </c>
      <c r="C128" t="str">
        <v>First Class</v>
      </c>
      <c r="D128" t="str">
        <v/>
      </c>
      <c r="E128" t="str">
        <f t="shared" si="2"/>
        <v>First Class</v>
      </c>
      <c r="F128" t="str">
        <f>IF($E128=Step_0!$C$3,IF('Dirty 2'!B130&gt;0,Step_0!$D$3,IF('Dirty 2'!C130&gt;0,Step_0!$D$4,IF('Dirty 2'!D130&gt;0,Step_0!$D$5,""))),"")</f>
        <v>Corporate</v>
      </c>
      <c r="G128" t="str">
        <f>IF($E128=Step_0!$C$6,IF('Dirty 2'!E130&gt;0,Step_0!$D$3,IF('Dirty 2'!F130&gt;0,Step_0!$D$4,IF('Dirty 2'!G130&gt;0,Step_0!$D$5,""))),"")</f>
        <v/>
      </c>
      <c r="H128" t="str">
        <f>IF($E128=Step_0!$C$9,IF('Dirty 2'!H130&gt;0,Step_0!$D$3,IF('Dirty 2'!I130&gt;0,Step_0!$D$4,IF('Dirty 2'!J130&gt;0,Step_0!$D$5,""))),"")</f>
        <v/>
      </c>
      <c r="I128" t="str">
        <f>IF($E128=Step_0!$C$12,IF('Dirty 2'!K130&gt;0,Step_0!$D$3,IF('Dirty 2'!L130&gt;0,Step_0!$D$4,IF('Dirty 2'!M130&gt;0,Step_0!$D$5,""))),"")</f>
        <v/>
      </c>
      <c r="J128" t="str">
        <f t="shared" si="3"/>
        <v>Corporate</v>
      </c>
      <c r="K128">
        <f>SUM('Dirty 2'!B130:M130)</f>
        <v>116.85</v>
      </c>
    </row>
    <row r="129" spans="1:11" x14ac:dyDescent="0.25">
      <c r="A129" s="1">
        <v>41366</v>
      </c>
      <c r="B129" t="str">
        <v>Standard Class</v>
      </c>
      <c r="C129" t="str">
        <v/>
      </c>
      <c r="D129" t="str">
        <v/>
      </c>
      <c r="E129" t="str">
        <f t="shared" si="2"/>
        <v>Standard Class</v>
      </c>
      <c r="F129" t="str">
        <f>IF($E129=Step_0!$C$3,IF('Dirty 2'!B131&gt;0,Step_0!$D$3,IF('Dirty 2'!C131&gt;0,Step_0!$D$4,IF('Dirty 2'!D131&gt;0,Step_0!$D$5,""))),"")</f>
        <v/>
      </c>
      <c r="G129" t="str">
        <f>IF($E129=Step_0!$C$6,IF('Dirty 2'!E131&gt;0,Step_0!$D$3,IF('Dirty 2'!F131&gt;0,Step_0!$D$4,IF('Dirty 2'!G131&gt;0,Step_0!$D$5,""))),"")</f>
        <v/>
      </c>
      <c r="H129" t="str">
        <f>IF($E129=Step_0!$C$9,IF('Dirty 2'!H131&gt;0,Step_0!$D$3,IF('Dirty 2'!I131&gt;0,Step_0!$D$4,IF('Dirty 2'!J131&gt;0,Step_0!$D$5,""))),"")</f>
        <v/>
      </c>
      <c r="I129" t="str">
        <f>IF($E129=Step_0!$C$12,IF('Dirty 2'!K131&gt;0,Step_0!$D$3,IF('Dirty 2'!L131&gt;0,Step_0!$D$4,IF('Dirty 2'!M131&gt;0,Step_0!$D$5,""))),"")</f>
        <v>Consumer</v>
      </c>
      <c r="J129" t="str">
        <f t="shared" si="3"/>
        <v>Consumer</v>
      </c>
      <c r="K129">
        <f>SUM('Dirty 2'!B131:M131)</f>
        <v>1220.67</v>
      </c>
    </row>
    <row r="130" spans="1:11" x14ac:dyDescent="0.25">
      <c r="A130" s="1">
        <v>41356</v>
      </c>
      <c r="B130" t="str">
        <v>First Class</v>
      </c>
      <c r="C130" t="str">
        <v/>
      </c>
      <c r="D130" t="str">
        <v/>
      </c>
      <c r="E130" t="str">
        <f t="shared" si="2"/>
        <v>First Class</v>
      </c>
      <c r="F130" t="str">
        <f>IF($E130=Step_0!$C$3,IF('Dirty 2'!B132&gt;0,Step_0!$D$3,IF('Dirty 2'!C132&gt;0,Step_0!$D$4,IF('Dirty 2'!D132&gt;0,Step_0!$D$5,""))),"")</f>
        <v>Consumer</v>
      </c>
      <c r="G130" t="str">
        <f>IF($E130=Step_0!$C$6,IF('Dirty 2'!E132&gt;0,Step_0!$D$3,IF('Dirty 2'!F132&gt;0,Step_0!$D$4,IF('Dirty 2'!G132&gt;0,Step_0!$D$5,""))),"")</f>
        <v/>
      </c>
      <c r="H130" t="str">
        <f>IF($E130=Step_0!$C$9,IF('Dirty 2'!H132&gt;0,Step_0!$D$3,IF('Dirty 2'!I132&gt;0,Step_0!$D$4,IF('Dirty 2'!J132&gt;0,Step_0!$D$5,""))),"")</f>
        <v/>
      </c>
      <c r="I130" t="str">
        <f>IF($E130=Step_0!$C$12,IF('Dirty 2'!K132&gt;0,Step_0!$D$3,IF('Dirty 2'!L132&gt;0,Step_0!$D$4,IF('Dirty 2'!M132&gt;0,Step_0!$D$5,""))),"")</f>
        <v/>
      </c>
      <c r="J130" t="str">
        <f t="shared" si="3"/>
        <v>Consumer</v>
      </c>
      <c r="K130">
        <f>SUM('Dirty 2'!B132:M132)</f>
        <v>9.9120000000000008</v>
      </c>
    </row>
    <row r="131" spans="1:11" x14ac:dyDescent="0.25">
      <c r="A131" s="1">
        <v>41590</v>
      </c>
      <c r="B131" t="str">
        <v/>
      </c>
      <c r="C131" t="str">
        <v>Second Class</v>
      </c>
      <c r="D131" t="str">
        <v/>
      </c>
      <c r="E131" t="str">
        <f t="shared" ref="E131:E194" si="4">IF(B131&lt;&gt;"",B131,IF(C131&lt;&gt;"",C131,IF(D131&lt;&gt;"",D131,"")))</f>
        <v>Second Class</v>
      </c>
      <c r="F131" t="str">
        <f>IF($E131=Step_0!$C$3,IF('Dirty 2'!B133&gt;0,Step_0!$D$3,IF('Dirty 2'!C133&gt;0,Step_0!$D$4,IF('Dirty 2'!D133&gt;0,Step_0!$D$5,""))),"")</f>
        <v/>
      </c>
      <c r="G131" t="str">
        <f>IF($E131=Step_0!$C$6,IF('Dirty 2'!E133&gt;0,Step_0!$D$3,IF('Dirty 2'!F133&gt;0,Step_0!$D$4,IF('Dirty 2'!G133&gt;0,Step_0!$D$5,""))),"")</f>
        <v/>
      </c>
      <c r="H131" t="str">
        <f>IF($E131=Step_0!$C$9,IF('Dirty 2'!H133&gt;0,Step_0!$D$3,IF('Dirty 2'!I133&gt;0,Step_0!$D$4,IF('Dirty 2'!J133&gt;0,Step_0!$D$5,""))),"")</f>
        <v>Corporate</v>
      </c>
      <c r="I131" t="str">
        <f>IF($E131=Step_0!$C$12,IF('Dirty 2'!K133&gt;0,Step_0!$D$3,IF('Dirty 2'!L133&gt;0,Step_0!$D$4,IF('Dirty 2'!M133&gt;0,Step_0!$D$5,""))),"")</f>
        <v/>
      </c>
      <c r="J131" t="str">
        <f t="shared" ref="J131:J194" si="5">IF(F131&lt;&gt;"",F131,IF(G131&lt;&gt;"",G131,IF(H131&lt;&gt;"",H131,IF(I131&lt;&gt;"",I131,""))))</f>
        <v>Corporate</v>
      </c>
      <c r="K131">
        <f>SUM('Dirty 2'!B133:M133)</f>
        <v>7.8719999999999999</v>
      </c>
    </row>
    <row r="132" spans="1:11" x14ac:dyDescent="0.25">
      <c r="A132" s="1">
        <v>41581</v>
      </c>
      <c r="B132" t="str">
        <v>Standard Class</v>
      </c>
      <c r="C132" t="str">
        <v/>
      </c>
      <c r="D132" t="str">
        <v/>
      </c>
      <c r="E132" t="str">
        <f t="shared" si="4"/>
        <v>Standard Class</v>
      </c>
      <c r="F132" t="str">
        <f>IF($E132=Step_0!$C$3,IF('Dirty 2'!B134&gt;0,Step_0!$D$3,IF('Dirty 2'!C134&gt;0,Step_0!$D$4,IF('Dirty 2'!D134&gt;0,Step_0!$D$5,""))),"")</f>
        <v/>
      </c>
      <c r="G132" t="str">
        <f>IF($E132=Step_0!$C$6,IF('Dirty 2'!E134&gt;0,Step_0!$D$3,IF('Dirty 2'!F134&gt;0,Step_0!$D$4,IF('Dirty 2'!G134&gt;0,Step_0!$D$5,""))),"")</f>
        <v/>
      </c>
      <c r="H132" t="str">
        <f>IF($E132=Step_0!$C$9,IF('Dirty 2'!H134&gt;0,Step_0!$D$3,IF('Dirty 2'!I134&gt;0,Step_0!$D$4,IF('Dirty 2'!J134&gt;0,Step_0!$D$5,""))),"")</f>
        <v/>
      </c>
      <c r="I132" t="str">
        <f>IF($E132=Step_0!$C$12,IF('Dirty 2'!K134&gt;0,Step_0!$D$3,IF('Dirty 2'!L134&gt;0,Step_0!$D$4,IF('Dirty 2'!M134&gt;0,Step_0!$D$5,""))),"")</f>
        <v>Consumer</v>
      </c>
      <c r="J132" t="str">
        <f t="shared" si="5"/>
        <v>Consumer</v>
      </c>
      <c r="K132">
        <f>SUM('Dirty 2'!B134:M134)</f>
        <v>1395.6730000000002</v>
      </c>
    </row>
    <row r="133" spans="1:11" x14ac:dyDescent="0.25">
      <c r="A133" s="1">
        <v>41371</v>
      </c>
      <c r="B133" t="str">
        <v/>
      </c>
      <c r="C133" t="str">
        <v/>
      </c>
      <c r="D133" t="str">
        <v>Same Day</v>
      </c>
      <c r="E133" t="str">
        <f t="shared" si="4"/>
        <v>Same Day</v>
      </c>
      <c r="F133" t="str">
        <f>IF($E133=Step_0!$C$3,IF('Dirty 2'!B135&gt;0,Step_0!$D$3,IF('Dirty 2'!C135&gt;0,Step_0!$D$4,IF('Dirty 2'!D135&gt;0,Step_0!$D$5,""))),"")</f>
        <v/>
      </c>
      <c r="G133" t="str">
        <f>IF($E133=Step_0!$C$6,IF('Dirty 2'!E135&gt;0,Step_0!$D$3,IF('Dirty 2'!F135&gt;0,Step_0!$D$4,IF('Dirty 2'!G135&gt;0,Step_0!$D$5,""))),"")</f>
        <v>Home Office</v>
      </c>
      <c r="H133" t="str">
        <f>IF($E133=Step_0!$C$9,IF('Dirty 2'!H135&gt;0,Step_0!$D$3,IF('Dirty 2'!I135&gt;0,Step_0!$D$4,IF('Dirty 2'!J135&gt;0,Step_0!$D$5,""))),"")</f>
        <v/>
      </c>
      <c r="I133" t="str">
        <f>IF($E133=Step_0!$C$12,IF('Dirty 2'!K135&gt;0,Step_0!$D$3,IF('Dirty 2'!L135&gt;0,Step_0!$D$4,IF('Dirty 2'!M135&gt;0,Step_0!$D$5,""))),"")</f>
        <v/>
      </c>
      <c r="J133" t="str">
        <f t="shared" si="5"/>
        <v>Home Office</v>
      </c>
      <c r="K133">
        <f>SUM('Dirty 2'!B135:M135)</f>
        <v>259.28999999999996</v>
      </c>
    </row>
    <row r="134" spans="1:11" x14ac:dyDescent="0.25">
      <c r="A134" s="1">
        <v>41425</v>
      </c>
      <c r="B134" t="str">
        <v>Standard Class</v>
      </c>
      <c r="C134" t="str">
        <v/>
      </c>
      <c r="D134" t="str">
        <v/>
      </c>
      <c r="E134" t="str">
        <f t="shared" si="4"/>
        <v>Standard Class</v>
      </c>
      <c r="F134" t="str">
        <f>IF($E134=Step_0!$C$3,IF('Dirty 2'!B136&gt;0,Step_0!$D$3,IF('Dirty 2'!C136&gt;0,Step_0!$D$4,IF('Dirty 2'!D136&gt;0,Step_0!$D$5,""))),"")</f>
        <v/>
      </c>
      <c r="G134" t="str">
        <f>IF($E134=Step_0!$C$6,IF('Dirty 2'!E136&gt;0,Step_0!$D$3,IF('Dirty 2'!F136&gt;0,Step_0!$D$4,IF('Dirty 2'!G136&gt;0,Step_0!$D$5,""))),"")</f>
        <v/>
      </c>
      <c r="H134" t="str">
        <f>IF($E134=Step_0!$C$9,IF('Dirty 2'!H136&gt;0,Step_0!$D$3,IF('Dirty 2'!I136&gt;0,Step_0!$D$4,IF('Dirty 2'!J136&gt;0,Step_0!$D$5,""))),"")</f>
        <v/>
      </c>
      <c r="I134" t="str">
        <f>IF($E134=Step_0!$C$12,IF('Dirty 2'!K136&gt;0,Step_0!$D$3,IF('Dirty 2'!L136&gt;0,Step_0!$D$4,IF('Dirty 2'!M136&gt;0,Step_0!$D$5,""))),"")</f>
        <v>Consumer</v>
      </c>
      <c r="J134" t="str">
        <f t="shared" si="5"/>
        <v>Consumer</v>
      </c>
      <c r="K134">
        <f>SUM('Dirty 2'!B136:M136)</f>
        <v>773.7</v>
      </c>
    </row>
    <row r="135" spans="1:11" x14ac:dyDescent="0.25">
      <c r="A135" s="1">
        <v>41399</v>
      </c>
      <c r="B135" t="str">
        <v>Second Class</v>
      </c>
      <c r="C135" t="str">
        <v/>
      </c>
      <c r="D135" t="str">
        <v/>
      </c>
      <c r="E135" t="str">
        <f t="shared" si="4"/>
        <v>Second Class</v>
      </c>
      <c r="F135" t="str">
        <f>IF($E135=Step_0!$C$3,IF('Dirty 2'!B137&gt;0,Step_0!$D$3,IF('Dirty 2'!C137&gt;0,Step_0!$D$4,IF('Dirty 2'!D137&gt;0,Step_0!$D$5,""))),"")</f>
        <v/>
      </c>
      <c r="G135" t="str">
        <f>IF($E135=Step_0!$C$6,IF('Dirty 2'!E137&gt;0,Step_0!$D$3,IF('Dirty 2'!F137&gt;0,Step_0!$D$4,IF('Dirty 2'!G137&gt;0,Step_0!$D$5,""))),"")</f>
        <v/>
      </c>
      <c r="H135" t="str">
        <f>IF($E135=Step_0!$C$9,IF('Dirty 2'!H137&gt;0,Step_0!$D$3,IF('Dirty 2'!I137&gt;0,Step_0!$D$4,IF('Dirty 2'!J137&gt;0,Step_0!$D$5,""))),"")</f>
        <v>Consumer</v>
      </c>
      <c r="I135" t="str">
        <f>IF($E135=Step_0!$C$12,IF('Dirty 2'!K137&gt;0,Step_0!$D$3,IF('Dirty 2'!L137&gt;0,Step_0!$D$4,IF('Dirty 2'!M137&gt;0,Step_0!$D$5,""))),"")</f>
        <v/>
      </c>
      <c r="J135" t="str">
        <f t="shared" si="5"/>
        <v>Consumer</v>
      </c>
      <c r="K135">
        <f>SUM('Dirty 2'!B137:M137)</f>
        <v>40.54</v>
      </c>
    </row>
    <row r="136" spans="1:11" x14ac:dyDescent="0.25">
      <c r="A136" s="1">
        <v>41638</v>
      </c>
      <c r="B136" t="str">
        <v>First Class</v>
      </c>
      <c r="C136" t="str">
        <v/>
      </c>
      <c r="D136" t="str">
        <v/>
      </c>
      <c r="E136" t="str">
        <f t="shared" si="4"/>
        <v>First Class</v>
      </c>
      <c r="F136" t="str">
        <f>IF($E136=Step_0!$C$3,IF('Dirty 2'!B138&gt;0,Step_0!$D$3,IF('Dirty 2'!C138&gt;0,Step_0!$D$4,IF('Dirty 2'!D138&gt;0,Step_0!$D$5,""))),"")</f>
        <v>Consumer</v>
      </c>
      <c r="G136" t="str">
        <f>IF($E136=Step_0!$C$6,IF('Dirty 2'!E138&gt;0,Step_0!$D$3,IF('Dirty 2'!F138&gt;0,Step_0!$D$4,IF('Dirty 2'!G138&gt;0,Step_0!$D$5,""))),"")</f>
        <v/>
      </c>
      <c r="H136" t="str">
        <f>IF($E136=Step_0!$C$9,IF('Dirty 2'!H138&gt;0,Step_0!$D$3,IF('Dirty 2'!I138&gt;0,Step_0!$D$4,IF('Dirty 2'!J138&gt;0,Step_0!$D$5,""))),"")</f>
        <v/>
      </c>
      <c r="I136" t="str">
        <f>IF($E136=Step_0!$C$12,IF('Dirty 2'!K138&gt;0,Step_0!$D$3,IF('Dirty 2'!L138&gt;0,Step_0!$D$4,IF('Dirty 2'!M138&gt;0,Step_0!$D$5,""))),"")</f>
        <v/>
      </c>
      <c r="J136" t="str">
        <f t="shared" si="5"/>
        <v>Consumer</v>
      </c>
      <c r="K136">
        <f>SUM('Dirty 2'!B138:M138)</f>
        <v>39.128</v>
      </c>
    </row>
    <row r="137" spans="1:11" x14ac:dyDescent="0.25">
      <c r="A137" s="1">
        <v>41280</v>
      </c>
      <c r="B137" t="str">
        <v/>
      </c>
      <c r="C137" t="str">
        <v/>
      </c>
      <c r="D137" t="str">
        <v>Standard Class</v>
      </c>
      <c r="E137" t="str">
        <f t="shared" si="4"/>
        <v>Standard Class</v>
      </c>
      <c r="F137" t="str">
        <f>IF($E137=Step_0!$C$3,IF('Dirty 2'!B139&gt;0,Step_0!$D$3,IF('Dirty 2'!C139&gt;0,Step_0!$D$4,IF('Dirty 2'!D139&gt;0,Step_0!$D$5,""))),"")</f>
        <v/>
      </c>
      <c r="G137" t="str">
        <f>IF($E137=Step_0!$C$6,IF('Dirty 2'!E139&gt;0,Step_0!$D$3,IF('Dirty 2'!F139&gt;0,Step_0!$D$4,IF('Dirty 2'!G139&gt;0,Step_0!$D$5,""))),"")</f>
        <v/>
      </c>
      <c r="H137" t="str">
        <f>IF($E137=Step_0!$C$9,IF('Dirty 2'!H139&gt;0,Step_0!$D$3,IF('Dirty 2'!I139&gt;0,Step_0!$D$4,IF('Dirty 2'!J139&gt;0,Step_0!$D$5,""))),"")</f>
        <v/>
      </c>
      <c r="I137" t="str">
        <f>IF($E137=Step_0!$C$12,IF('Dirty 2'!K139&gt;0,Step_0!$D$3,IF('Dirty 2'!L139&gt;0,Step_0!$D$4,IF('Dirty 2'!M139&gt;0,Step_0!$D$5,""))),"")</f>
        <v>Home Office</v>
      </c>
      <c r="J137" t="str">
        <f t="shared" si="5"/>
        <v>Home Office</v>
      </c>
      <c r="K137">
        <f>SUM('Dirty 2'!B139:M139)</f>
        <v>4374.88</v>
      </c>
    </row>
    <row r="138" spans="1:11" x14ac:dyDescent="0.25">
      <c r="A138" s="1">
        <v>41495</v>
      </c>
      <c r="B138" t="str">
        <v/>
      </c>
      <c r="C138" t="str">
        <v>Standard Class</v>
      </c>
      <c r="D138" t="str">
        <v/>
      </c>
      <c r="E138" t="str">
        <f t="shared" si="4"/>
        <v>Standard Class</v>
      </c>
      <c r="F138" t="str">
        <f>IF($E138=Step_0!$C$3,IF('Dirty 2'!B140&gt;0,Step_0!$D$3,IF('Dirty 2'!C140&gt;0,Step_0!$D$4,IF('Dirty 2'!D140&gt;0,Step_0!$D$5,""))),"")</f>
        <v/>
      </c>
      <c r="G138" t="str">
        <f>IF($E138=Step_0!$C$6,IF('Dirty 2'!E140&gt;0,Step_0!$D$3,IF('Dirty 2'!F140&gt;0,Step_0!$D$4,IF('Dirty 2'!G140&gt;0,Step_0!$D$5,""))),"")</f>
        <v/>
      </c>
      <c r="H138" t="str">
        <f>IF($E138=Step_0!$C$9,IF('Dirty 2'!H140&gt;0,Step_0!$D$3,IF('Dirty 2'!I140&gt;0,Step_0!$D$4,IF('Dirty 2'!J140&gt;0,Step_0!$D$5,""))),"")</f>
        <v/>
      </c>
      <c r="I138" t="str">
        <f>IF($E138=Step_0!$C$12,IF('Dirty 2'!K140&gt;0,Step_0!$D$3,IF('Dirty 2'!L140&gt;0,Step_0!$D$4,IF('Dirty 2'!M140&gt;0,Step_0!$D$5,""))),"")</f>
        <v>Corporate</v>
      </c>
      <c r="J138" t="str">
        <f t="shared" si="5"/>
        <v>Corporate</v>
      </c>
      <c r="K138">
        <f>SUM('Dirty 2'!B140:M140)</f>
        <v>193.93600000000001</v>
      </c>
    </row>
    <row r="139" spans="1:11" x14ac:dyDescent="0.25">
      <c r="A139" s="1">
        <v>41431</v>
      </c>
      <c r="B139" t="str">
        <v>Standard Class</v>
      </c>
      <c r="C139" t="str">
        <v/>
      </c>
      <c r="D139" t="str">
        <v/>
      </c>
      <c r="E139" t="str">
        <f t="shared" si="4"/>
        <v>Standard Class</v>
      </c>
      <c r="F139" t="str">
        <f>IF($E139=Step_0!$C$3,IF('Dirty 2'!B141&gt;0,Step_0!$D$3,IF('Dirty 2'!C141&gt;0,Step_0!$D$4,IF('Dirty 2'!D141&gt;0,Step_0!$D$5,""))),"")</f>
        <v/>
      </c>
      <c r="G139" t="str">
        <f>IF($E139=Step_0!$C$6,IF('Dirty 2'!E141&gt;0,Step_0!$D$3,IF('Dirty 2'!F141&gt;0,Step_0!$D$4,IF('Dirty 2'!G141&gt;0,Step_0!$D$5,""))),"")</f>
        <v/>
      </c>
      <c r="H139" t="str">
        <f>IF($E139=Step_0!$C$9,IF('Dirty 2'!H141&gt;0,Step_0!$D$3,IF('Dirty 2'!I141&gt;0,Step_0!$D$4,IF('Dirty 2'!J141&gt;0,Step_0!$D$5,""))),"")</f>
        <v/>
      </c>
      <c r="I139" t="str">
        <f>IF($E139=Step_0!$C$12,IF('Dirty 2'!K141&gt;0,Step_0!$D$3,IF('Dirty 2'!L141&gt;0,Step_0!$D$4,IF('Dirty 2'!M141&gt;0,Step_0!$D$5,""))),"")</f>
        <v>Consumer</v>
      </c>
      <c r="J139" t="str">
        <f t="shared" si="5"/>
        <v>Consumer</v>
      </c>
      <c r="K139">
        <f>SUM('Dirty 2'!B141:M141)</f>
        <v>63.381</v>
      </c>
    </row>
    <row r="140" spans="1:11" x14ac:dyDescent="0.25">
      <c r="A140" s="1">
        <v>41567</v>
      </c>
      <c r="B140" t="str">
        <v/>
      </c>
      <c r="C140" t="str">
        <v>First Class</v>
      </c>
      <c r="D140" t="str">
        <v/>
      </c>
      <c r="E140" t="str">
        <f t="shared" si="4"/>
        <v>First Class</v>
      </c>
      <c r="F140" t="str">
        <f>IF($E140=Step_0!$C$3,IF('Dirty 2'!B142&gt;0,Step_0!$D$3,IF('Dirty 2'!C142&gt;0,Step_0!$D$4,IF('Dirty 2'!D142&gt;0,Step_0!$D$5,""))),"")</f>
        <v>Corporate</v>
      </c>
      <c r="G140" t="str">
        <f>IF($E140=Step_0!$C$6,IF('Dirty 2'!E142&gt;0,Step_0!$D$3,IF('Dirty 2'!F142&gt;0,Step_0!$D$4,IF('Dirty 2'!G142&gt;0,Step_0!$D$5,""))),"")</f>
        <v/>
      </c>
      <c r="H140" t="str">
        <f>IF($E140=Step_0!$C$9,IF('Dirty 2'!H142&gt;0,Step_0!$D$3,IF('Dirty 2'!I142&gt;0,Step_0!$D$4,IF('Dirty 2'!J142&gt;0,Step_0!$D$5,""))),"")</f>
        <v/>
      </c>
      <c r="I140" t="str">
        <f>IF($E140=Step_0!$C$12,IF('Dirty 2'!K142&gt;0,Step_0!$D$3,IF('Dirty 2'!L142&gt;0,Step_0!$D$4,IF('Dirty 2'!M142&gt;0,Step_0!$D$5,""))),"")</f>
        <v/>
      </c>
      <c r="J140" t="str">
        <f t="shared" si="5"/>
        <v>Corporate</v>
      </c>
      <c r="K140">
        <f>SUM('Dirty 2'!B142:M142)</f>
        <v>426.94200000000001</v>
      </c>
    </row>
    <row r="141" spans="1:11" x14ac:dyDescent="0.25">
      <c r="A141" s="1">
        <v>41515</v>
      </c>
      <c r="B141" t="str">
        <v>Second Class</v>
      </c>
      <c r="C141" t="str">
        <v/>
      </c>
      <c r="D141" t="str">
        <v/>
      </c>
      <c r="E141" t="str">
        <f t="shared" si="4"/>
        <v>Second Class</v>
      </c>
      <c r="F141" t="str">
        <f>IF($E141=Step_0!$C$3,IF('Dirty 2'!B143&gt;0,Step_0!$D$3,IF('Dirty 2'!C143&gt;0,Step_0!$D$4,IF('Dirty 2'!D143&gt;0,Step_0!$D$5,""))),"")</f>
        <v/>
      </c>
      <c r="G141" t="str">
        <f>IF($E141=Step_0!$C$6,IF('Dirty 2'!E143&gt;0,Step_0!$D$3,IF('Dirty 2'!F143&gt;0,Step_0!$D$4,IF('Dirty 2'!G143&gt;0,Step_0!$D$5,""))),"")</f>
        <v/>
      </c>
      <c r="H141" t="str">
        <f>IF($E141=Step_0!$C$9,IF('Dirty 2'!H143&gt;0,Step_0!$D$3,IF('Dirty 2'!I143&gt;0,Step_0!$D$4,IF('Dirty 2'!J143&gt;0,Step_0!$D$5,""))),"")</f>
        <v>Consumer</v>
      </c>
      <c r="I141" t="str">
        <f>IF($E141=Step_0!$C$12,IF('Dirty 2'!K143&gt;0,Step_0!$D$3,IF('Dirty 2'!L143&gt;0,Step_0!$D$4,IF('Dirty 2'!M143&gt;0,Step_0!$D$5,""))),"")</f>
        <v/>
      </c>
      <c r="J141" t="str">
        <f t="shared" si="5"/>
        <v>Consumer</v>
      </c>
      <c r="K141">
        <f>SUM('Dirty 2'!B143:M143)</f>
        <v>709.04250000000013</v>
      </c>
    </row>
    <row r="142" spans="1:11" x14ac:dyDescent="0.25">
      <c r="A142" s="1">
        <v>41775</v>
      </c>
      <c r="B142" t="str">
        <v/>
      </c>
      <c r="C142" t="str">
        <v/>
      </c>
      <c r="D142" t="str">
        <v>Same Day</v>
      </c>
      <c r="E142" t="str">
        <f t="shared" si="4"/>
        <v>Same Day</v>
      </c>
      <c r="F142" t="str">
        <f>IF($E142=Step_0!$C$3,IF('Dirty 2'!B144&gt;0,Step_0!$D$3,IF('Dirty 2'!C144&gt;0,Step_0!$D$4,IF('Dirty 2'!D144&gt;0,Step_0!$D$5,""))),"")</f>
        <v/>
      </c>
      <c r="G142" t="str">
        <f>IF($E142=Step_0!$C$6,IF('Dirty 2'!E144&gt;0,Step_0!$D$3,IF('Dirty 2'!F144&gt;0,Step_0!$D$4,IF('Dirty 2'!G144&gt;0,Step_0!$D$5,""))),"")</f>
        <v>Home Office</v>
      </c>
      <c r="H142" t="str">
        <f>IF($E142=Step_0!$C$9,IF('Dirty 2'!H144&gt;0,Step_0!$D$3,IF('Dirty 2'!I144&gt;0,Step_0!$D$4,IF('Dirty 2'!J144&gt;0,Step_0!$D$5,""))),"")</f>
        <v/>
      </c>
      <c r="I142" t="str">
        <f>IF($E142=Step_0!$C$12,IF('Dirty 2'!K144&gt;0,Step_0!$D$3,IF('Dirty 2'!L144&gt;0,Step_0!$D$4,IF('Dirty 2'!M144&gt;0,Step_0!$D$5,""))),"")</f>
        <v/>
      </c>
      <c r="J142" t="str">
        <f t="shared" si="5"/>
        <v>Home Office</v>
      </c>
      <c r="K142">
        <f>SUM('Dirty 2'!B144:M144)</f>
        <v>255.96799999999999</v>
      </c>
    </row>
    <row r="143" spans="1:11" x14ac:dyDescent="0.25">
      <c r="A143" s="1">
        <v>41735</v>
      </c>
      <c r="B143" t="str">
        <v>Standard Class</v>
      </c>
      <c r="C143" t="str">
        <v/>
      </c>
      <c r="D143" t="str">
        <v/>
      </c>
      <c r="E143" t="str">
        <f t="shared" si="4"/>
        <v>Standard Class</v>
      </c>
      <c r="F143" t="str">
        <f>IF($E143=Step_0!$C$3,IF('Dirty 2'!B145&gt;0,Step_0!$D$3,IF('Dirty 2'!C145&gt;0,Step_0!$D$4,IF('Dirty 2'!D145&gt;0,Step_0!$D$5,""))),"")</f>
        <v/>
      </c>
      <c r="G143" t="str">
        <f>IF($E143=Step_0!$C$6,IF('Dirty 2'!E145&gt;0,Step_0!$D$3,IF('Dirty 2'!F145&gt;0,Step_0!$D$4,IF('Dirty 2'!G145&gt;0,Step_0!$D$5,""))),"")</f>
        <v/>
      </c>
      <c r="H143" t="str">
        <f>IF($E143=Step_0!$C$9,IF('Dirty 2'!H145&gt;0,Step_0!$D$3,IF('Dirty 2'!I145&gt;0,Step_0!$D$4,IF('Dirty 2'!J145&gt;0,Step_0!$D$5,""))),"")</f>
        <v/>
      </c>
      <c r="I143" t="str">
        <f>IF($E143=Step_0!$C$12,IF('Dirty 2'!K145&gt;0,Step_0!$D$3,IF('Dirty 2'!L145&gt;0,Step_0!$D$4,IF('Dirty 2'!M145&gt;0,Step_0!$D$5,""))),"")</f>
        <v>Consumer</v>
      </c>
      <c r="J143" t="str">
        <f t="shared" si="5"/>
        <v>Consumer</v>
      </c>
      <c r="K143">
        <f>SUM('Dirty 2'!B145:M145)</f>
        <v>47.952000000000005</v>
      </c>
    </row>
    <row r="144" spans="1:11" x14ac:dyDescent="0.25">
      <c r="A144" s="1">
        <v>41799</v>
      </c>
      <c r="B144" t="str">
        <v>Standard Class</v>
      </c>
      <c r="C144" t="str">
        <v/>
      </c>
      <c r="D144" t="str">
        <v/>
      </c>
      <c r="E144" t="str">
        <f t="shared" si="4"/>
        <v>Standard Class</v>
      </c>
      <c r="F144" t="str">
        <f>IF($E144=Step_0!$C$3,IF('Dirty 2'!B146&gt;0,Step_0!$D$3,IF('Dirty 2'!C146&gt;0,Step_0!$D$4,IF('Dirty 2'!D146&gt;0,Step_0!$D$5,""))),"")</f>
        <v/>
      </c>
      <c r="G144" t="str">
        <f>IF($E144=Step_0!$C$6,IF('Dirty 2'!E146&gt;0,Step_0!$D$3,IF('Dirty 2'!F146&gt;0,Step_0!$D$4,IF('Dirty 2'!G146&gt;0,Step_0!$D$5,""))),"")</f>
        <v/>
      </c>
      <c r="H144" t="str">
        <f>IF($E144=Step_0!$C$9,IF('Dirty 2'!H146&gt;0,Step_0!$D$3,IF('Dirty 2'!I146&gt;0,Step_0!$D$4,IF('Dirty 2'!J146&gt;0,Step_0!$D$5,""))),"")</f>
        <v/>
      </c>
      <c r="I144" t="str">
        <f>IF($E144=Step_0!$C$12,IF('Dirty 2'!K146&gt;0,Step_0!$D$3,IF('Dirty 2'!L146&gt;0,Step_0!$D$4,IF('Dirty 2'!M146&gt;0,Step_0!$D$5,""))),"")</f>
        <v>Consumer</v>
      </c>
      <c r="J144" t="str">
        <f t="shared" si="5"/>
        <v>Consumer</v>
      </c>
      <c r="K144">
        <f>SUM('Dirty 2'!B146:M146)</f>
        <v>175.32</v>
      </c>
    </row>
    <row r="145" spans="1:11" x14ac:dyDescent="0.25">
      <c r="A145" s="1">
        <v>41904</v>
      </c>
      <c r="B145" t="str">
        <v/>
      </c>
      <c r="C145" t="str">
        <v/>
      </c>
      <c r="D145" t="str">
        <v>Standard Class</v>
      </c>
      <c r="E145" t="str">
        <f t="shared" si="4"/>
        <v>Standard Class</v>
      </c>
      <c r="F145" t="str">
        <f>IF($E145=Step_0!$C$3,IF('Dirty 2'!B147&gt;0,Step_0!$D$3,IF('Dirty 2'!C147&gt;0,Step_0!$D$4,IF('Dirty 2'!D147&gt;0,Step_0!$D$5,""))),"")</f>
        <v/>
      </c>
      <c r="G145" t="str">
        <f>IF($E145=Step_0!$C$6,IF('Dirty 2'!E147&gt;0,Step_0!$D$3,IF('Dirty 2'!F147&gt;0,Step_0!$D$4,IF('Dirty 2'!G147&gt;0,Step_0!$D$5,""))),"")</f>
        <v/>
      </c>
      <c r="H145" t="str">
        <f>IF($E145=Step_0!$C$9,IF('Dirty 2'!H147&gt;0,Step_0!$D$3,IF('Dirty 2'!I147&gt;0,Step_0!$D$4,IF('Dirty 2'!J147&gt;0,Step_0!$D$5,""))),"")</f>
        <v/>
      </c>
      <c r="I145" t="str">
        <f>IF($E145=Step_0!$C$12,IF('Dirty 2'!K147&gt;0,Step_0!$D$3,IF('Dirty 2'!L147&gt;0,Step_0!$D$4,IF('Dirty 2'!M147&gt;0,Step_0!$D$5,""))),"")</f>
        <v>Home Office</v>
      </c>
      <c r="J145" t="str">
        <f t="shared" si="5"/>
        <v>Home Office</v>
      </c>
      <c r="K145">
        <f>SUM('Dirty 2'!B147:M147)</f>
        <v>763.50800000000004</v>
      </c>
    </row>
    <row r="146" spans="1:11" x14ac:dyDescent="0.25">
      <c r="A146" s="1">
        <v>41875</v>
      </c>
      <c r="B146" t="str">
        <v>Standard Class</v>
      </c>
      <c r="C146" t="str">
        <v/>
      </c>
      <c r="D146" t="str">
        <v/>
      </c>
      <c r="E146" t="str">
        <f t="shared" si="4"/>
        <v>Standard Class</v>
      </c>
      <c r="F146" t="str">
        <f>IF($E146=Step_0!$C$3,IF('Dirty 2'!B148&gt;0,Step_0!$D$3,IF('Dirty 2'!C148&gt;0,Step_0!$D$4,IF('Dirty 2'!D148&gt;0,Step_0!$D$5,""))),"")</f>
        <v/>
      </c>
      <c r="G146" t="str">
        <f>IF($E146=Step_0!$C$6,IF('Dirty 2'!E148&gt;0,Step_0!$D$3,IF('Dirty 2'!F148&gt;0,Step_0!$D$4,IF('Dirty 2'!G148&gt;0,Step_0!$D$5,""))),"")</f>
        <v/>
      </c>
      <c r="H146" t="str">
        <f>IF($E146=Step_0!$C$9,IF('Dirty 2'!H148&gt;0,Step_0!$D$3,IF('Dirty 2'!I148&gt;0,Step_0!$D$4,IF('Dirty 2'!J148&gt;0,Step_0!$D$5,""))),"")</f>
        <v/>
      </c>
      <c r="I146" t="str">
        <f>IF($E146=Step_0!$C$12,IF('Dirty 2'!K148&gt;0,Step_0!$D$3,IF('Dirty 2'!L148&gt;0,Step_0!$D$4,IF('Dirty 2'!M148&gt;0,Step_0!$D$5,""))),"")</f>
        <v>Consumer</v>
      </c>
      <c r="J146" t="str">
        <f t="shared" si="5"/>
        <v>Consumer</v>
      </c>
      <c r="K146">
        <f>SUM('Dirty 2'!B148:M148)</f>
        <v>3747.9300000000003</v>
      </c>
    </row>
    <row r="147" spans="1:11" x14ac:dyDescent="0.25">
      <c r="A147" s="1">
        <v>41897</v>
      </c>
      <c r="B147" t="str">
        <v>Standard Class</v>
      </c>
      <c r="C147" t="str">
        <v/>
      </c>
      <c r="D147" t="str">
        <v/>
      </c>
      <c r="E147" t="str">
        <f t="shared" si="4"/>
        <v>Standard Class</v>
      </c>
      <c r="F147" t="str">
        <f>IF($E147=Step_0!$C$3,IF('Dirty 2'!B149&gt;0,Step_0!$D$3,IF('Dirty 2'!C149&gt;0,Step_0!$D$4,IF('Dirty 2'!D149&gt;0,Step_0!$D$5,""))),"")</f>
        <v/>
      </c>
      <c r="G147" t="str">
        <f>IF($E147=Step_0!$C$6,IF('Dirty 2'!E149&gt;0,Step_0!$D$3,IF('Dirty 2'!F149&gt;0,Step_0!$D$4,IF('Dirty 2'!G149&gt;0,Step_0!$D$5,""))),"")</f>
        <v/>
      </c>
      <c r="H147" t="str">
        <f>IF($E147=Step_0!$C$9,IF('Dirty 2'!H149&gt;0,Step_0!$D$3,IF('Dirty 2'!I149&gt;0,Step_0!$D$4,IF('Dirty 2'!J149&gt;0,Step_0!$D$5,""))),"")</f>
        <v/>
      </c>
      <c r="I147" t="str">
        <f>IF($E147=Step_0!$C$12,IF('Dirty 2'!K149&gt;0,Step_0!$D$3,IF('Dirty 2'!L149&gt;0,Step_0!$D$4,IF('Dirty 2'!M149&gt;0,Step_0!$D$5,""))),"")</f>
        <v>Consumer</v>
      </c>
      <c r="J147" t="str">
        <f t="shared" si="5"/>
        <v>Consumer</v>
      </c>
      <c r="K147">
        <f>SUM('Dirty 2'!B149:M149)</f>
        <v>1918.79</v>
      </c>
    </row>
    <row r="148" spans="1:11" x14ac:dyDescent="0.25">
      <c r="A148" s="1">
        <v>41747</v>
      </c>
      <c r="B148" t="str">
        <v>First Class</v>
      </c>
      <c r="C148" t="str">
        <v/>
      </c>
      <c r="D148" t="str">
        <v/>
      </c>
      <c r="E148" t="str">
        <f t="shared" si="4"/>
        <v>First Class</v>
      </c>
      <c r="F148" t="str">
        <f>IF($E148=Step_0!$C$3,IF('Dirty 2'!B150&gt;0,Step_0!$D$3,IF('Dirty 2'!C150&gt;0,Step_0!$D$4,IF('Dirty 2'!D150&gt;0,Step_0!$D$5,""))),"")</f>
        <v>Consumer</v>
      </c>
      <c r="G148" t="str">
        <f>IF($E148=Step_0!$C$6,IF('Dirty 2'!E150&gt;0,Step_0!$D$3,IF('Dirty 2'!F150&gt;0,Step_0!$D$4,IF('Dirty 2'!G150&gt;0,Step_0!$D$5,""))),"")</f>
        <v/>
      </c>
      <c r="H148" t="str">
        <f>IF($E148=Step_0!$C$9,IF('Dirty 2'!H150&gt;0,Step_0!$D$3,IF('Dirty 2'!I150&gt;0,Step_0!$D$4,IF('Dirty 2'!J150&gt;0,Step_0!$D$5,""))),"")</f>
        <v/>
      </c>
      <c r="I148" t="str">
        <f>IF($E148=Step_0!$C$12,IF('Dirty 2'!K150&gt;0,Step_0!$D$3,IF('Dirty 2'!L150&gt;0,Step_0!$D$4,IF('Dirty 2'!M150&gt;0,Step_0!$D$5,""))),"")</f>
        <v/>
      </c>
      <c r="J148" t="str">
        <f t="shared" si="5"/>
        <v>Consumer</v>
      </c>
      <c r="K148">
        <f>SUM('Dirty 2'!B150:M150)</f>
        <v>106.5</v>
      </c>
    </row>
    <row r="149" spans="1:11" x14ac:dyDescent="0.25">
      <c r="A149" s="1">
        <v>41964</v>
      </c>
      <c r="B149" t="str">
        <v>First Class</v>
      </c>
      <c r="C149" t="str">
        <v/>
      </c>
      <c r="D149" t="str">
        <v/>
      </c>
      <c r="E149" t="str">
        <f t="shared" si="4"/>
        <v>First Class</v>
      </c>
      <c r="F149" t="str">
        <f>IF($E149=Step_0!$C$3,IF('Dirty 2'!B151&gt;0,Step_0!$D$3,IF('Dirty 2'!C151&gt;0,Step_0!$D$4,IF('Dirty 2'!D151&gt;0,Step_0!$D$5,""))),"")</f>
        <v>Consumer</v>
      </c>
      <c r="G149" t="str">
        <f>IF($E149=Step_0!$C$6,IF('Dirty 2'!E151&gt;0,Step_0!$D$3,IF('Dirty 2'!F151&gt;0,Step_0!$D$4,IF('Dirty 2'!G151&gt;0,Step_0!$D$5,""))),"")</f>
        <v/>
      </c>
      <c r="H149" t="str">
        <f>IF($E149=Step_0!$C$9,IF('Dirty 2'!H151&gt;0,Step_0!$D$3,IF('Dirty 2'!I151&gt;0,Step_0!$D$4,IF('Dirty 2'!J151&gt;0,Step_0!$D$5,""))),"")</f>
        <v/>
      </c>
      <c r="I149" t="str">
        <f>IF($E149=Step_0!$C$12,IF('Dirty 2'!K151&gt;0,Step_0!$D$3,IF('Dirty 2'!L151&gt;0,Step_0!$D$4,IF('Dirty 2'!M151&gt;0,Step_0!$D$5,""))),"")</f>
        <v/>
      </c>
      <c r="J149" t="str">
        <f t="shared" si="5"/>
        <v>Consumer</v>
      </c>
      <c r="K149">
        <f>SUM('Dirty 2'!B151:M151)</f>
        <v>18.175999999999998</v>
      </c>
    </row>
    <row r="150" spans="1:11" x14ac:dyDescent="0.25">
      <c r="A150" s="1">
        <v>41673</v>
      </c>
      <c r="B150" t="str">
        <v>Standard Class</v>
      </c>
      <c r="C150" t="str">
        <v/>
      </c>
      <c r="D150" t="str">
        <v/>
      </c>
      <c r="E150" t="str">
        <f t="shared" si="4"/>
        <v>Standard Class</v>
      </c>
      <c r="F150" t="str">
        <f>IF($E150=Step_0!$C$3,IF('Dirty 2'!B152&gt;0,Step_0!$D$3,IF('Dirty 2'!C152&gt;0,Step_0!$D$4,IF('Dirty 2'!D152&gt;0,Step_0!$D$5,""))),"")</f>
        <v/>
      </c>
      <c r="G150" t="str">
        <f>IF($E150=Step_0!$C$6,IF('Dirty 2'!E152&gt;0,Step_0!$D$3,IF('Dirty 2'!F152&gt;0,Step_0!$D$4,IF('Dirty 2'!G152&gt;0,Step_0!$D$5,""))),"")</f>
        <v/>
      </c>
      <c r="H150" t="str">
        <f>IF($E150=Step_0!$C$9,IF('Dirty 2'!H152&gt;0,Step_0!$D$3,IF('Dirty 2'!I152&gt;0,Step_0!$D$4,IF('Dirty 2'!J152&gt;0,Step_0!$D$5,""))),"")</f>
        <v/>
      </c>
      <c r="I150" t="str">
        <f>IF($E150=Step_0!$C$12,IF('Dirty 2'!K152&gt;0,Step_0!$D$3,IF('Dirty 2'!L152&gt;0,Step_0!$D$4,IF('Dirty 2'!M152&gt;0,Step_0!$D$5,""))),"")</f>
        <v>Consumer</v>
      </c>
      <c r="J150" t="str">
        <f t="shared" si="5"/>
        <v>Consumer</v>
      </c>
      <c r="K150">
        <f>SUM('Dirty 2'!B152:M152)</f>
        <v>74.52</v>
      </c>
    </row>
    <row r="151" spans="1:11" x14ac:dyDescent="0.25">
      <c r="A151" s="1">
        <v>41844</v>
      </c>
      <c r="B151" t="str">
        <v/>
      </c>
      <c r="C151" t="str">
        <v/>
      </c>
      <c r="D151" t="str">
        <v>Standard Class</v>
      </c>
      <c r="E151" t="str">
        <f t="shared" si="4"/>
        <v>Standard Class</v>
      </c>
      <c r="F151" t="str">
        <f>IF($E151=Step_0!$C$3,IF('Dirty 2'!B153&gt;0,Step_0!$D$3,IF('Dirty 2'!C153&gt;0,Step_0!$D$4,IF('Dirty 2'!D153&gt;0,Step_0!$D$5,""))),"")</f>
        <v/>
      </c>
      <c r="G151" t="str">
        <f>IF($E151=Step_0!$C$6,IF('Dirty 2'!E153&gt;0,Step_0!$D$3,IF('Dirty 2'!F153&gt;0,Step_0!$D$4,IF('Dirty 2'!G153&gt;0,Step_0!$D$5,""))),"")</f>
        <v/>
      </c>
      <c r="H151" t="str">
        <f>IF($E151=Step_0!$C$9,IF('Dirty 2'!H153&gt;0,Step_0!$D$3,IF('Dirty 2'!I153&gt;0,Step_0!$D$4,IF('Dirty 2'!J153&gt;0,Step_0!$D$5,""))),"")</f>
        <v/>
      </c>
      <c r="I151" t="str">
        <f>IF($E151=Step_0!$C$12,IF('Dirty 2'!K153&gt;0,Step_0!$D$3,IF('Dirty 2'!L153&gt;0,Step_0!$D$4,IF('Dirty 2'!M153&gt;0,Step_0!$D$5,""))),"")</f>
        <v>Home Office</v>
      </c>
      <c r="J151" t="str">
        <f t="shared" si="5"/>
        <v>Home Office</v>
      </c>
      <c r="K151">
        <f>SUM('Dirty 2'!B153:M153)</f>
        <v>525.95000000000005</v>
      </c>
    </row>
    <row r="152" spans="1:11" x14ac:dyDescent="0.25">
      <c r="A152" s="1">
        <v>41818</v>
      </c>
      <c r="B152" t="str">
        <v/>
      </c>
      <c r="C152" t="str">
        <v/>
      </c>
      <c r="D152" t="str">
        <v>Standard Class</v>
      </c>
      <c r="E152" t="str">
        <f t="shared" si="4"/>
        <v>Standard Class</v>
      </c>
      <c r="F152" t="str">
        <f>IF($E152=Step_0!$C$3,IF('Dirty 2'!B154&gt;0,Step_0!$D$3,IF('Dirty 2'!C154&gt;0,Step_0!$D$4,IF('Dirty 2'!D154&gt;0,Step_0!$D$5,""))),"")</f>
        <v/>
      </c>
      <c r="G152" t="str">
        <f>IF($E152=Step_0!$C$6,IF('Dirty 2'!E154&gt;0,Step_0!$D$3,IF('Dirty 2'!F154&gt;0,Step_0!$D$4,IF('Dirty 2'!G154&gt;0,Step_0!$D$5,""))),"")</f>
        <v/>
      </c>
      <c r="H152" t="str">
        <f>IF($E152=Step_0!$C$9,IF('Dirty 2'!H154&gt;0,Step_0!$D$3,IF('Dirty 2'!I154&gt;0,Step_0!$D$4,IF('Dirty 2'!J154&gt;0,Step_0!$D$5,""))),"")</f>
        <v/>
      </c>
      <c r="I152" t="str">
        <f>IF($E152=Step_0!$C$12,IF('Dirty 2'!K154&gt;0,Step_0!$D$3,IF('Dirty 2'!L154&gt;0,Step_0!$D$4,IF('Dirty 2'!M154&gt;0,Step_0!$D$5,""))),"")</f>
        <v>Home Office</v>
      </c>
      <c r="J152" t="str">
        <f t="shared" si="5"/>
        <v>Home Office</v>
      </c>
      <c r="K152">
        <f>SUM('Dirty 2'!B154:M154)</f>
        <v>260.31</v>
      </c>
    </row>
    <row r="153" spans="1:11" x14ac:dyDescent="0.25">
      <c r="A153" s="1">
        <v>41724</v>
      </c>
      <c r="B153" t="str">
        <v/>
      </c>
      <c r="C153" t="str">
        <v>Standard Class</v>
      </c>
      <c r="D153" t="str">
        <v/>
      </c>
      <c r="E153" t="str">
        <f t="shared" si="4"/>
        <v>Standard Class</v>
      </c>
      <c r="F153" t="str">
        <f>IF($E153=Step_0!$C$3,IF('Dirty 2'!B155&gt;0,Step_0!$D$3,IF('Dirty 2'!C155&gt;0,Step_0!$D$4,IF('Dirty 2'!D155&gt;0,Step_0!$D$5,""))),"")</f>
        <v/>
      </c>
      <c r="G153" t="str">
        <f>IF($E153=Step_0!$C$6,IF('Dirty 2'!E155&gt;0,Step_0!$D$3,IF('Dirty 2'!F155&gt;0,Step_0!$D$4,IF('Dirty 2'!G155&gt;0,Step_0!$D$5,""))),"")</f>
        <v/>
      </c>
      <c r="H153" t="str">
        <f>IF($E153=Step_0!$C$9,IF('Dirty 2'!H155&gt;0,Step_0!$D$3,IF('Dirty 2'!I155&gt;0,Step_0!$D$4,IF('Dirty 2'!J155&gt;0,Step_0!$D$5,""))),"")</f>
        <v/>
      </c>
      <c r="I153" t="str">
        <f>IF($E153=Step_0!$C$12,IF('Dirty 2'!K155&gt;0,Step_0!$D$3,IF('Dirty 2'!L155&gt;0,Step_0!$D$4,IF('Dirty 2'!M155&gt;0,Step_0!$D$5,""))),"")</f>
        <v>Corporate</v>
      </c>
      <c r="J153" t="str">
        <f t="shared" si="5"/>
        <v>Corporate</v>
      </c>
      <c r="K153">
        <f>SUM('Dirty 2'!B155:M155)</f>
        <v>74.352000000000004</v>
      </c>
    </row>
    <row r="154" spans="1:11" x14ac:dyDescent="0.25">
      <c r="A154" s="1">
        <v>42000</v>
      </c>
      <c r="B154" t="str">
        <v/>
      </c>
      <c r="C154" t="str">
        <v>Standard Class</v>
      </c>
      <c r="D154" t="str">
        <v/>
      </c>
      <c r="E154" t="str">
        <f t="shared" si="4"/>
        <v>Standard Class</v>
      </c>
      <c r="F154" t="str">
        <f>IF($E154=Step_0!$C$3,IF('Dirty 2'!B156&gt;0,Step_0!$D$3,IF('Dirty 2'!C156&gt;0,Step_0!$D$4,IF('Dirty 2'!D156&gt;0,Step_0!$D$5,""))),"")</f>
        <v/>
      </c>
      <c r="G154" t="str">
        <f>IF($E154=Step_0!$C$6,IF('Dirty 2'!E156&gt;0,Step_0!$D$3,IF('Dirty 2'!F156&gt;0,Step_0!$D$4,IF('Dirty 2'!G156&gt;0,Step_0!$D$5,""))),"")</f>
        <v/>
      </c>
      <c r="H154" t="str">
        <f>IF($E154=Step_0!$C$9,IF('Dirty 2'!H156&gt;0,Step_0!$D$3,IF('Dirty 2'!I156&gt;0,Step_0!$D$4,IF('Dirty 2'!J156&gt;0,Step_0!$D$5,""))),"")</f>
        <v/>
      </c>
      <c r="I154" t="str">
        <f>IF($E154=Step_0!$C$12,IF('Dirty 2'!K156&gt;0,Step_0!$D$3,IF('Dirty 2'!L156&gt;0,Step_0!$D$4,IF('Dirty 2'!M156&gt;0,Step_0!$D$5,""))),"")</f>
        <v>Corporate</v>
      </c>
      <c r="J154" t="str">
        <f t="shared" si="5"/>
        <v>Corporate</v>
      </c>
      <c r="K154">
        <f>SUM('Dirty 2'!B156:M156)</f>
        <v>284.44000000000005</v>
      </c>
    </row>
    <row r="155" spans="1:11" x14ac:dyDescent="0.25">
      <c r="A155" s="1">
        <v>41676</v>
      </c>
      <c r="B155" t="str">
        <v/>
      </c>
      <c r="C155" t="str">
        <v>First Class</v>
      </c>
      <c r="D155" t="str">
        <v/>
      </c>
      <c r="E155" t="str">
        <f t="shared" si="4"/>
        <v>First Class</v>
      </c>
      <c r="F155" t="str">
        <f>IF($E155=Step_0!$C$3,IF('Dirty 2'!B157&gt;0,Step_0!$D$3,IF('Dirty 2'!C157&gt;0,Step_0!$D$4,IF('Dirty 2'!D157&gt;0,Step_0!$D$5,""))),"")</f>
        <v>Corporate</v>
      </c>
      <c r="G155" t="str">
        <f>IF($E155=Step_0!$C$6,IF('Dirty 2'!E157&gt;0,Step_0!$D$3,IF('Dirty 2'!F157&gt;0,Step_0!$D$4,IF('Dirty 2'!G157&gt;0,Step_0!$D$5,""))),"")</f>
        <v/>
      </c>
      <c r="H155" t="str">
        <f>IF($E155=Step_0!$C$9,IF('Dirty 2'!H157&gt;0,Step_0!$D$3,IF('Dirty 2'!I157&gt;0,Step_0!$D$4,IF('Dirty 2'!J157&gt;0,Step_0!$D$5,""))),"")</f>
        <v/>
      </c>
      <c r="I155" t="str">
        <f>IF($E155=Step_0!$C$12,IF('Dirty 2'!K157&gt;0,Step_0!$D$3,IF('Dirty 2'!L157&gt;0,Step_0!$D$4,IF('Dirty 2'!M157&gt;0,Step_0!$D$5,""))),"")</f>
        <v/>
      </c>
      <c r="J155" t="str">
        <f t="shared" si="5"/>
        <v>Corporate</v>
      </c>
      <c r="K155">
        <f>SUM('Dirty 2'!B157:M157)</f>
        <v>176.63</v>
      </c>
    </row>
    <row r="156" spans="1:11" x14ac:dyDescent="0.25">
      <c r="A156" s="1">
        <v>41802</v>
      </c>
      <c r="B156" t="str">
        <v>Standard Class</v>
      </c>
      <c r="C156" t="str">
        <v/>
      </c>
      <c r="D156" t="str">
        <v/>
      </c>
      <c r="E156" t="str">
        <f t="shared" si="4"/>
        <v>Standard Class</v>
      </c>
      <c r="F156" t="str">
        <f>IF($E156=Step_0!$C$3,IF('Dirty 2'!B158&gt;0,Step_0!$D$3,IF('Dirty 2'!C158&gt;0,Step_0!$D$4,IF('Dirty 2'!D158&gt;0,Step_0!$D$5,""))),"")</f>
        <v/>
      </c>
      <c r="G156" t="str">
        <f>IF($E156=Step_0!$C$6,IF('Dirty 2'!E158&gt;0,Step_0!$D$3,IF('Dirty 2'!F158&gt;0,Step_0!$D$4,IF('Dirty 2'!G158&gt;0,Step_0!$D$5,""))),"")</f>
        <v/>
      </c>
      <c r="H156" t="str">
        <f>IF($E156=Step_0!$C$9,IF('Dirty 2'!H158&gt;0,Step_0!$D$3,IF('Dirty 2'!I158&gt;0,Step_0!$D$4,IF('Dirty 2'!J158&gt;0,Step_0!$D$5,""))),"")</f>
        <v/>
      </c>
      <c r="I156" t="str">
        <f>IF($E156=Step_0!$C$12,IF('Dirty 2'!K158&gt;0,Step_0!$D$3,IF('Dirty 2'!L158&gt;0,Step_0!$D$4,IF('Dirty 2'!M158&gt;0,Step_0!$D$5,""))),"")</f>
        <v>Consumer</v>
      </c>
      <c r="J156" t="str">
        <f t="shared" si="5"/>
        <v>Consumer</v>
      </c>
      <c r="K156">
        <f>SUM('Dirty 2'!B158:M158)</f>
        <v>55.984000000000009</v>
      </c>
    </row>
    <row r="157" spans="1:11" x14ac:dyDescent="0.25">
      <c r="A157" s="1">
        <v>41643</v>
      </c>
      <c r="B157" t="str">
        <v/>
      </c>
      <c r="C157" t="str">
        <v>Standard Class</v>
      </c>
      <c r="D157" t="str">
        <v/>
      </c>
      <c r="E157" t="str">
        <f t="shared" si="4"/>
        <v>Standard Class</v>
      </c>
      <c r="F157" t="str">
        <f>IF($E157=Step_0!$C$3,IF('Dirty 2'!B159&gt;0,Step_0!$D$3,IF('Dirty 2'!C159&gt;0,Step_0!$D$4,IF('Dirty 2'!D159&gt;0,Step_0!$D$5,""))),"")</f>
        <v/>
      </c>
      <c r="G157" t="str">
        <f>IF($E157=Step_0!$C$6,IF('Dirty 2'!E159&gt;0,Step_0!$D$3,IF('Dirty 2'!F159&gt;0,Step_0!$D$4,IF('Dirty 2'!G159&gt;0,Step_0!$D$5,""))),"")</f>
        <v/>
      </c>
      <c r="H157" t="str">
        <f>IF($E157=Step_0!$C$9,IF('Dirty 2'!H159&gt;0,Step_0!$D$3,IF('Dirty 2'!I159&gt;0,Step_0!$D$4,IF('Dirty 2'!J159&gt;0,Step_0!$D$5,""))),"")</f>
        <v/>
      </c>
      <c r="I157" t="str">
        <f>IF($E157=Step_0!$C$12,IF('Dirty 2'!K159&gt;0,Step_0!$D$3,IF('Dirty 2'!L159&gt;0,Step_0!$D$4,IF('Dirty 2'!M159&gt;0,Step_0!$D$5,""))),"")</f>
        <v>Corporate</v>
      </c>
      <c r="J157" t="str">
        <f t="shared" si="5"/>
        <v>Corporate</v>
      </c>
      <c r="K157">
        <f>SUM('Dirty 2'!B159:M159)</f>
        <v>192.22</v>
      </c>
    </row>
    <row r="158" spans="1:11" x14ac:dyDescent="0.25">
      <c r="A158" s="1">
        <v>41803</v>
      </c>
      <c r="B158" t="str">
        <v/>
      </c>
      <c r="C158" t="str">
        <v>Standard Class</v>
      </c>
      <c r="D158" t="str">
        <v/>
      </c>
      <c r="E158" t="str">
        <f t="shared" si="4"/>
        <v>Standard Class</v>
      </c>
      <c r="F158" t="str">
        <f>IF($E158=Step_0!$C$3,IF('Dirty 2'!B160&gt;0,Step_0!$D$3,IF('Dirty 2'!C160&gt;0,Step_0!$D$4,IF('Dirty 2'!D160&gt;0,Step_0!$D$5,""))),"")</f>
        <v/>
      </c>
      <c r="G158" t="str">
        <f>IF($E158=Step_0!$C$6,IF('Dirty 2'!E160&gt;0,Step_0!$D$3,IF('Dirty 2'!F160&gt;0,Step_0!$D$4,IF('Dirty 2'!G160&gt;0,Step_0!$D$5,""))),"")</f>
        <v/>
      </c>
      <c r="H158" t="str">
        <f>IF($E158=Step_0!$C$9,IF('Dirty 2'!H160&gt;0,Step_0!$D$3,IF('Dirty 2'!I160&gt;0,Step_0!$D$4,IF('Dirty 2'!J160&gt;0,Step_0!$D$5,""))),"")</f>
        <v/>
      </c>
      <c r="I158" t="str">
        <f>IF($E158=Step_0!$C$12,IF('Dirty 2'!K160&gt;0,Step_0!$D$3,IF('Dirty 2'!L160&gt;0,Step_0!$D$4,IF('Dirty 2'!M160&gt;0,Step_0!$D$5,""))),"")</f>
        <v>Corporate</v>
      </c>
      <c r="J158" t="str">
        <f t="shared" si="5"/>
        <v>Corporate</v>
      </c>
      <c r="K158">
        <f>SUM('Dirty 2'!B160:M160)</f>
        <v>976.29</v>
      </c>
    </row>
    <row r="159" spans="1:11" x14ac:dyDescent="0.25">
      <c r="A159" s="1">
        <v>41950</v>
      </c>
      <c r="B159" t="str">
        <v/>
      </c>
      <c r="C159" t="str">
        <v>Standard Class</v>
      </c>
      <c r="D159" t="str">
        <v/>
      </c>
      <c r="E159" t="str">
        <f t="shared" si="4"/>
        <v>Standard Class</v>
      </c>
      <c r="F159" t="str">
        <f>IF($E159=Step_0!$C$3,IF('Dirty 2'!B161&gt;0,Step_0!$D$3,IF('Dirty 2'!C161&gt;0,Step_0!$D$4,IF('Dirty 2'!D161&gt;0,Step_0!$D$5,""))),"")</f>
        <v/>
      </c>
      <c r="G159" t="str">
        <f>IF($E159=Step_0!$C$6,IF('Dirty 2'!E161&gt;0,Step_0!$D$3,IF('Dirty 2'!F161&gt;0,Step_0!$D$4,IF('Dirty 2'!G161&gt;0,Step_0!$D$5,""))),"")</f>
        <v/>
      </c>
      <c r="H159" t="str">
        <f>IF($E159=Step_0!$C$9,IF('Dirty 2'!H161&gt;0,Step_0!$D$3,IF('Dirty 2'!I161&gt;0,Step_0!$D$4,IF('Dirty 2'!J161&gt;0,Step_0!$D$5,""))),"")</f>
        <v/>
      </c>
      <c r="I159" t="str">
        <f>IF($E159=Step_0!$C$12,IF('Dirty 2'!K161&gt;0,Step_0!$D$3,IF('Dirty 2'!L161&gt;0,Step_0!$D$4,IF('Dirty 2'!M161&gt;0,Step_0!$D$5,""))),"")</f>
        <v>Corporate</v>
      </c>
      <c r="J159" t="str">
        <f t="shared" si="5"/>
        <v>Corporate</v>
      </c>
      <c r="K159">
        <f>SUM('Dirty 2'!B161:M161)</f>
        <v>1361.6310000000001</v>
      </c>
    </row>
    <row r="160" spans="1:11" x14ac:dyDescent="0.25">
      <c r="A160" s="1">
        <v>41813</v>
      </c>
      <c r="B160" t="str">
        <v/>
      </c>
      <c r="C160" t="str">
        <v>Standard Class</v>
      </c>
      <c r="D160" t="str">
        <v/>
      </c>
      <c r="E160" t="str">
        <f t="shared" si="4"/>
        <v>Standard Class</v>
      </c>
      <c r="F160" t="str">
        <f>IF($E160=Step_0!$C$3,IF('Dirty 2'!B162&gt;0,Step_0!$D$3,IF('Dirty 2'!C162&gt;0,Step_0!$D$4,IF('Dirty 2'!D162&gt;0,Step_0!$D$5,""))),"")</f>
        <v/>
      </c>
      <c r="G160" t="str">
        <f>IF($E160=Step_0!$C$6,IF('Dirty 2'!E162&gt;0,Step_0!$D$3,IF('Dirty 2'!F162&gt;0,Step_0!$D$4,IF('Dirty 2'!G162&gt;0,Step_0!$D$5,""))),"")</f>
        <v/>
      </c>
      <c r="H160" t="str">
        <f>IF($E160=Step_0!$C$9,IF('Dirty 2'!H162&gt;0,Step_0!$D$3,IF('Dirty 2'!I162&gt;0,Step_0!$D$4,IF('Dirty 2'!J162&gt;0,Step_0!$D$5,""))),"")</f>
        <v/>
      </c>
      <c r="I160" t="str">
        <f>IF($E160=Step_0!$C$12,IF('Dirty 2'!K162&gt;0,Step_0!$D$3,IF('Dirty 2'!L162&gt;0,Step_0!$D$4,IF('Dirty 2'!M162&gt;0,Step_0!$D$5,""))),"")</f>
        <v>Corporate</v>
      </c>
      <c r="J160" t="str">
        <f t="shared" si="5"/>
        <v>Corporate</v>
      </c>
      <c r="K160">
        <f>SUM('Dirty 2'!B162:M162)</f>
        <v>268.39999999999998</v>
      </c>
    </row>
    <row r="161" spans="1:11" x14ac:dyDescent="0.25">
      <c r="A161" s="1">
        <v>41750</v>
      </c>
      <c r="B161" t="str">
        <v>Standard Class</v>
      </c>
      <c r="C161" t="str">
        <v/>
      </c>
      <c r="D161" t="str">
        <v/>
      </c>
      <c r="E161" t="str">
        <f t="shared" si="4"/>
        <v>Standard Class</v>
      </c>
      <c r="F161" t="str">
        <f>IF($E161=Step_0!$C$3,IF('Dirty 2'!B163&gt;0,Step_0!$D$3,IF('Dirty 2'!C163&gt;0,Step_0!$D$4,IF('Dirty 2'!D163&gt;0,Step_0!$D$5,""))),"")</f>
        <v/>
      </c>
      <c r="G161" t="str">
        <f>IF($E161=Step_0!$C$6,IF('Dirty 2'!E163&gt;0,Step_0!$D$3,IF('Dirty 2'!F163&gt;0,Step_0!$D$4,IF('Dirty 2'!G163&gt;0,Step_0!$D$5,""))),"")</f>
        <v/>
      </c>
      <c r="H161" t="str">
        <f>IF($E161=Step_0!$C$9,IF('Dirty 2'!H163&gt;0,Step_0!$D$3,IF('Dirty 2'!I163&gt;0,Step_0!$D$4,IF('Dirty 2'!J163&gt;0,Step_0!$D$5,""))),"")</f>
        <v/>
      </c>
      <c r="I161" t="str">
        <f>IF($E161=Step_0!$C$12,IF('Dirty 2'!K163&gt;0,Step_0!$D$3,IF('Dirty 2'!L163&gt;0,Step_0!$D$4,IF('Dirty 2'!M163&gt;0,Step_0!$D$5,""))),"")</f>
        <v>Consumer</v>
      </c>
      <c r="J161" t="str">
        <f t="shared" si="5"/>
        <v>Consumer</v>
      </c>
      <c r="K161">
        <f>SUM('Dirty 2'!B163:M163)</f>
        <v>893.09</v>
      </c>
    </row>
    <row r="162" spans="1:11" x14ac:dyDescent="0.25">
      <c r="A162" s="1">
        <v>41944</v>
      </c>
      <c r="B162" t="str">
        <v>Standard Class</v>
      </c>
      <c r="C162" t="str">
        <v/>
      </c>
      <c r="D162" t="str">
        <v/>
      </c>
      <c r="E162" t="str">
        <f t="shared" si="4"/>
        <v>Standard Class</v>
      </c>
      <c r="F162" t="str">
        <f>IF($E162=Step_0!$C$3,IF('Dirty 2'!B164&gt;0,Step_0!$D$3,IF('Dirty 2'!C164&gt;0,Step_0!$D$4,IF('Dirty 2'!D164&gt;0,Step_0!$D$5,""))),"")</f>
        <v/>
      </c>
      <c r="G162" t="str">
        <f>IF($E162=Step_0!$C$6,IF('Dirty 2'!E164&gt;0,Step_0!$D$3,IF('Dirty 2'!F164&gt;0,Step_0!$D$4,IF('Dirty 2'!G164&gt;0,Step_0!$D$5,""))),"")</f>
        <v/>
      </c>
      <c r="H162" t="str">
        <f>IF($E162=Step_0!$C$9,IF('Dirty 2'!H164&gt;0,Step_0!$D$3,IF('Dirty 2'!I164&gt;0,Step_0!$D$4,IF('Dirty 2'!J164&gt;0,Step_0!$D$5,""))),"")</f>
        <v/>
      </c>
      <c r="I162" t="str">
        <f>IF($E162=Step_0!$C$12,IF('Dirty 2'!K164&gt;0,Step_0!$D$3,IF('Dirty 2'!L164&gt;0,Step_0!$D$4,IF('Dirty 2'!M164&gt;0,Step_0!$D$5,""))),"")</f>
        <v>Consumer</v>
      </c>
      <c r="J162" t="str">
        <f t="shared" si="5"/>
        <v>Consumer</v>
      </c>
      <c r="K162">
        <f>SUM('Dirty 2'!B164:M164)</f>
        <v>301.95999999999998</v>
      </c>
    </row>
    <row r="163" spans="1:11" x14ac:dyDescent="0.25">
      <c r="A163" s="1">
        <v>41951</v>
      </c>
      <c r="B163" t="str">
        <v/>
      </c>
      <c r="C163" t="str">
        <v>Standard Class</v>
      </c>
      <c r="D163" t="str">
        <v/>
      </c>
      <c r="E163" t="str">
        <f t="shared" si="4"/>
        <v>Standard Class</v>
      </c>
      <c r="F163" t="str">
        <f>IF($E163=Step_0!$C$3,IF('Dirty 2'!B165&gt;0,Step_0!$D$3,IF('Dirty 2'!C165&gt;0,Step_0!$D$4,IF('Dirty 2'!D165&gt;0,Step_0!$D$5,""))),"")</f>
        <v/>
      </c>
      <c r="G163" t="str">
        <f>IF($E163=Step_0!$C$6,IF('Dirty 2'!E165&gt;0,Step_0!$D$3,IF('Dirty 2'!F165&gt;0,Step_0!$D$4,IF('Dirty 2'!G165&gt;0,Step_0!$D$5,""))),"")</f>
        <v/>
      </c>
      <c r="H163" t="str">
        <f>IF($E163=Step_0!$C$9,IF('Dirty 2'!H165&gt;0,Step_0!$D$3,IF('Dirty 2'!I165&gt;0,Step_0!$D$4,IF('Dirty 2'!J165&gt;0,Step_0!$D$5,""))),"")</f>
        <v/>
      </c>
      <c r="I163" t="str">
        <f>IF($E163=Step_0!$C$12,IF('Dirty 2'!K165&gt;0,Step_0!$D$3,IF('Dirty 2'!L165&gt;0,Step_0!$D$4,IF('Dirty 2'!M165&gt;0,Step_0!$D$5,""))),"")</f>
        <v>Corporate</v>
      </c>
      <c r="J163" t="str">
        <f t="shared" si="5"/>
        <v>Corporate</v>
      </c>
      <c r="K163">
        <f>SUM('Dirty 2'!B165:M165)</f>
        <v>81.135000000000005</v>
      </c>
    </row>
    <row r="164" spans="1:11" x14ac:dyDescent="0.25">
      <c r="A164" s="1">
        <v>41951</v>
      </c>
      <c r="B164" t="str">
        <v>Second Class</v>
      </c>
      <c r="C164" t="str">
        <v/>
      </c>
      <c r="D164" t="str">
        <v/>
      </c>
      <c r="E164" t="str">
        <f t="shared" si="4"/>
        <v>Second Class</v>
      </c>
      <c r="F164" t="str">
        <f>IF($E164=Step_0!$C$3,IF('Dirty 2'!B166&gt;0,Step_0!$D$3,IF('Dirty 2'!C166&gt;0,Step_0!$D$4,IF('Dirty 2'!D166&gt;0,Step_0!$D$5,""))),"")</f>
        <v/>
      </c>
      <c r="G164" t="str">
        <f>IF($E164=Step_0!$C$6,IF('Dirty 2'!E166&gt;0,Step_0!$D$3,IF('Dirty 2'!F166&gt;0,Step_0!$D$4,IF('Dirty 2'!G166&gt;0,Step_0!$D$5,""))),"")</f>
        <v/>
      </c>
      <c r="H164" t="str">
        <f>IF($E164=Step_0!$C$9,IF('Dirty 2'!H166&gt;0,Step_0!$D$3,IF('Dirty 2'!I166&gt;0,Step_0!$D$4,IF('Dirty 2'!J166&gt;0,Step_0!$D$5,""))),"")</f>
        <v>Consumer</v>
      </c>
      <c r="I164" t="str">
        <f>IF($E164=Step_0!$C$12,IF('Dirty 2'!K166&gt;0,Step_0!$D$3,IF('Dirty 2'!L166&gt;0,Step_0!$D$4,IF('Dirty 2'!M166&gt;0,Step_0!$D$5,""))),"")</f>
        <v/>
      </c>
      <c r="J164" t="str">
        <f t="shared" si="5"/>
        <v>Consumer</v>
      </c>
      <c r="K164">
        <f>SUM('Dirty 2'!B166:M166)</f>
        <v>750.93</v>
      </c>
    </row>
    <row r="165" spans="1:11" x14ac:dyDescent="0.25">
      <c r="A165" s="1">
        <v>42004</v>
      </c>
      <c r="B165" t="str">
        <v/>
      </c>
      <c r="C165" t="str">
        <v>Second Class</v>
      </c>
      <c r="D165" t="str">
        <v/>
      </c>
      <c r="E165" t="str">
        <f t="shared" si="4"/>
        <v>Second Class</v>
      </c>
      <c r="F165" t="str">
        <f>IF($E165=Step_0!$C$3,IF('Dirty 2'!B167&gt;0,Step_0!$D$3,IF('Dirty 2'!C167&gt;0,Step_0!$D$4,IF('Dirty 2'!D167&gt;0,Step_0!$D$5,""))),"")</f>
        <v/>
      </c>
      <c r="G165" t="str">
        <f>IF($E165=Step_0!$C$6,IF('Dirty 2'!E167&gt;0,Step_0!$D$3,IF('Dirty 2'!F167&gt;0,Step_0!$D$4,IF('Dirty 2'!G167&gt;0,Step_0!$D$5,""))),"")</f>
        <v/>
      </c>
      <c r="H165" t="str">
        <f>IF($E165=Step_0!$C$9,IF('Dirty 2'!H167&gt;0,Step_0!$D$3,IF('Dirty 2'!I167&gt;0,Step_0!$D$4,IF('Dirty 2'!J167&gt;0,Step_0!$D$5,""))),"")</f>
        <v>Corporate</v>
      </c>
      <c r="I165" t="str">
        <f>IF($E165=Step_0!$C$12,IF('Dirty 2'!K167&gt;0,Step_0!$D$3,IF('Dirty 2'!L167&gt;0,Step_0!$D$4,IF('Dirty 2'!M167&gt;0,Step_0!$D$5,""))),"")</f>
        <v/>
      </c>
      <c r="J165" t="str">
        <f t="shared" si="5"/>
        <v>Corporate</v>
      </c>
      <c r="K165">
        <f>SUM('Dirty 2'!B167:M167)</f>
        <v>596.48</v>
      </c>
    </row>
    <row r="166" spans="1:11" x14ac:dyDescent="0.25">
      <c r="A166" s="1">
        <v>41784</v>
      </c>
      <c r="B166" t="str">
        <v/>
      </c>
      <c r="C166" t="str">
        <v>Second Class</v>
      </c>
      <c r="D166" t="str">
        <v/>
      </c>
      <c r="E166" t="str">
        <f t="shared" si="4"/>
        <v>Second Class</v>
      </c>
      <c r="F166" t="str">
        <f>IF($E166=Step_0!$C$3,IF('Dirty 2'!B168&gt;0,Step_0!$D$3,IF('Dirty 2'!C168&gt;0,Step_0!$D$4,IF('Dirty 2'!D168&gt;0,Step_0!$D$5,""))),"")</f>
        <v/>
      </c>
      <c r="G166" t="str">
        <f>IF($E166=Step_0!$C$6,IF('Dirty 2'!E168&gt;0,Step_0!$D$3,IF('Dirty 2'!F168&gt;0,Step_0!$D$4,IF('Dirty 2'!G168&gt;0,Step_0!$D$5,""))),"")</f>
        <v/>
      </c>
      <c r="H166" t="str">
        <f>IF($E166=Step_0!$C$9,IF('Dirty 2'!H168&gt;0,Step_0!$D$3,IF('Dirty 2'!I168&gt;0,Step_0!$D$4,IF('Dirty 2'!J168&gt;0,Step_0!$D$5,""))),"")</f>
        <v>Corporate</v>
      </c>
      <c r="I166" t="str">
        <f>IF($E166=Step_0!$C$12,IF('Dirty 2'!K168&gt;0,Step_0!$D$3,IF('Dirty 2'!L168&gt;0,Step_0!$D$4,IF('Dirty 2'!M168&gt;0,Step_0!$D$5,""))),"")</f>
        <v/>
      </c>
      <c r="J166" t="str">
        <f t="shared" si="5"/>
        <v>Corporate</v>
      </c>
      <c r="K166">
        <f>SUM('Dirty 2'!B168:M168)</f>
        <v>467.03999999999996</v>
      </c>
    </row>
    <row r="167" spans="1:11" x14ac:dyDescent="0.25">
      <c r="A167" s="1">
        <v>41977</v>
      </c>
      <c r="B167" t="str">
        <v>Standard Class</v>
      </c>
      <c r="C167" t="str">
        <v/>
      </c>
      <c r="D167" t="str">
        <v/>
      </c>
      <c r="E167" t="str">
        <f t="shared" si="4"/>
        <v>Standard Class</v>
      </c>
      <c r="F167" t="str">
        <f>IF($E167=Step_0!$C$3,IF('Dirty 2'!B169&gt;0,Step_0!$D$3,IF('Dirty 2'!C169&gt;0,Step_0!$D$4,IF('Dirty 2'!D169&gt;0,Step_0!$D$5,""))),"")</f>
        <v/>
      </c>
      <c r="G167" t="str">
        <f>IF($E167=Step_0!$C$6,IF('Dirty 2'!E169&gt;0,Step_0!$D$3,IF('Dirty 2'!F169&gt;0,Step_0!$D$4,IF('Dirty 2'!G169&gt;0,Step_0!$D$5,""))),"")</f>
        <v/>
      </c>
      <c r="H167" t="str">
        <f>IF($E167=Step_0!$C$9,IF('Dirty 2'!H169&gt;0,Step_0!$D$3,IF('Dirty 2'!I169&gt;0,Step_0!$D$4,IF('Dirty 2'!J169&gt;0,Step_0!$D$5,""))),"")</f>
        <v/>
      </c>
      <c r="I167" t="str">
        <f>IF($E167=Step_0!$C$12,IF('Dirty 2'!K169&gt;0,Step_0!$D$3,IF('Dirty 2'!L169&gt;0,Step_0!$D$4,IF('Dirty 2'!M169&gt;0,Step_0!$D$5,""))),"")</f>
        <v>Consumer</v>
      </c>
      <c r="J167" t="str">
        <f t="shared" si="5"/>
        <v>Consumer</v>
      </c>
      <c r="K167">
        <f>SUM('Dirty 2'!B169:M169)</f>
        <v>8.2260000000000009</v>
      </c>
    </row>
    <row r="168" spans="1:11" x14ac:dyDescent="0.25">
      <c r="A168" s="1">
        <v>41707</v>
      </c>
      <c r="B168" t="str">
        <v>Second Class</v>
      </c>
      <c r="C168" t="str">
        <v/>
      </c>
      <c r="D168" t="str">
        <v/>
      </c>
      <c r="E168" t="str">
        <f t="shared" si="4"/>
        <v>Second Class</v>
      </c>
      <c r="F168" t="str">
        <f>IF($E168=Step_0!$C$3,IF('Dirty 2'!B170&gt;0,Step_0!$D$3,IF('Dirty 2'!C170&gt;0,Step_0!$D$4,IF('Dirty 2'!D170&gt;0,Step_0!$D$5,""))),"")</f>
        <v/>
      </c>
      <c r="G168" t="str">
        <f>IF($E168=Step_0!$C$6,IF('Dirty 2'!E170&gt;0,Step_0!$D$3,IF('Dirty 2'!F170&gt;0,Step_0!$D$4,IF('Dirty 2'!G170&gt;0,Step_0!$D$5,""))),"")</f>
        <v/>
      </c>
      <c r="H168" t="str">
        <f>IF($E168=Step_0!$C$9,IF('Dirty 2'!H170&gt;0,Step_0!$D$3,IF('Dirty 2'!I170&gt;0,Step_0!$D$4,IF('Dirty 2'!J170&gt;0,Step_0!$D$5,""))),"")</f>
        <v>Consumer</v>
      </c>
      <c r="I168" t="str">
        <f>IF($E168=Step_0!$C$12,IF('Dirty 2'!K170&gt;0,Step_0!$D$3,IF('Dirty 2'!L170&gt;0,Step_0!$D$4,IF('Dirty 2'!M170&gt;0,Step_0!$D$5,""))),"")</f>
        <v/>
      </c>
      <c r="J168" t="str">
        <f t="shared" si="5"/>
        <v>Consumer</v>
      </c>
      <c r="K168">
        <f>SUM('Dirty 2'!B170:M170)</f>
        <v>4.6079999999999997</v>
      </c>
    </row>
    <row r="169" spans="1:11" x14ac:dyDescent="0.25">
      <c r="A169" s="1">
        <v>41799</v>
      </c>
      <c r="B169" t="str">
        <v/>
      </c>
      <c r="C169" t="str">
        <v/>
      </c>
      <c r="D169" t="str">
        <v>Standard Class</v>
      </c>
      <c r="E169" t="str">
        <f t="shared" si="4"/>
        <v>Standard Class</v>
      </c>
      <c r="F169" t="str">
        <f>IF($E169=Step_0!$C$3,IF('Dirty 2'!B171&gt;0,Step_0!$D$3,IF('Dirty 2'!C171&gt;0,Step_0!$D$4,IF('Dirty 2'!D171&gt;0,Step_0!$D$5,""))),"")</f>
        <v/>
      </c>
      <c r="G169" t="str">
        <f>IF($E169=Step_0!$C$6,IF('Dirty 2'!E171&gt;0,Step_0!$D$3,IF('Dirty 2'!F171&gt;0,Step_0!$D$4,IF('Dirty 2'!G171&gt;0,Step_0!$D$5,""))),"")</f>
        <v/>
      </c>
      <c r="H169" t="str">
        <f>IF($E169=Step_0!$C$9,IF('Dirty 2'!H171&gt;0,Step_0!$D$3,IF('Dirty 2'!I171&gt;0,Step_0!$D$4,IF('Dirty 2'!J171&gt;0,Step_0!$D$5,""))),"")</f>
        <v/>
      </c>
      <c r="I169" t="str">
        <f>IF($E169=Step_0!$C$12,IF('Dirty 2'!K171&gt;0,Step_0!$D$3,IF('Dirty 2'!L171&gt;0,Step_0!$D$4,IF('Dirty 2'!M171&gt;0,Step_0!$D$5,""))),"")</f>
        <v>Home Office</v>
      </c>
      <c r="J169" t="str">
        <f t="shared" si="5"/>
        <v>Home Office</v>
      </c>
      <c r="K169">
        <f>SUM('Dirty 2'!B171:M171)</f>
        <v>113.10000000000001</v>
      </c>
    </row>
    <row r="170" spans="1:11" x14ac:dyDescent="0.25">
      <c r="A170" s="1">
        <v>41956</v>
      </c>
      <c r="B170" t="str">
        <v>Standard Class</v>
      </c>
      <c r="C170" t="str">
        <v/>
      </c>
      <c r="D170" t="str">
        <v/>
      </c>
      <c r="E170" t="str">
        <f t="shared" si="4"/>
        <v>Standard Class</v>
      </c>
      <c r="F170" t="str">
        <f>IF($E170=Step_0!$C$3,IF('Dirty 2'!B172&gt;0,Step_0!$D$3,IF('Dirty 2'!C172&gt;0,Step_0!$D$4,IF('Dirty 2'!D172&gt;0,Step_0!$D$5,""))),"")</f>
        <v/>
      </c>
      <c r="G170" t="str">
        <f>IF($E170=Step_0!$C$6,IF('Dirty 2'!E172&gt;0,Step_0!$D$3,IF('Dirty 2'!F172&gt;0,Step_0!$D$4,IF('Dirty 2'!G172&gt;0,Step_0!$D$5,""))),"")</f>
        <v/>
      </c>
      <c r="H170" t="str">
        <f>IF($E170=Step_0!$C$9,IF('Dirty 2'!H172&gt;0,Step_0!$D$3,IF('Dirty 2'!I172&gt;0,Step_0!$D$4,IF('Dirty 2'!J172&gt;0,Step_0!$D$5,""))),"")</f>
        <v/>
      </c>
      <c r="I170" t="str">
        <f>IF($E170=Step_0!$C$12,IF('Dirty 2'!K172&gt;0,Step_0!$D$3,IF('Dirty 2'!L172&gt;0,Step_0!$D$4,IF('Dirty 2'!M172&gt;0,Step_0!$D$5,""))),"")</f>
        <v>Consumer</v>
      </c>
      <c r="J170" t="str">
        <f t="shared" si="5"/>
        <v>Consumer</v>
      </c>
      <c r="K170">
        <f>SUM('Dirty 2'!B172:M172)</f>
        <v>115.29600000000001</v>
      </c>
    </row>
    <row r="171" spans="1:11" x14ac:dyDescent="0.25">
      <c r="A171" s="1">
        <v>41822</v>
      </c>
      <c r="B171" t="str">
        <v>Standard Class</v>
      </c>
      <c r="C171" t="str">
        <v/>
      </c>
      <c r="D171" t="str">
        <v/>
      </c>
      <c r="E171" t="str">
        <f t="shared" si="4"/>
        <v>Standard Class</v>
      </c>
      <c r="F171" t="str">
        <f>IF($E171=Step_0!$C$3,IF('Dirty 2'!B173&gt;0,Step_0!$D$3,IF('Dirty 2'!C173&gt;0,Step_0!$D$4,IF('Dirty 2'!D173&gt;0,Step_0!$D$5,""))),"")</f>
        <v/>
      </c>
      <c r="G171" t="str">
        <f>IF($E171=Step_0!$C$6,IF('Dirty 2'!E173&gt;0,Step_0!$D$3,IF('Dirty 2'!F173&gt;0,Step_0!$D$4,IF('Dirty 2'!G173&gt;0,Step_0!$D$5,""))),"")</f>
        <v/>
      </c>
      <c r="H171" t="str">
        <f>IF($E171=Step_0!$C$9,IF('Dirty 2'!H173&gt;0,Step_0!$D$3,IF('Dirty 2'!I173&gt;0,Step_0!$D$4,IF('Dirty 2'!J173&gt;0,Step_0!$D$5,""))),"")</f>
        <v/>
      </c>
      <c r="I171" t="str">
        <f>IF($E171=Step_0!$C$12,IF('Dirty 2'!K173&gt;0,Step_0!$D$3,IF('Dirty 2'!L173&gt;0,Step_0!$D$4,IF('Dirty 2'!M173&gt;0,Step_0!$D$5,""))),"")</f>
        <v>Consumer</v>
      </c>
      <c r="J171" t="str">
        <f t="shared" si="5"/>
        <v>Consumer</v>
      </c>
      <c r="K171">
        <f>SUM('Dirty 2'!B173:M173)</f>
        <v>27.504000000000005</v>
      </c>
    </row>
    <row r="172" spans="1:11" x14ac:dyDescent="0.25">
      <c r="A172" s="1">
        <v>41994</v>
      </c>
      <c r="B172" t="str">
        <v>Standard Class</v>
      </c>
      <c r="C172" t="str">
        <v/>
      </c>
      <c r="D172" t="str">
        <v/>
      </c>
      <c r="E172" t="str">
        <f t="shared" si="4"/>
        <v>Standard Class</v>
      </c>
      <c r="F172" t="str">
        <f>IF($E172=Step_0!$C$3,IF('Dirty 2'!B174&gt;0,Step_0!$D$3,IF('Dirty 2'!C174&gt;0,Step_0!$D$4,IF('Dirty 2'!D174&gt;0,Step_0!$D$5,""))),"")</f>
        <v/>
      </c>
      <c r="G172" t="str">
        <f>IF($E172=Step_0!$C$6,IF('Dirty 2'!E174&gt;0,Step_0!$D$3,IF('Dirty 2'!F174&gt;0,Step_0!$D$4,IF('Dirty 2'!G174&gt;0,Step_0!$D$5,""))),"")</f>
        <v/>
      </c>
      <c r="H172" t="str">
        <f>IF($E172=Step_0!$C$9,IF('Dirty 2'!H174&gt;0,Step_0!$D$3,IF('Dirty 2'!I174&gt;0,Step_0!$D$4,IF('Dirty 2'!J174&gt;0,Step_0!$D$5,""))),"")</f>
        <v/>
      </c>
      <c r="I172" t="str">
        <f>IF($E172=Step_0!$C$12,IF('Dirty 2'!K174&gt;0,Step_0!$D$3,IF('Dirty 2'!L174&gt;0,Step_0!$D$4,IF('Dirty 2'!M174&gt;0,Step_0!$D$5,""))),"")</f>
        <v>Consumer</v>
      </c>
      <c r="J172" t="str">
        <f t="shared" si="5"/>
        <v>Consumer</v>
      </c>
      <c r="K172">
        <f>SUM('Dirty 2'!B174:M174)</f>
        <v>78.192000000000007</v>
      </c>
    </row>
    <row r="173" spans="1:11" x14ac:dyDescent="0.25">
      <c r="A173" s="1">
        <v>41955</v>
      </c>
      <c r="B173" t="str">
        <v/>
      </c>
      <c r="C173" t="str">
        <v>Standard Class</v>
      </c>
      <c r="D173" t="str">
        <v/>
      </c>
      <c r="E173" t="str">
        <f t="shared" si="4"/>
        <v>Standard Class</v>
      </c>
      <c r="F173" t="str">
        <f>IF($E173=Step_0!$C$3,IF('Dirty 2'!B175&gt;0,Step_0!$D$3,IF('Dirty 2'!C175&gt;0,Step_0!$D$4,IF('Dirty 2'!D175&gt;0,Step_0!$D$5,""))),"")</f>
        <v/>
      </c>
      <c r="G173" t="str">
        <f>IF($E173=Step_0!$C$6,IF('Dirty 2'!E175&gt;0,Step_0!$D$3,IF('Dirty 2'!F175&gt;0,Step_0!$D$4,IF('Dirty 2'!G175&gt;0,Step_0!$D$5,""))),"")</f>
        <v/>
      </c>
      <c r="H173" t="str">
        <f>IF($E173=Step_0!$C$9,IF('Dirty 2'!H175&gt;0,Step_0!$D$3,IF('Dirty 2'!I175&gt;0,Step_0!$D$4,IF('Dirty 2'!J175&gt;0,Step_0!$D$5,""))),"")</f>
        <v/>
      </c>
      <c r="I173" t="str">
        <f>IF($E173=Step_0!$C$12,IF('Dirty 2'!K175&gt;0,Step_0!$D$3,IF('Dirty 2'!L175&gt;0,Step_0!$D$4,IF('Dirty 2'!M175&gt;0,Step_0!$D$5,""))),"")</f>
        <v>Corporate</v>
      </c>
      <c r="J173" t="str">
        <f t="shared" si="5"/>
        <v>Corporate</v>
      </c>
      <c r="K173">
        <f>SUM('Dirty 2'!B175:M175)</f>
        <v>792.50800000000004</v>
      </c>
    </row>
    <row r="174" spans="1:11" x14ac:dyDescent="0.25">
      <c r="A174" s="1">
        <v>41925</v>
      </c>
      <c r="B174" t="str">
        <v>Standard Class</v>
      </c>
      <c r="C174" t="str">
        <v/>
      </c>
      <c r="D174" t="str">
        <v/>
      </c>
      <c r="E174" t="str">
        <f t="shared" si="4"/>
        <v>Standard Class</v>
      </c>
      <c r="F174" t="str">
        <f>IF($E174=Step_0!$C$3,IF('Dirty 2'!B176&gt;0,Step_0!$D$3,IF('Dirty 2'!C176&gt;0,Step_0!$D$4,IF('Dirty 2'!D176&gt;0,Step_0!$D$5,""))),"")</f>
        <v/>
      </c>
      <c r="G174" t="str">
        <f>IF($E174=Step_0!$C$6,IF('Dirty 2'!E176&gt;0,Step_0!$D$3,IF('Dirty 2'!F176&gt;0,Step_0!$D$4,IF('Dirty 2'!G176&gt;0,Step_0!$D$5,""))),"")</f>
        <v/>
      </c>
      <c r="H174" t="str">
        <f>IF($E174=Step_0!$C$9,IF('Dirty 2'!H176&gt;0,Step_0!$D$3,IF('Dirty 2'!I176&gt;0,Step_0!$D$4,IF('Dirty 2'!J176&gt;0,Step_0!$D$5,""))),"")</f>
        <v/>
      </c>
      <c r="I174" t="str">
        <f>IF($E174=Step_0!$C$12,IF('Dirty 2'!K176&gt;0,Step_0!$D$3,IF('Dirty 2'!L176&gt;0,Step_0!$D$4,IF('Dirty 2'!M176&gt;0,Step_0!$D$5,""))),"")</f>
        <v>Consumer</v>
      </c>
      <c r="J174" t="str">
        <f t="shared" si="5"/>
        <v>Consumer</v>
      </c>
      <c r="K174">
        <f>SUM('Dirty 2'!B176:M176)</f>
        <v>371.65999999999997</v>
      </c>
    </row>
    <row r="175" spans="1:11" x14ac:dyDescent="0.25">
      <c r="A175" s="1">
        <v>41956</v>
      </c>
      <c r="B175" t="str">
        <v>Standard Class</v>
      </c>
      <c r="C175" t="str">
        <v/>
      </c>
      <c r="D175" t="str">
        <v/>
      </c>
      <c r="E175" t="str">
        <f t="shared" si="4"/>
        <v>Standard Class</v>
      </c>
      <c r="F175" t="str">
        <f>IF($E175=Step_0!$C$3,IF('Dirty 2'!B177&gt;0,Step_0!$D$3,IF('Dirty 2'!C177&gt;0,Step_0!$D$4,IF('Dirty 2'!D177&gt;0,Step_0!$D$5,""))),"")</f>
        <v/>
      </c>
      <c r="G175" t="str">
        <f>IF($E175=Step_0!$C$6,IF('Dirty 2'!E177&gt;0,Step_0!$D$3,IF('Dirty 2'!F177&gt;0,Step_0!$D$4,IF('Dirty 2'!G177&gt;0,Step_0!$D$5,""))),"")</f>
        <v/>
      </c>
      <c r="H175" t="str">
        <f>IF($E175=Step_0!$C$9,IF('Dirty 2'!H177&gt;0,Step_0!$D$3,IF('Dirty 2'!I177&gt;0,Step_0!$D$4,IF('Dirty 2'!J177&gt;0,Step_0!$D$5,""))),"")</f>
        <v/>
      </c>
      <c r="I175" t="str">
        <f>IF($E175=Step_0!$C$12,IF('Dirty 2'!K177&gt;0,Step_0!$D$3,IF('Dirty 2'!L177&gt;0,Step_0!$D$4,IF('Dirty 2'!M177&gt;0,Step_0!$D$5,""))),"")</f>
        <v>Consumer</v>
      </c>
      <c r="J175" t="str">
        <f t="shared" si="5"/>
        <v>Consumer</v>
      </c>
      <c r="K175">
        <f>SUM('Dirty 2'!B177:M177)</f>
        <v>84.960000000000008</v>
      </c>
    </row>
    <row r="176" spans="1:11" x14ac:dyDescent="0.25">
      <c r="A176" s="1">
        <v>41917</v>
      </c>
      <c r="B176" t="str">
        <v/>
      </c>
      <c r="C176" t="str">
        <v/>
      </c>
      <c r="D176" t="str">
        <v>Standard Class</v>
      </c>
      <c r="E176" t="str">
        <f t="shared" si="4"/>
        <v>Standard Class</v>
      </c>
      <c r="F176" t="str">
        <f>IF($E176=Step_0!$C$3,IF('Dirty 2'!B178&gt;0,Step_0!$D$3,IF('Dirty 2'!C178&gt;0,Step_0!$D$4,IF('Dirty 2'!D178&gt;0,Step_0!$D$5,""))),"")</f>
        <v/>
      </c>
      <c r="G176" t="str">
        <f>IF($E176=Step_0!$C$6,IF('Dirty 2'!E178&gt;0,Step_0!$D$3,IF('Dirty 2'!F178&gt;0,Step_0!$D$4,IF('Dirty 2'!G178&gt;0,Step_0!$D$5,""))),"")</f>
        <v/>
      </c>
      <c r="H176" t="str">
        <f>IF($E176=Step_0!$C$9,IF('Dirty 2'!H178&gt;0,Step_0!$D$3,IF('Dirty 2'!I178&gt;0,Step_0!$D$4,IF('Dirty 2'!J178&gt;0,Step_0!$D$5,""))),"")</f>
        <v/>
      </c>
      <c r="I176" t="str">
        <f>IF($E176=Step_0!$C$12,IF('Dirty 2'!K178&gt;0,Step_0!$D$3,IF('Dirty 2'!L178&gt;0,Step_0!$D$4,IF('Dirty 2'!M178&gt;0,Step_0!$D$5,""))),"")</f>
        <v>Home Office</v>
      </c>
      <c r="J176" t="str">
        <f t="shared" si="5"/>
        <v>Home Office</v>
      </c>
      <c r="K176">
        <f>SUM('Dirty 2'!B178:M178)</f>
        <v>75.040000000000006</v>
      </c>
    </row>
    <row r="177" spans="1:11" x14ac:dyDescent="0.25">
      <c r="A177" s="1">
        <v>41901</v>
      </c>
      <c r="B177" t="str">
        <v/>
      </c>
      <c r="C177" t="str">
        <v/>
      </c>
      <c r="D177" t="str">
        <v>Second Class</v>
      </c>
      <c r="E177" t="str">
        <f t="shared" si="4"/>
        <v>Second Class</v>
      </c>
      <c r="F177" t="str">
        <f>IF($E177=Step_0!$C$3,IF('Dirty 2'!B179&gt;0,Step_0!$D$3,IF('Dirty 2'!C179&gt;0,Step_0!$D$4,IF('Dirty 2'!D179&gt;0,Step_0!$D$5,""))),"")</f>
        <v/>
      </c>
      <c r="G177" t="str">
        <f>IF($E177=Step_0!$C$6,IF('Dirty 2'!E179&gt;0,Step_0!$D$3,IF('Dirty 2'!F179&gt;0,Step_0!$D$4,IF('Dirty 2'!G179&gt;0,Step_0!$D$5,""))),"")</f>
        <v/>
      </c>
      <c r="H177" t="str">
        <f>IF($E177=Step_0!$C$9,IF('Dirty 2'!H179&gt;0,Step_0!$D$3,IF('Dirty 2'!I179&gt;0,Step_0!$D$4,IF('Dirty 2'!J179&gt;0,Step_0!$D$5,""))),"")</f>
        <v>Home Office</v>
      </c>
      <c r="I177" t="str">
        <f>IF($E177=Step_0!$C$12,IF('Dirty 2'!K179&gt;0,Step_0!$D$3,IF('Dirty 2'!L179&gt;0,Step_0!$D$4,IF('Dirty 2'!M179&gt;0,Step_0!$D$5,""))),"")</f>
        <v/>
      </c>
      <c r="J177" t="str">
        <f t="shared" si="5"/>
        <v>Home Office</v>
      </c>
      <c r="K177">
        <f>SUM('Dirty 2'!B179:M179)</f>
        <v>61.96</v>
      </c>
    </row>
    <row r="178" spans="1:11" x14ac:dyDescent="0.25">
      <c r="A178" s="1">
        <v>41816</v>
      </c>
      <c r="B178" t="str">
        <v>Standard Class</v>
      </c>
      <c r="C178" t="str">
        <v/>
      </c>
      <c r="D178" t="str">
        <v/>
      </c>
      <c r="E178" t="str">
        <f t="shared" si="4"/>
        <v>Standard Class</v>
      </c>
      <c r="F178" t="str">
        <f>IF($E178=Step_0!$C$3,IF('Dirty 2'!B180&gt;0,Step_0!$D$3,IF('Dirty 2'!C180&gt;0,Step_0!$D$4,IF('Dirty 2'!D180&gt;0,Step_0!$D$5,""))),"")</f>
        <v/>
      </c>
      <c r="G178" t="str">
        <f>IF($E178=Step_0!$C$6,IF('Dirty 2'!E180&gt;0,Step_0!$D$3,IF('Dirty 2'!F180&gt;0,Step_0!$D$4,IF('Dirty 2'!G180&gt;0,Step_0!$D$5,""))),"")</f>
        <v/>
      </c>
      <c r="H178" t="str">
        <f>IF($E178=Step_0!$C$9,IF('Dirty 2'!H180&gt;0,Step_0!$D$3,IF('Dirty 2'!I180&gt;0,Step_0!$D$4,IF('Dirty 2'!J180&gt;0,Step_0!$D$5,""))),"")</f>
        <v/>
      </c>
      <c r="I178" t="str">
        <f>IF($E178=Step_0!$C$12,IF('Dirty 2'!K180&gt;0,Step_0!$D$3,IF('Dirty 2'!L180&gt;0,Step_0!$D$4,IF('Dirty 2'!M180&gt;0,Step_0!$D$5,""))),"")</f>
        <v>Consumer</v>
      </c>
      <c r="J178" t="str">
        <f t="shared" si="5"/>
        <v>Consumer</v>
      </c>
      <c r="K178">
        <f>SUM('Dirty 2'!B180:M180)</f>
        <v>535.36</v>
      </c>
    </row>
    <row r="179" spans="1:11" x14ac:dyDescent="0.25">
      <c r="A179" s="1">
        <v>41667</v>
      </c>
      <c r="B179" t="str">
        <v>Second Class</v>
      </c>
      <c r="C179" t="str">
        <v/>
      </c>
      <c r="D179" t="str">
        <v/>
      </c>
      <c r="E179" t="str">
        <f t="shared" si="4"/>
        <v>Second Class</v>
      </c>
      <c r="F179" t="str">
        <f>IF($E179=Step_0!$C$3,IF('Dirty 2'!B181&gt;0,Step_0!$D$3,IF('Dirty 2'!C181&gt;0,Step_0!$D$4,IF('Dirty 2'!D181&gt;0,Step_0!$D$5,""))),"")</f>
        <v/>
      </c>
      <c r="G179" t="str">
        <f>IF($E179=Step_0!$C$6,IF('Dirty 2'!E181&gt;0,Step_0!$D$3,IF('Dirty 2'!F181&gt;0,Step_0!$D$4,IF('Dirty 2'!G181&gt;0,Step_0!$D$5,""))),"")</f>
        <v/>
      </c>
      <c r="H179" t="str">
        <f>IF($E179=Step_0!$C$9,IF('Dirty 2'!H181&gt;0,Step_0!$D$3,IF('Dirty 2'!I181&gt;0,Step_0!$D$4,IF('Dirty 2'!J181&gt;0,Step_0!$D$5,""))),"")</f>
        <v>Consumer</v>
      </c>
      <c r="I179" t="str">
        <f>IF($E179=Step_0!$C$12,IF('Dirty 2'!K181&gt;0,Step_0!$D$3,IF('Dirty 2'!L181&gt;0,Step_0!$D$4,IF('Dirty 2'!M181&gt;0,Step_0!$D$5,""))),"")</f>
        <v/>
      </c>
      <c r="J179" t="str">
        <f t="shared" si="5"/>
        <v>Consumer</v>
      </c>
      <c r="K179">
        <f>SUM('Dirty 2'!B181:M181)</f>
        <v>4297.6440000000002</v>
      </c>
    </row>
    <row r="180" spans="1:11" x14ac:dyDescent="0.25">
      <c r="A180" s="1">
        <v>41825</v>
      </c>
      <c r="B180" t="str">
        <v/>
      </c>
      <c r="C180" t="str">
        <v>Second Class</v>
      </c>
      <c r="D180" t="str">
        <v/>
      </c>
      <c r="E180" t="str">
        <f t="shared" si="4"/>
        <v>Second Class</v>
      </c>
      <c r="F180" t="str">
        <f>IF($E180=Step_0!$C$3,IF('Dirty 2'!B182&gt;0,Step_0!$D$3,IF('Dirty 2'!C182&gt;0,Step_0!$D$4,IF('Dirty 2'!D182&gt;0,Step_0!$D$5,""))),"")</f>
        <v/>
      </c>
      <c r="G180" t="str">
        <f>IF($E180=Step_0!$C$6,IF('Dirty 2'!E182&gt;0,Step_0!$D$3,IF('Dirty 2'!F182&gt;0,Step_0!$D$4,IF('Dirty 2'!G182&gt;0,Step_0!$D$5,""))),"")</f>
        <v/>
      </c>
      <c r="H180" t="str">
        <f>IF($E180=Step_0!$C$9,IF('Dirty 2'!H182&gt;0,Step_0!$D$3,IF('Dirty 2'!I182&gt;0,Step_0!$D$4,IF('Dirty 2'!J182&gt;0,Step_0!$D$5,""))),"")</f>
        <v>Corporate</v>
      </c>
      <c r="I180" t="str">
        <f>IF($E180=Step_0!$C$12,IF('Dirty 2'!K182&gt;0,Step_0!$D$3,IF('Dirty 2'!L182&gt;0,Step_0!$D$4,IF('Dirty 2'!M182&gt;0,Step_0!$D$5,""))),"")</f>
        <v/>
      </c>
      <c r="J180" t="str">
        <f t="shared" si="5"/>
        <v>Corporate</v>
      </c>
      <c r="K180">
        <f>SUM('Dirty 2'!B182:M182)</f>
        <v>12.158000000000003</v>
      </c>
    </row>
    <row r="181" spans="1:11" x14ac:dyDescent="0.25">
      <c r="A181" s="1">
        <v>41996</v>
      </c>
      <c r="B181" t="str">
        <v>First Class</v>
      </c>
      <c r="C181" t="str">
        <v/>
      </c>
      <c r="D181" t="str">
        <v/>
      </c>
      <c r="E181" t="str">
        <f t="shared" si="4"/>
        <v>First Class</v>
      </c>
      <c r="F181" t="str">
        <f>IF($E181=Step_0!$C$3,IF('Dirty 2'!B183&gt;0,Step_0!$D$3,IF('Dirty 2'!C183&gt;0,Step_0!$D$4,IF('Dirty 2'!D183&gt;0,Step_0!$D$5,""))),"")</f>
        <v>Consumer</v>
      </c>
      <c r="G181" t="str">
        <f>IF($E181=Step_0!$C$6,IF('Dirty 2'!E183&gt;0,Step_0!$D$3,IF('Dirty 2'!F183&gt;0,Step_0!$D$4,IF('Dirty 2'!G183&gt;0,Step_0!$D$5,""))),"")</f>
        <v/>
      </c>
      <c r="H181" t="str">
        <f>IF($E181=Step_0!$C$9,IF('Dirty 2'!H183&gt;0,Step_0!$D$3,IF('Dirty 2'!I183&gt;0,Step_0!$D$4,IF('Dirty 2'!J183&gt;0,Step_0!$D$5,""))),"")</f>
        <v/>
      </c>
      <c r="I181" t="str">
        <f>IF($E181=Step_0!$C$12,IF('Dirty 2'!K183&gt;0,Step_0!$D$3,IF('Dirty 2'!L183&gt;0,Step_0!$D$4,IF('Dirty 2'!M183&gt;0,Step_0!$D$5,""))),"")</f>
        <v/>
      </c>
      <c r="J181" t="str">
        <f t="shared" si="5"/>
        <v>Consumer</v>
      </c>
      <c r="K181">
        <f>SUM('Dirty 2'!B183:M183)</f>
        <v>194.32</v>
      </c>
    </row>
    <row r="182" spans="1:11" x14ac:dyDescent="0.25">
      <c r="A182" s="1">
        <v>41720</v>
      </c>
      <c r="B182" t="str">
        <v>Same Day</v>
      </c>
      <c r="C182" t="str">
        <v/>
      </c>
      <c r="D182" t="str">
        <v/>
      </c>
      <c r="E182" t="str">
        <f t="shared" si="4"/>
        <v>Same Day</v>
      </c>
      <c r="F182" t="str">
        <f>IF($E182=Step_0!$C$3,IF('Dirty 2'!B184&gt;0,Step_0!$D$3,IF('Dirty 2'!C184&gt;0,Step_0!$D$4,IF('Dirty 2'!D184&gt;0,Step_0!$D$5,""))),"")</f>
        <v/>
      </c>
      <c r="G182" t="str">
        <f>IF($E182=Step_0!$C$6,IF('Dirty 2'!E184&gt;0,Step_0!$D$3,IF('Dirty 2'!F184&gt;0,Step_0!$D$4,IF('Dirty 2'!G184&gt;0,Step_0!$D$5,""))),"")</f>
        <v>Consumer</v>
      </c>
      <c r="H182" t="str">
        <f>IF($E182=Step_0!$C$9,IF('Dirty 2'!H184&gt;0,Step_0!$D$3,IF('Dirty 2'!I184&gt;0,Step_0!$D$4,IF('Dirty 2'!J184&gt;0,Step_0!$D$5,""))),"")</f>
        <v/>
      </c>
      <c r="I182" t="str">
        <f>IF($E182=Step_0!$C$12,IF('Dirty 2'!K184&gt;0,Step_0!$D$3,IF('Dirty 2'!L184&gt;0,Step_0!$D$4,IF('Dirty 2'!M184&gt;0,Step_0!$D$5,""))),"")</f>
        <v/>
      </c>
      <c r="J182" t="str">
        <f t="shared" si="5"/>
        <v>Consumer</v>
      </c>
      <c r="K182">
        <f>SUM('Dirty 2'!B184:M184)</f>
        <v>598.35199999999998</v>
      </c>
    </row>
    <row r="183" spans="1:11" x14ac:dyDescent="0.25">
      <c r="A183" s="1">
        <v>41948</v>
      </c>
      <c r="B183" t="str">
        <v>Standard Class</v>
      </c>
      <c r="C183" t="str">
        <v/>
      </c>
      <c r="D183" t="str">
        <v/>
      </c>
      <c r="E183" t="str">
        <f t="shared" si="4"/>
        <v>Standard Class</v>
      </c>
      <c r="F183" t="str">
        <f>IF($E183=Step_0!$C$3,IF('Dirty 2'!B185&gt;0,Step_0!$D$3,IF('Dirty 2'!C185&gt;0,Step_0!$D$4,IF('Dirty 2'!D185&gt;0,Step_0!$D$5,""))),"")</f>
        <v/>
      </c>
      <c r="G183" t="str">
        <f>IF($E183=Step_0!$C$6,IF('Dirty 2'!E185&gt;0,Step_0!$D$3,IF('Dirty 2'!F185&gt;0,Step_0!$D$4,IF('Dirty 2'!G185&gt;0,Step_0!$D$5,""))),"")</f>
        <v/>
      </c>
      <c r="H183" t="str">
        <f>IF($E183=Step_0!$C$9,IF('Dirty 2'!H185&gt;0,Step_0!$D$3,IF('Dirty 2'!I185&gt;0,Step_0!$D$4,IF('Dirty 2'!J185&gt;0,Step_0!$D$5,""))),"")</f>
        <v/>
      </c>
      <c r="I183" t="str">
        <f>IF($E183=Step_0!$C$12,IF('Dirty 2'!K185&gt;0,Step_0!$D$3,IF('Dirty 2'!L185&gt;0,Step_0!$D$4,IF('Dirty 2'!M185&gt;0,Step_0!$D$5,""))),"")</f>
        <v>Consumer</v>
      </c>
      <c r="J183" t="str">
        <f t="shared" si="5"/>
        <v>Consumer</v>
      </c>
      <c r="K183">
        <f>SUM('Dirty 2'!B185:M185)</f>
        <v>387.13600000000002</v>
      </c>
    </row>
    <row r="184" spans="1:11" x14ac:dyDescent="0.25">
      <c r="A184" s="1">
        <v>41895</v>
      </c>
      <c r="B184" t="str">
        <v>Standard Class</v>
      </c>
      <c r="C184" t="str">
        <v/>
      </c>
      <c r="D184" t="str">
        <v/>
      </c>
      <c r="E184" t="str">
        <f t="shared" si="4"/>
        <v>Standard Class</v>
      </c>
      <c r="F184" t="str">
        <f>IF($E184=Step_0!$C$3,IF('Dirty 2'!B186&gt;0,Step_0!$D$3,IF('Dirty 2'!C186&gt;0,Step_0!$D$4,IF('Dirty 2'!D186&gt;0,Step_0!$D$5,""))),"")</f>
        <v/>
      </c>
      <c r="G184" t="str">
        <f>IF($E184=Step_0!$C$6,IF('Dirty 2'!E186&gt;0,Step_0!$D$3,IF('Dirty 2'!F186&gt;0,Step_0!$D$4,IF('Dirty 2'!G186&gt;0,Step_0!$D$5,""))),"")</f>
        <v/>
      </c>
      <c r="H184" t="str">
        <f>IF($E184=Step_0!$C$9,IF('Dirty 2'!H186&gt;0,Step_0!$D$3,IF('Dirty 2'!I186&gt;0,Step_0!$D$4,IF('Dirty 2'!J186&gt;0,Step_0!$D$5,""))),"")</f>
        <v/>
      </c>
      <c r="I184" t="str">
        <f>IF($E184=Step_0!$C$12,IF('Dirty 2'!K186&gt;0,Step_0!$D$3,IF('Dirty 2'!L186&gt;0,Step_0!$D$4,IF('Dirty 2'!M186&gt;0,Step_0!$D$5,""))),"")</f>
        <v>Consumer</v>
      </c>
      <c r="J184" t="str">
        <f t="shared" si="5"/>
        <v>Consumer</v>
      </c>
      <c r="K184">
        <f>SUM('Dirty 2'!B186:M186)</f>
        <v>199.86</v>
      </c>
    </row>
    <row r="185" spans="1:11" x14ac:dyDescent="0.25">
      <c r="A185" s="1">
        <v>41648</v>
      </c>
      <c r="B185" t="str">
        <v>Standard Class</v>
      </c>
      <c r="C185" t="str">
        <v/>
      </c>
      <c r="D185" t="str">
        <v/>
      </c>
      <c r="E185" t="str">
        <f t="shared" si="4"/>
        <v>Standard Class</v>
      </c>
      <c r="F185" t="str">
        <f>IF($E185=Step_0!$C$3,IF('Dirty 2'!B187&gt;0,Step_0!$D$3,IF('Dirty 2'!C187&gt;0,Step_0!$D$4,IF('Dirty 2'!D187&gt;0,Step_0!$D$5,""))),"")</f>
        <v/>
      </c>
      <c r="G185" t="str">
        <f>IF($E185=Step_0!$C$6,IF('Dirty 2'!E187&gt;0,Step_0!$D$3,IF('Dirty 2'!F187&gt;0,Step_0!$D$4,IF('Dirty 2'!G187&gt;0,Step_0!$D$5,""))),"")</f>
        <v/>
      </c>
      <c r="H185" t="str">
        <f>IF($E185=Step_0!$C$9,IF('Dirty 2'!H187&gt;0,Step_0!$D$3,IF('Dirty 2'!I187&gt;0,Step_0!$D$4,IF('Dirty 2'!J187&gt;0,Step_0!$D$5,""))),"")</f>
        <v/>
      </c>
      <c r="I185" t="str">
        <f>IF($E185=Step_0!$C$12,IF('Dirty 2'!K187&gt;0,Step_0!$D$3,IF('Dirty 2'!L187&gt;0,Step_0!$D$4,IF('Dirty 2'!M187&gt;0,Step_0!$D$5,""))),"")</f>
        <v>Consumer</v>
      </c>
      <c r="J185" t="str">
        <f t="shared" si="5"/>
        <v>Consumer</v>
      </c>
      <c r="K185">
        <f>SUM('Dirty 2'!B187:M187)</f>
        <v>364.07</v>
      </c>
    </row>
    <row r="186" spans="1:11" x14ac:dyDescent="0.25">
      <c r="A186" s="1">
        <v>41987</v>
      </c>
      <c r="B186" t="str">
        <v/>
      </c>
      <c r="C186" t="str">
        <v>Second Class</v>
      </c>
      <c r="D186" t="str">
        <v/>
      </c>
      <c r="E186" t="str">
        <f t="shared" si="4"/>
        <v>Second Class</v>
      </c>
      <c r="F186" t="str">
        <f>IF($E186=Step_0!$C$3,IF('Dirty 2'!B188&gt;0,Step_0!$D$3,IF('Dirty 2'!C188&gt;0,Step_0!$D$4,IF('Dirty 2'!D188&gt;0,Step_0!$D$5,""))),"")</f>
        <v/>
      </c>
      <c r="G186" t="str">
        <f>IF($E186=Step_0!$C$6,IF('Dirty 2'!E188&gt;0,Step_0!$D$3,IF('Dirty 2'!F188&gt;0,Step_0!$D$4,IF('Dirty 2'!G188&gt;0,Step_0!$D$5,""))),"")</f>
        <v/>
      </c>
      <c r="H186" t="str">
        <f>IF($E186=Step_0!$C$9,IF('Dirty 2'!H188&gt;0,Step_0!$D$3,IF('Dirty 2'!I188&gt;0,Step_0!$D$4,IF('Dirty 2'!J188&gt;0,Step_0!$D$5,""))),"")</f>
        <v>Corporate</v>
      </c>
      <c r="I186" t="str">
        <f>IF($E186=Step_0!$C$12,IF('Dirty 2'!K188&gt;0,Step_0!$D$3,IF('Dirty 2'!L188&gt;0,Step_0!$D$4,IF('Dirty 2'!M188&gt;0,Step_0!$D$5,""))),"")</f>
        <v/>
      </c>
      <c r="J186" t="str">
        <f t="shared" si="5"/>
        <v>Corporate</v>
      </c>
      <c r="K186">
        <f>SUM('Dirty 2'!B188:M188)</f>
        <v>3.76</v>
      </c>
    </row>
    <row r="187" spans="1:11" x14ac:dyDescent="0.25">
      <c r="A187" s="1">
        <v>41862</v>
      </c>
      <c r="B187" t="str">
        <v>Standard Class</v>
      </c>
      <c r="C187" t="str">
        <v/>
      </c>
      <c r="D187" t="str">
        <v/>
      </c>
      <c r="E187" t="str">
        <f t="shared" si="4"/>
        <v>Standard Class</v>
      </c>
      <c r="F187" t="str">
        <f>IF($E187=Step_0!$C$3,IF('Dirty 2'!B189&gt;0,Step_0!$D$3,IF('Dirty 2'!C189&gt;0,Step_0!$D$4,IF('Dirty 2'!D189&gt;0,Step_0!$D$5,""))),"")</f>
        <v/>
      </c>
      <c r="G187" t="str">
        <f>IF($E187=Step_0!$C$6,IF('Dirty 2'!E189&gt;0,Step_0!$D$3,IF('Dirty 2'!F189&gt;0,Step_0!$D$4,IF('Dirty 2'!G189&gt;0,Step_0!$D$5,""))),"")</f>
        <v/>
      </c>
      <c r="H187" t="str">
        <f>IF($E187=Step_0!$C$9,IF('Dirty 2'!H189&gt;0,Step_0!$D$3,IF('Dirty 2'!I189&gt;0,Step_0!$D$4,IF('Dirty 2'!J189&gt;0,Step_0!$D$5,""))),"")</f>
        <v/>
      </c>
      <c r="I187" t="str">
        <f>IF($E187=Step_0!$C$12,IF('Dirty 2'!K189&gt;0,Step_0!$D$3,IF('Dirty 2'!L189&gt;0,Step_0!$D$4,IF('Dirty 2'!M189&gt;0,Step_0!$D$5,""))),"")</f>
        <v>Consumer</v>
      </c>
      <c r="J187" t="str">
        <f t="shared" si="5"/>
        <v>Consumer</v>
      </c>
      <c r="K187">
        <f>SUM('Dirty 2'!B189:M189)</f>
        <v>46.152000000000001</v>
      </c>
    </row>
    <row r="188" spans="1:11" x14ac:dyDescent="0.25">
      <c r="A188" s="1">
        <v>41864</v>
      </c>
      <c r="B188" t="str">
        <v>Standard Class</v>
      </c>
      <c r="C188" t="str">
        <v/>
      </c>
      <c r="D188" t="str">
        <v/>
      </c>
      <c r="E188" t="str">
        <f t="shared" si="4"/>
        <v>Standard Class</v>
      </c>
      <c r="F188" t="str">
        <f>IF($E188=Step_0!$C$3,IF('Dirty 2'!B190&gt;0,Step_0!$D$3,IF('Dirty 2'!C190&gt;0,Step_0!$D$4,IF('Dirty 2'!D190&gt;0,Step_0!$D$5,""))),"")</f>
        <v/>
      </c>
      <c r="G188" t="str">
        <f>IF($E188=Step_0!$C$6,IF('Dirty 2'!E190&gt;0,Step_0!$D$3,IF('Dirty 2'!F190&gt;0,Step_0!$D$4,IF('Dirty 2'!G190&gt;0,Step_0!$D$5,""))),"")</f>
        <v/>
      </c>
      <c r="H188" t="str">
        <f>IF($E188=Step_0!$C$9,IF('Dirty 2'!H190&gt;0,Step_0!$D$3,IF('Dirty 2'!I190&gt;0,Step_0!$D$4,IF('Dirty 2'!J190&gt;0,Step_0!$D$5,""))),"")</f>
        <v/>
      </c>
      <c r="I188" t="str">
        <f>IF($E188=Step_0!$C$12,IF('Dirty 2'!K190&gt;0,Step_0!$D$3,IF('Dirty 2'!L190&gt;0,Step_0!$D$4,IF('Dirty 2'!M190&gt;0,Step_0!$D$5,""))),"")</f>
        <v>Consumer</v>
      </c>
      <c r="J188" t="str">
        <f t="shared" si="5"/>
        <v>Consumer</v>
      </c>
      <c r="K188">
        <f>SUM('Dirty 2'!B190:M190)</f>
        <v>5.64</v>
      </c>
    </row>
    <row r="189" spans="1:11" x14ac:dyDescent="0.25">
      <c r="A189" s="1">
        <v>41719</v>
      </c>
      <c r="B189" t="str">
        <v>Standard Class</v>
      </c>
      <c r="C189" t="str">
        <v/>
      </c>
      <c r="D189" t="str">
        <v/>
      </c>
      <c r="E189" t="str">
        <f t="shared" si="4"/>
        <v>Standard Class</v>
      </c>
      <c r="F189" t="str">
        <f>IF($E189=Step_0!$C$3,IF('Dirty 2'!B191&gt;0,Step_0!$D$3,IF('Dirty 2'!C191&gt;0,Step_0!$D$4,IF('Dirty 2'!D191&gt;0,Step_0!$D$5,""))),"")</f>
        <v/>
      </c>
      <c r="G189" t="str">
        <f>IF($E189=Step_0!$C$6,IF('Dirty 2'!E191&gt;0,Step_0!$D$3,IF('Dirty 2'!F191&gt;0,Step_0!$D$4,IF('Dirty 2'!G191&gt;0,Step_0!$D$5,""))),"")</f>
        <v/>
      </c>
      <c r="H189" t="str">
        <f>IF($E189=Step_0!$C$9,IF('Dirty 2'!H191&gt;0,Step_0!$D$3,IF('Dirty 2'!I191&gt;0,Step_0!$D$4,IF('Dirty 2'!J191&gt;0,Step_0!$D$5,""))),"")</f>
        <v/>
      </c>
      <c r="I189" t="str">
        <f>IF($E189=Step_0!$C$12,IF('Dirty 2'!K191&gt;0,Step_0!$D$3,IF('Dirty 2'!L191&gt;0,Step_0!$D$4,IF('Dirty 2'!M191&gt;0,Step_0!$D$5,""))),"")</f>
        <v>Consumer</v>
      </c>
      <c r="J189" t="str">
        <f t="shared" si="5"/>
        <v>Consumer</v>
      </c>
      <c r="K189">
        <f>SUM('Dirty 2'!B191:M191)</f>
        <v>1270.3789999999999</v>
      </c>
    </row>
    <row r="190" spans="1:11" x14ac:dyDescent="0.25">
      <c r="A190" s="1">
        <v>41907</v>
      </c>
      <c r="B190" t="str">
        <v/>
      </c>
      <c r="C190" t="str">
        <v>Standard Class</v>
      </c>
      <c r="D190" t="str">
        <v/>
      </c>
      <c r="E190" t="str">
        <f t="shared" si="4"/>
        <v>Standard Class</v>
      </c>
      <c r="F190" t="str">
        <f>IF($E190=Step_0!$C$3,IF('Dirty 2'!B192&gt;0,Step_0!$D$3,IF('Dirty 2'!C192&gt;0,Step_0!$D$4,IF('Dirty 2'!D192&gt;0,Step_0!$D$5,""))),"")</f>
        <v/>
      </c>
      <c r="G190" t="str">
        <f>IF($E190=Step_0!$C$6,IF('Dirty 2'!E192&gt;0,Step_0!$D$3,IF('Dirty 2'!F192&gt;0,Step_0!$D$4,IF('Dirty 2'!G192&gt;0,Step_0!$D$5,""))),"")</f>
        <v/>
      </c>
      <c r="H190" t="str">
        <f>IF($E190=Step_0!$C$9,IF('Dirty 2'!H192&gt;0,Step_0!$D$3,IF('Dirty 2'!I192&gt;0,Step_0!$D$4,IF('Dirty 2'!J192&gt;0,Step_0!$D$5,""))),"")</f>
        <v/>
      </c>
      <c r="I190" t="str">
        <f>IF($E190=Step_0!$C$12,IF('Dirty 2'!K192&gt;0,Step_0!$D$3,IF('Dirty 2'!L192&gt;0,Step_0!$D$4,IF('Dirty 2'!M192&gt;0,Step_0!$D$5,""))),"")</f>
        <v>Corporate</v>
      </c>
      <c r="J190" t="str">
        <f t="shared" si="5"/>
        <v>Corporate</v>
      </c>
      <c r="K190">
        <f>SUM('Dirty 2'!B192:M192)</f>
        <v>22.549000000000003</v>
      </c>
    </row>
    <row r="191" spans="1:11" x14ac:dyDescent="0.25">
      <c r="A191" s="1">
        <v>41720</v>
      </c>
      <c r="B191" t="str">
        <v/>
      </c>
      <c r="C191" t="str">
        <v>Standard Class</v>
      </c>
      <c r="D191" t="str">
        <v/>
      </c>
      <c r="E191" t="str">
        <f t="shared" si="4"/>
        <v>Standard Class</v>
      </c>
      <c r="F191" t="str">
        <f>IF($E191=Step_0!$C$3,IF('Dirty 2'!B193&gt;0,Step_0!$D$3,IF('Dirty 2'!C193&gt;0,Step_0!$D$4,IF('Dirty 2'!D193&gt;0,Step_0!$D$5,""))),"")</f>
        <v/>
      </c>
      <c r="G191" t="str">
        <f>IF($E191=Step_0!$C$6,IF('Dirty 2'!E193&gt;0,Step_0!$D$3,IF('Dirty 2'!F193&gt;0,Step_0!$D$4,IF('Dirty 2'!G193&gt;0,Step_0!$D$5,""))),"")</f>
        <v/>
      </c>
      <c r="H191" t="str">
        <f>IF($E191=Step_0!$C$9,IF('Dirty 2'!H193&gt;0,Step_0!$D$3,IF('Dirty 2'!I193&gt;0,Step_0!$D$4,IF('Dirty 2'!J193&gt;0,Step_0!$D$5,""))),"")</f>
        <v/>
      </c>
      <c r="I191" t="str">
        <f>IF($E191=Step_0!$C$12,IF('Dirty 2'!K193&gt;0,Step_0!$D$3,IF('Dirty 2'!L193&gt;0,Step_0!$D$4,IF('Dirty 2'!M193&gt;0,Step_0!$D$5,""))),"")</f>
        <v>Corporate</v>
      </c>
      <c r="J191" t="str">
        <f t="shared" si="5"/>
        <v>Corporate</v>
      </c>
      <c r="K191">
        <f>SUM('Dirty 2'!B193:M193)</f>
        <v>19.559999999999999</v>
      </c>
    </row>
    <row r="192" spans="1:11" x14ac:dyDescent="0.25">
      <c r="A192" s="1">
        <v>41801</v>
      </c>
      <c r="B192" t="str">
        <v/>
      </c>
      <c r="C192" t="str">
        <v>First Class</v>
      </c>
      <c r="D192" t="str">
        <v/>
      </c>
      <c r="E192" t="str">
        <f t="shared" si="4"/>
        <v>First Class</v>
      </c>
      <c r="F192" t="str">
        <f>IF($E192=Step_0!$C$3,IF('Dirty 2'!B194&gt;0,Step_0!$D$3,IF('Dirty 2'!C194&gt;0,Step_0!$D$4,IF('Dirty 2'!D194&gt;0,Step_0!$D$5,""))),"")</f>
        <v>Corporate</v>
      </c>
      <c r="G192" t="str">
        <f>IF($E192=Step_0!$C$6,IF('Dirty 2'!E194&gt;0,Step_0!$D$3,IF('Dirty 2'!F194&gt;0,Step_0!$D$4,IF('Dirty 2'!G194&gt;0,Step_0!$D$5,""))),"")</f>
        <v/>
      </c>
      <c r="H192" t="str">
        <f>IF($E192=Step_0!$C$9,IF('Dirty 2'!H194&gt;0,Step_0!$D$3,IF('Dirty 2'!I194&gt;0,Step_0!$D$4,IF('Dirty 2'!J194&gt;0,Step_0!$D$5,""))),"")</f>
        <v/>
      </c>
      <c r="I192" t="str">
        <f>IF($E192=Step_0!$C$12,IF('Dirty 2'!K194&gt;0,Step_0!$D$3,IF('Dirty 2'!L194&gt;0,Step_0!$D$4,IF('Dirty 2'!M194&gt;0,Step_0!$D$5,""))),"")</f>
        <v/>
      </c>
      <c r="J192" t="str">
        <f t="shared" si="5"/>
        <v>Corporate</v>
      </c>
      <c r="K192">
        <f>SUM('Dirty 2'!B194:M194)</f>
        <v>3165.7440000000001</v>
      </c>
    </row>
    <row r="193" spans="1:11" x14ac:dyDescent="0.25">
      <c r="A193" s="1">
        <v>41872</v>
      </c>
      <c r="B193" t="str">
        <v/>
      </c>
      <c r="C193" t="str">
        <v>Standard Class</v>
      </c>
      <c r="D193" t="str">
        <v/>
      </c>
      <c r="E193" t="str">
        <f t="shared" si="4"/>
        <v>Standard Class</v>
      </c>
      <c r="F193" t="str">
        <f>IF($E193=Step_0!$C$3,IF('Dirty 2'!B195&gt;0,Step_0!$D$3,IF('Dirty 2'!C195&gt;0,Step_0!$D$4,IF('Dirty 2'!D195&gt;0,Step_0!$D$5,""))),"")</f>
        <v/>
      </c>
      <c r="G193" t="str">
        <f>IF($E193=Step_0!$C$6,IF('Dirty 2'!E195&gt;0,Step_0!$D$3,IF('Dirty 2'!F195&gt;0,Step_0!$D$4,IF('Dirty 2'!G195&gt;0,Step_0!$D$5,""))),"")</f>
        <v/>
      </c>
      <c r="H193" t="str">
        <f>IF($E193=Step_0!$C$9,IF('Dirty 2'!H195&gt;0,Step_0!$D$3,IF('Dirty 2'!I195&gt;0,Step_0!$D$4,IF('Dirty 2'!J195&gt;0,Step_0!$D$5,""))),"")</f>
        <v/>
      </c>
      <c r="I193" t="str">
        <f>IF($E193=Step_0!$C$12,IF('Dirty 2'!K195&gt;0,Step_0!$D$3,IF('Dirty 2'!L195&gt;0,Step_0!$D$4,IF('Dirty 2'!M195&gt;0,Step_0!$D$5,""))),"")</f>
        <v>Corporate</v>
      </c>
      <c r="J193" t="str">
        <f t="shared" si="5"/>
        <v>Corporate</v>
      </c>
      <c r="K193">
        <f>SUM('Dirty 2'!B195:M195)</f>
        <v>53.28</v>
      </c>
    </row>
    <row r="194" spans="1:11" x14ac:dyDescent="0.25">
      <c r="A194" s="1">
        <v>41755</v>
      </c>
      <c r="B194" t="str">
        <v>Standard Class</v>
      </c>
      <c r="C194" t="str">
        <v/>
      </c>
      <c r="D194" t="str">
        <v/>
      </c>
      <c r="E194" t="str">
        <f t="shared" si="4"/>
        <v>Standard Class</v>
      </c>
      <c r="F194" t="str">
        <f>IF($E194=Step_0!$C$3,IF('Dirty 2'!B196&gt;0,Step_0!$D$3,IF('Dirty 2'!C196&gt;0,Step_0!$D$4,IF('Dirty 2'!D196&gt;0,Step_0!$D$5,""))),"")</f>
        <v/>
      </c>
      <c r="G194" t="str">
        <f>IF($E194=Step_0!$C$6,IF('Dirty 2'!E196&gt;0,Step_0!$D$3,IF('Dirty 2'!F196&gt;0,Step_0!$D$4,IF('Dirty 2'!G196&gt;0,Step_0!$D$5,""))),"")</f>
        <v/>
      </c>
      <c r="H194" t="str">
        <f>IF($E194=Step_0!$C$9,IF('Dirty 2'!H196&gt;0,Step_0!$D$3,IF('Dirty 2'!I196&gt;0,Step_0!$D$4,IF('Dirty 2'!J196&gt;0,Step_0!$D$5,""))),"")</f>
        <v/>
      </c>
      <c r="I194" t="str">
        <f>IF($E194=Step_0!$C$12,IF('Dirty 2'!K196&gt;0,Step_0!$D$3,IF('Dirty 2'!L196&gt;0,Step_0!$D$4,IF('Dirty 2'!M196&gt;0,Step_0!$D$5,""))),"")</f>
        <v>Consumer</v>
      </c>
      <c r="J194" t="str">
        <f t="shared" si="5"/>
        <v>Consumer</v>
      </c>
      <c r="K194">
        <f>SUM('Dirty 2'!B196:M196)</f>
        <v>194.1395</v>
      </c>
    </row>
    <row r="195" spans="1:11" x14ac:dyDescent="0.25">
      <c r="A195" s="1">
        <v>41976</v>
      </c>
      <c r="B195" t="str">
        <v>Standard Class</v>
      </c>
      <c r="C195" t="str">
        <v/>
      </c>
      <c r="D195" t="str">
        <v/>
      </c>
      <c r="E195" t="str">
        <f t="shared" ref="E195:E258" si="6">IF(B195&lt;&gt;"",B195,IF(C195&lt;&gt;"",C195,IF(D195&lt;&gt;"",D195,"")))</f>
        <v>Standard Class</v>
      </c>
      <c r="F195" t="str">
        <f>IF($E195=Step_0!$C$3,IF('Dirty 2'!B197&gt;0,Step_0!$D$3,IF('Dirty 2'!C197&gt;0,Step_0!$D$4,IF('Dirty 2'!D197&gt;0,Step_0!$D$5,""))),"")</f>
        <v/>
      </c>
      <c r="G195" t="str">
        <f>IF($E195=Step_0!$C$6,IF('Dirty 2'!E197&gt;0,Step_0!$D$3,IF('Dirty 2'!F197&gt;0,Step_0!$D$4,IF('Dirty 2'!G197&gt;0,Step_0!$D$5,""))),"")</f>
        <v/>
      </c>
      <c r="H195" t="str">
        <f>IF($E195=Step_0!$C$9,IF('Dirty 2'!H197&gt;0,Step_0!$D$3,IF('Dirty 2'!I197&gt;0,Step_0!$D$4,IF('Dirty 2'!J197&gt;0,Step_0!$D$5,""))),"")</f>
        <v/>
      </c>
      <c r="I195" t="str">
        <f>IF($E195=Step_0!$C$12,IF('Dirty 2'!K197&gt;0,Step_0!$D$3,IF('Dirty 2'!L197&gt;0,Step_0!$D$4,IF('Dirty 2'!M197&gt;0,Step_0!$D$5,""))),"")</f>
        <v>Consumer</v>
      </c>
      <c r="J195" t="str">
        <f t="shared" ref="J195:J258" si="7">IF(F195&lt;&gt;"",F195,IF(G195&lt;&gt;"",G195,IF(H195&lt;&gt;"",H195,IF(I195&lt;&gt;"",I195,""))))</f>
        <v>Consumer</v>
      </c>
      <c r="K195">
        <f>SUM('Dirty 2'!B197:M197)</f>
        <v>288.85000000000002</v>
      </c>
    </row>
    <row r="196" spans="1:11" x14ac:dyDescent="0.25">
      <c r="A196" s="1">
        <v>41811</v>
      </c>
      <c r="B196" t="str">
        <v>Standard Class</v>
      </c>
      <c r="C196" t="str">
        <v/>
      </c>
      <c r="D196" t="str">
        <v/>
      </c>
      <c r="E196" t="str">
        <f t="shared" si="6"/>
        <v>Standard Class</v>
      </c>
      <c r="F196" t="str">
        <f>IF($E196=Step_0!$C$3,IF('Dirty 2'!B198&gt;0,Step_0!$D$3,IF('Dirty 2'!C198&gt;0,Step_0!$D$4,IF('Dirty 2'!D198&gt;0,Step_0!$D$5,""))),"")</f>
        <v/>
      </c>
      <c r="G196" t="str">
        <f>IF($E196=Step_0!$C$6,IF('Dirty 2'!E198&gt;0,Step_0!$D$3,IF('Dirty 2'!F198&gt;0,Step_0!$D$4,IF('Dirty 2'!G198&gt;0,Step_0!$D$5,""))),"")</f>
        <v/>
      </c>
      <c r="H196" t="str">
        <f>IF($E196=Step_0!$C$9,IF('Dirty 2'!H198&gt;0,Step_0!$D$3,IF('Dirty 2'!I198&gt;0,Step_0!$D$4,IF('Dirty 2'!J198&gt;0,Step_0!$D$5,""))),"")</f>
        <v/>
      </c>
      <c r="I196" t="str">
        <f>IF($E196=Step_0!$C$12,IF('Dirty 2'!K198&gt;0,Step_0!$D$3,IF('Dirty 2'!L198&gt;0,Step_0!$D$4,IF('Dirty 2'!M198&gt;0,Step_0!$D$5,""))),"")</f>
        <v>Consumer</v>
      </c>
      <c r="J196" t="str">
        <f t="shared" si="7"/>
        <v>Consumer</v>
      </c>
      <c r="K196">
        <f>SUM('Dirty 2'!B198:M198)</f>
        <v>107.97600000000001</v>
      </c>
    </row>
    <row r="197" spans="1:11" x14ac:dyDescent="0.25">
      <c r="A197" s="1">
        <v>41987</v>
      </c>
      <c r="B197" t="str">
        <v/>
      </c>
      <c r="C197" t="str">
        <v>Standard Class</v>
      </c>
      <c r="D197" t="str">
        <v/>
      </c>
      <c r="E197" t="str">
        <f t="shared" si="6"/>
        <v>Standard Class</v>
      </c>
      <c r="F197" t="str">
        <f>IF($E197=Step_0!$C$3,IF('Dirty 2'!B199&gt;0,Step_0!$D$3,IF('Dirty 2'!C199&gt;0,Step_0!$D$4,IF('Dirty 2'!D199&gt;0,Step_0!$D$5,""))),"")</f>
        <v/>
      </c>
      <c r="G197" t="str">
        <f>IF($E197=Step_0!$C$6,IF('Dirty 2'!E199&gt;0,Step_0!$D$3,IF('Dirty 2'!F199&gt;0,Step_0!$D$4,IF('Dirty 2'!G199&gt;0,Step_0!$D$5,""))),"")</f>
        <v/>
      </c>
      <c r="H197" t="str">
        <f>IF($E197=Step_0!$C$9,IF('Dirty 2'!H199&gt;0,Step_0!$D$3,IF('Dirty 2'!I199&gt;0,Step_0!$D$4,IF('Dirty 2'!J199&gt;0,Step_0!$D$5,""))),"")</f>
        <v/>
      </c>
      <c r="I197" t="str">
        <f>IF($E197=Step_0!$C$12,IF('Dirty 2'!K199&gt;0,Step_0!$D$3,IF('Dirty 2'!L199&gt;0,Step_0!$D$4,IF('Dirty 2'!M199&gt;0,Step_0!$D$5,""))),"")</f>
        <v>Corporate</v>
      </c>
      <c r="J197" t="str">
        <f t="shared" si="7"/>
        <v>Corporate</v>
      </c>
      <c r="K197">
        <f>SUM('Dirty 2'!B199:M199)</f>
        <v>62.459999999999994</v>
      </c>
    </row>
    <row r="198" spans="1:11" x14ac:dyDescent="0.25">
      <c r="A198" s="1">
        <v>41740</v>
      </c>
      <c r="B198" t="str">
        <v>Standard Class</v>
      </c>
      <c r="C198" t="str">
        <v/>
      </c>
      <c r="D198" t="str">
        <v/>
      </c>
      <c r="E198" t="str">
        <f t="shared" si="6"/>
        <v>Standard Class</v>
      </c>
      <c r="F198" t="str">
        <f>IF($E198=Step_0!$C$3,IF('Dirty 2'!B200&gt;0,Step_0!$D$3,IF('Dirty 2'!C200&gt;0,Step_0!$D$4,IF('Dirty 2'!D200&gt;0,Step_0!$D$5,""))),"")</f>
        <v/>
      </c>
      <c r="G198" t="str">
        <f>IF($E198=Step_0!$C$6,IF('Dirty 2'!E200&gt;0,Step_0!$D$3,IF('Dirty 2'!F200&gt;0,Step_0!$D$4,IF('Dirty 2'!G200&gt;0,Step_0!$D$5,""))),"")</f>
        <v/>
      </c>
      <c r="H198" t="str">
        <f>IF($E198=Step_0!$C$9,IF('Dirty 2'!H200&gt;0,Step_0!$D$3,IF('Dirty 2'!I200&gt;0,Step_0!$D$4,IF('Dirty 2'!J200&gt;0,Step_0!$D$5,""))),"")</f>
        <v/>
      </c>
      <c r="I198" t="str">
        <f>IF($E198=Step_0!$C$12,IF('Dirty 2'!K200&gt;0,Step_0!$D$3,IF('Dirty 2'!L200&gt;0,Step_0!$D$4,IF('Dirty 2'!M200&gt;0,Step_0!$D$5,""))),"")</f>
        <v>Consumer</v>
      </c>
      <c r="J198" t="str">
        <f t="shared" si="7"/>
        <v>Consumer</v>
      </c>
      <c r="K198">
        <f>SUM('Dirty 2'!B200:M200)</f>
        <v>121.88799999999999</v>
      </c>
    </row>
    <row r="199" spans="1:11" x14ac:dyDescent="0.25">
      <c r="A199" s="1">
        <v>41914</v>
      </c>
      <c r="B199" t="str">
        <v/>
      </c>
      <c r="C199" t="str">
        <v/>
      </c>
      <c r="D199" t="str">
        <v>Standard Class</v>
      </c>
      <c r="E199" t="str">
        <f t="shared" si="6"/>
        <v>Standard Class</v>
      </c>
      <c r="F199" t="str">
        <f>IF($E199=Step_0!$C$3,IF('Dirty 2'!B201&gt;0,Step_0!$D$3,IF('Dirty 2'!C201&gt;0,Step_0!$D$4,IF('Dirty 2'!D201&gt;0,Step_0!$D$5,""))),"")</f>
        <v/>
      </c>
      <c r="G199" t="str">
        <f>IF($E199=Step_0!$C$6,IF('Dirty 2'!E201&gt;0,Step_0!$D$3,IF('Dirty 2'!F201&gt;0,Step_0!$D$4,IF('Dirty 2'!G201&gt;0,Step_0!$D$5,""))),"")</f>
        <v/>
      </c>
      <c r="H199" t="str">
        <f>IF($E199=Step_0!$C$9,IF('Dirty 2'!H201&gt;0,Step_0!$D$3,IF('Dirty 2'!I201&gt;0,Step_0!$D$4,IF('Dirty 2'!J201&gt;0,Step_0!$D$5,""))),"")</f>
        <v/>
      </c>
      <c r="I199" t="str">
        <f>IF($E199=Step_0!$C$12,IF('Dirty 2'!K201&gt;0,Step_0!$D$3,IF('Dirty 2'!L201&gt;0,Step_0!$D$4,IF('Dirty 2'!M201&gt;0,Step_0!$D$5,""))),"")</f>
        <v>Home Office</v>
      </c>
      <c r="J199" t="str">
        <f t="shared" si="7"/>
        <v>Home Office</v>
      </c>
      <c r="K199">
        <f>SUM('Dirty 2'!B201:M201)</f>
        <v>7.3800000000000008</v>
      </c>
    </row>
    <row r="200" spans="1:11" x14ac:dyDescent="0.25">
      <c r="A200" s="1">
        <v>41909</v>
      </c>
      <c r="B200" t="str">
        <v>Standard Class</v>
      </c>
      <c r="C200" t="str">
        <v/>
      </c>
      <c r="D200" t="str">
        <v/>
      </c>
      <c r="E200" t="str">
        <f t="shared" si="6"/>
        <v>Standard Class</v>
      </c>
      <c r="F200" t="str">
        <f>IF($E200=Step_0!$C$3,IF('Dirty 2'!B202&gt;0,Step_0!$D$3,IF('Dirty 2'!C202&gt;0,Step_0!$D$4,IF('Dirty 2'!D202&gt;0,Step_0!$D$5,""))),"")</f>
        <v/>
      </c>
      <c r="G200" t="str">
        <f>IF($E200=Step_0!$C$6,IF('Dirty 2'!E202&gt;0,Step_0!$D$3,IF('Dirty 2'!F202&gt;0,Step_0!$D$4,IF('Dirty 2'!G202&gt;0,Step_0!$D$5,""))),"")</f>
        <v/>
      </c>
      <c r="H200" t="str">
        <f>IF($E200=Step_0!$C$9,IF('Dirty 2'!H202&gt;0,Step_0!$D$3,IF('Dirty 2'!I202&gt;0,Step_0!$D$4,IF('Dirty 2'!J202&gt;0,Step_0!$D$5,""))),"")</f>
        <v/>
      </c>
      <c r="I200" t="str">
        <f>IF($E200=Step_0!$C$12,IF('Dirty 2'!K202&gt;0,Step_0!$D$3,IF('Dirty 2'!L202&gt;0,Step_0!$D$4,IF('Dirty 2'!M202&gt;0,Step_0!$D$5,""))),"")</f>
        <v>Consumer</v>
      </c>
      <c r="J200" t="str">
        <f t="shared" si="7"/>
        <v>Consumer</v>
      </c>
      <c r="K200">
        <f>SUM('Dirty 2'!B202:M202)</f>
        <v>2026.7800000000002</v>
      </c>
    </row>
    <row r="201" spans="1:11" x14ac:dyDescent="0.25">
      <c r="A201" s="1">
        <v>41896</v>
      </c>
      <c r="B201" t="str">
        <v>Second Class</v>
      </c>
      <c r="C201" t="str">
        <v/>
      </c>
      <c r="D201" t="str">
        <v/>
      </c>
      <c r="E201" t="str">
        <f t="shared" si="6"/>
        <v>Second Class</v>
      </c>
      <c r="F201" t="str">
        <f>IF($E201=Step_0!$C$3,IF('Dirty 2'!B203&gt;0,Step_0!$D$3,IF('Dirty 2'!C203&gt;0,Step_0!$D$4,IF('Dirty 2'!D203&gt;0,Step_0!$D$5,""))),"")</f>
        <v/>
      </c>
      <c r="G201" t="str">
        <f>IF($E201=Step_0!$C$6,IF('Dirty 2'!E203&gt;0,Step_0!$D$3,IF('Dirty 2'!F203&gt;0,Step_0!$D$4,IF('Dirty 2'!G203&gt;0,Step_0!$D$5,""))),"")</f>
        <v/>
      </c>
      <c r="H201" t="str">
        <f>IF($E201=Step_0!$C$9,IF('Dirty 2'!H203&gt;0,Step_0!$D$3,IF('Dirty 2'!I203&gt;0,Step_0!$D$4,IF('Dirty 2'!J203&gt;0,Step_0!$D$5,""))),"")</f>
        <v>Consumer</v>
      </c>
      <c r="I201" t="str">
        <f>IF($E201=Step_0!$C$12,IF('Dirty 2'!K203&gt;0,Step_0!$D$3,IF('Dirty 2'!L203&gt;0,Step_0!$D$4,IF('Dirty 2'!M203&gt;0,Step_0!$D$5,""))),"")</f>
        <v/>
      </c>
      <c r="J201" t="str">
        <f t="shared" si="7"/>
        <v>Consumer</v>
      </c>
      <c r="K201">
        <f>SUM('Dirty 2'!B203:M203)</f>
        <v>269.49</v>
      </c>
    </row>
    <row r="202" spans="1:11" x14ac:dyDescent="0.25">
      <c r="A202" s="1">
        <v>41710</v>
      </c>
      <c r="B202" t="str">
        <v/>
      </c>
      <c r="C202" t="str">
        <v>Standard Class</v>
      </c>
      <c r="D202" t="str">
        <v/>
      </c>
      <c r="E202" t="str">
        <f t="shared" si="6"/>
        <v>Standard Class</v>
      </c>
      <c r="F202" t="str">
        <f>IF($E202=Step_0!$C$3,IF('Dirty 2'!B204&gt;0,Step_0!$D$3,IF('Dirty 2'!C204&gt;0,Step_0!$D$4,IF('Dirty 2'!D204&gt;0,Step_0!$D$5,""))),"")</f>
        <v/>
      </c>
      <c r="G202" t="str">
        <f>IF($E202=Step_0!$C$6,IF('Dirty 2'!E204&gt;0,Step_0!$D$3,IF('Dirty 2'!F204&gt;0,Step_0!$D$4,IF('Dirty 2'!G204&gt;0,Step_0!$D$5,""))),"")</f>
        <v/>
      </c>
      <c r="H202" t="str">
        <f>IF($E202=Step_0!$C$9,IF('Dirty 2'!H204&gt;0,Step_0!$D$3,IF('Dirty 2'!I204&gt;0,Step_0!$D$4,IF('Dirty 2'!J204&gt;0,Step_0!$D$5,""))),"")</f>
        <v/>
      </c>
      <c r="I202" t="str">
        <f>IF($E202=Step_0!$C$12,IF('Dirty 2'!K204&gt;0,Step_0!$D$3,IF('Dirty 2'!L204&gt;0,Step_0!$D$4,IF('Dirty 2'!M204&gt;0,Step_0!$D$5,""))),"")</f>
        <v>Corporate</v>
      </c>
      <c r="J202" t="str">
        <f t="shared" si="7"/>
        <v>Corporate</v>
      </c>
      <c r="K202">
        <f>SUM('Dirty 2'!B204:M204)</f>
        <v>45.976000000000006</v>
      </c>
    </row>
    <row r="203" spans="1:11" x14ac:dyDescent="0.25">
      <c r="A203" s="1">
        <v>41823</v>
      </c>
      <c r="B203" t="str">
        <v>Standard Class</v>
      </c>
      <c r="C203" t="str">
        <v/>
      </c>
      <c r="D203" t="str">
        <v/>
      </c>
      <c r="E203" t="str">
        <f t="shared" si="6"/>
        <v>Standard Class</v>
      </c>
      <c r="F203" t="str">
        <f>IF($E203=Step_0!$C$3,IF('Dirty 2'!B205&gt;0,Step_0!$D$3,IF('Dirty 2'!C205&gt;0,Step_0!$D$4,IF('Dirty 2'!D205&gt;0,Step_0!$D$5,""))),"")</f>
        <v/>
      </c>
      <c r="G203" t="str">
        <f>IF($E203=Step_0!$C$6,IF('Dirty 2'!E205&gt;0,Step_0!$D$3,IF('Dirty 2'!F205&gt;0,Step_0!$D$4,IF('Dirty 2'!G205&gt;0,Step_0!$D$5,""))),"")</f>
        <v/>
      </c>
      <c r="H203" t="str">
        <f>IF($E203=Step_0!$C$9,IF('Dirty 2'!H205&gt;0,Step_0!$D$3,IF('Dirty 2'!I205&gt;0,Step_0!$D$4,IF('Dirty 2'!J205&gt;0,Step_0!$D$5,""))),"")</f>
        <v/>
      </c>
      <c r="I203" t="str">
        <f>IF($E203=Step_0!$C$12,IF('Dirty 2'!K205&gt;0,Step_0!$D$3,IF('Dirty 2'!L205&gt;0,Step_0!$D$4,IF('Dirty 2'!M205&gt;0,Step_0!$D$5,""))),"")</f>
        <v>Consumer</v>
      </c>
      <c r="J203" t="str">
        <f t="shared" si="7"/>
        <v>Consumer</v>
      </c>
      <c r="K203">
        <f>SUM('Dirty 2'!B205:M205)</f>
        <v>365.91</v>
      </c>
    </row>
    <row r="204" spans="1:11" x14ac:dyDescent="0.25">
      <c r="A204" s="1">
        <v>41663</v>
      </c>
      <c r="B204" t="str">
        <v/>
      </c>
      <c r="C204" t="str">
        <v/>
      </c>
      <c r="D204" t="str">
        <v>Standard Class</v>
      </c>
      <c r="E204" t="str">
        <f t="shared" si="6"/>
        <v>Standard Class</v>
      </c>
      <c r="F204" t="str">
        <f>IF($E204=Step_0!$C$3,IF('Dirty 2'!B206&gt;0,Step_0!$D$3,IF('Dirty 2'!C206&gt;0,Step_0!$D$4,IF('Dirty 2'!D206&gt;0,Step_0!$D$5,""))),"")</f>
        <v/>
      </c>
      <c r="G204" t="str">
        <f>IF($E204=Step_0!$C$6,IF('Dirty 2'!E206&gt;0,Step_0!$D$3,IF('Dirty 2'!F206&gt;0,Step_0!$D$4,IF('Dirty 2'!G206&gt;0,Step_0!$D$5,""))),"")</f>
        <v/>
      </c>
      <c r="H204" t="str">
        <f>IF($E204=Step_0!$C$9,IF('Dirty 2'!H206&gt;0,Step_0!$D$3,IF('Dirty 2'!I206&gt;0,Step_0!$D$4,IF('Dirty 2'!J206&gt;0,Step_0!$D$5,""))),"")</f>
        <v/>
      </c>
      <c r="I204" t="str">
        <f>IF($E204=Step_0!$C$12,IF('Dirty 2'!K206&gt;0,Step_0!$D$3,IF('Dirty 2'!L206&gt;0,Step_0!$D$4,IF('Dirty 2'!M206&gt;0,Step_0!$D$5,""))),"")</f>
        <v>Home Office</v>
      </c>
      <c r="J204" t="str">
        <f t="shared" si="7"/>
        <v>Home Office</v>
      </c>
      <c r="K204">
        <f>SUM('Dirty 2'!B206:M206)</f>
        <v>13.120000000000001</v>
      </c>
    </row>
    <row r="205" spans="1:11" x14ac:dyDescent="0.25">
      <c r="A205" s="1">
        <v>41921</v>
      </c>
      <c r="B205" t="str">
        <v>Standard Class</v>
      </c>
      <c r="C205" t="str">
        <v/>
      </c>
      <c r="D205" t="str">
        <v/>
      </c>
      <c r="E205" t="str">
        <f t="shared" si="6"/>
        <v>Standard Class</v>
      </c>
      <c r="F205" t="str">
        <f>IF($E205=Step_0!$C$3,IF('Dirty 2'!B207&gt;0,Step_0!$D$3,IF('Dirty 2'!C207&gt;0,Step_0!$D$4,IF('Dirty 2'!D207&gt;0,Step_0!$D$5,""))),"")</f>
        <v/>
      </c>
      <c r="G205" t="str">
        <f>IF($E205=Step_0!$C$6,IF('Dirty 2'!E207&gt;0,Step_0!$D$3,IF('Dirty 2'!F207&gt;0,Step_0!$D$4,IF('Dirty 2'!G207&gt;0,Step_0!$D$5,""))),"")</f>
        <v/>
      </c>
      <c r="H205" t="str">
        <f>IF($E205=Step_0!$C$9,IF('Dirty 2'!H207&gt;0,Step_0!$D$3,IF('Dirty 2'!I207&gt;0,Step_0!$D$4,IF('Dirty 2'!J207&gt;0,Step_0!$D$5,""))),"")</f>
        <v/>
      </c>
      <c r="I205" t="str">
        <f>IF($E205=Step_0!$C$12,IF('Dirty 2'!K207&gt;0,Step_0!$D$3,IF('Dirty 2'!L207&gt;0,Step_0!$D$4,IF('Dirty 2'!M207&gt;0,Step_0!$D$5,""))),"")</f>
        <v>Consumer</v>
      </c>
      <c r="J205" t="str">
        <f t="shared" si="7"/>
        <v>Consumer</v>
      </c>
      <c r="K205">
        <f>SUM('Dirty 2'!B207:M207)</f>
        <v>30.84</v>
      </c>
    </row>
    <row r="206" spans="1:11" x14ac:dyDescent="0.25">
      <c r="A206" s="1">
        <v>41721</v>
      </c>
      <c r="B206" t="str">
        <v>First Class</v>
      </c>
      <c r="C206" t="str">
        <v/>
      </c>
      <c r="D206" t="str">
        <v/>
      </c>
      <c r="E206" t="str">
        <f t="shared" si="6"/>
        <v>First Class</v>
      </c>
      <c r="F206" t="str">
        <f>IF($E206=Step_0!$C$3,IF('Dirty 2'!B208&gt;0,Step_0!$D$3,IF('Dirty 2'!C208&gt;0,Step_0!$D$4,IF('Dirty 2'!D208&gt;0,Step_0!$D$5,""))),"")</f>
        <v>Consumer</v>
      </c>
      <c r="G206" t="str">
        <f>IF($E206=Step_0!$C$6,IF('Dirty 2'!E208&gt;0,Step_0!$D$3,IF('Dirty 2'!F208&gt;0,Step_0!$D$4,IF('Dirty 2'!G208&gt;0,Step_0!$D$5,""))),"")</f>
        <v/>
      </c>
      <c r="H206" t="str">
        <f>IF($E206=Step_0!$C$9,IF('Dirty 2'!H208&gt;0,Step_0!$D$3,IF('Dirty 2'!I208&gt;0,Step_0!$D$4,IF('Dirty 2'!J208&gt;0,Step_0!$D$5,""))),"")</f>
        <v/>
      </c>
      <c r="I206" t="str">
        <f>IF($E206=Step_0!$C$12,IF('Dirty 2'!K208&gt;0,Step_0!$D$3,IF('Dirty 2'!L208&gt;0,Step_0!$D$4,IF('Dirty 2'!M208&gt;0,Step_0!$D$5,""))),"")</f>
        <v/>
      </c>
      <c r="J206" t="str">
        <f t="shared" si="7"/>
        <v>Consumer</v>
      </c>
      <c r="K206">
        <f>SUM('Dirty 2'!B208:M208)</f>
        <v>59.480000000000004</v>
      </c>
    </row>
    <row r="207" spans="1:11" x14ac:dyDescent="0.25">
      <c r="A207" s="1">
        <v>41948</v>
      </c>
      <c r="B207" t="str">
        <v/>
      </c>
      <c r="C207" t="str">
        <v>Standard Class</v>
      </c>
      <c r="D207" t="str">
        <v/>
      </c>
      <c r="E207" t="str">
        <f t="shared" si="6"/>
        <v>Standard Class</v>
      </c>
      <c r="F207" t="str">
        <f>IF($E207=Step_0!$C$3,IF('Dirty 2'!B209&gt;0,Step_0!$D$3,IF('Dirty 2'!C209&gt;0,Step_0!$D$4,IF('Dirty 2'!D209&gt;0,Step_0!$D$5,""))),"")</f>
        <v/>
      </c>
      <c r="G207" t="str">
        <f>IF($E207=Step_0!$C$6,IF('Dirty 2'!E209&gt;0,Step_0!$D$3,IF('Dirty 2'!F209&gt;0,Step_0!$D$4,IF('Dirty 2'!G209&gt;0,Step_0!$D$5,""))),"")</f>
        <v/>
      </c>
      <c r="H207" t="str">
        <f>IF($E207=Step_0!$C$9,IF('Dirty 2'!H209&gt;0,Step_0!$D$3,IF('Dirty 2'!I209&gt;0,Step_0!$D$4,IF('Dirty 2'!J209&gt;0,Step_0!$D$5,""))),"")</f>
        <v/>
      </c>
      <c r="I207" t="str">
        <f>IF($E207=Step_0!$C$12,IF('Dirty 2'!K209&gt;0,Step_0!$D$3,IF('Dirty 2'!L209&gt;0,Step_0!$D$4,IF('Dirty 2'!M209&gt;0,Step_0!$D$5,""))),"")</f>
        <v>Corporate</v>
      </c>
      <c r="J207" t="str">
        <f t="shared" si="7"/>
        <v>Corporate</v>
      </c>
      <c r="K207">
        <f>SUM('Dirty 2'!B209:M209)</f>
        <v>207</v>
      </c>
    </row>
    <row r="208" spans="1:11" x14ac:dyDescent="0.25">
      <c r="A208" s="1">
        <v>41942</v>
      </c>
      <c r="B208" t="str">
        <v>First Class</v>
      </c>
      <c r="C208" t="str">
        <v/>
      </c>
      <c r="D208" t="str">
        <v/>
      </c>
      <c r="E208" t="str">
        <f t="shared" si="6"/>
        <v>First Class</v>
      </c>
      <c r="F208" t="str">
        <f>IF($E208=Step_0!$C$3,IF('Dirty 2'!B210&gt;0,Step_0!$D$3,IF('Dirty 2'!C210&gt;0,Step_0!$D$4,IF('Dirty 2'!D210&gt;0,Step_0!$D$5,""))),"")</f>
        <v>Consumer</v>
      </c>
      <c r="G208" t="str">
        <f>IF($E208=Step_0!$C$6,IF('Dirty 2'!E210&gt;0,Step_0!$D$3,IF('Dirty 2'!F210&gt;0,Step_0!$D$4,IF('Dirty 2'!G210&gt;0,Step_0!$D$5,""))),"")</f>
        <v/>
      </c>
      <c r="H208" t="str">
        <f>IF($E208=Step_0!$C$9,IF('Dirty 2'!H210&gt;0,Step_0!$D$3,IF('Dirty 2'!I210&gt;0,Step_0!$D$4,IF('Dirty 2'!J210&gt;0,Step_0!$D$5,""))),"")</f>
        <v/>
      </c>
      <c r="I208" t="str">
        <f>IF($E208=Step_0!$C$12,IF('Dirty 2'!K210&gt;0,Step_0!$D$3,IF('Dirty 2'!L210&gt;0,Step_0!$D$4,IF('Dirty 2'!M210&gt;0,Step_0!$D$5,""))),"")</f>
        <v/>
      </c>
      <c r="J208" t="str">
        <f t="shared" si="7"/>
        <v>Consumer</v>
      </c>
      <c r="K208">
        <f>SUM('Dirty 2'!B210:M210)</f>
        <v>182.91</v>
      </c>
    </row>
    <row r="209" spans="1:11" x14ac:dyDescent="0.25">
      <c r="A209" s="1">
        <v>41808</v>
      </c>
      <c r="B209" t="str">
        <v>Standard Class</v>
      </c>
      <c r="C209" t="str">
        <v/>
      </c>
      <c r="D209" t="str">
        <v/>
      </c>
      <c r="E209" t="str">
        <f t="shared" si="6"/>
        <v>Standard Class</v>
      </c>
      <c r="F209" t="str">
        <f>IF($E209=Step_0!$C$3,IF('Dirty 2'!B211&gt;0,Step_0!$D$3,IF('Dirty 2'!C211&gt;0,Step_0!$D$4,IF('Dirty 2'!D211&gt;0,Step_0!$D$5,""))),"")</f>
        <v/>
      </c>
      <c r="G209" t="str">
        <f>IF($E209=Step_0!$C$6,IF('Dirty 2'!E211&gt;0,Step_0!$D$3,IF('Dirty 2'!F211&gt;0,Step_0!$D$4,IF('Dirty 2'!G211&gt;0,Step_0!$D$5,""))),"")</f>
        <v/>
      </c>
      <c r="H209" t="str">
        <f>IF($E209=Step_0!$C$9,IF('Dirty 2'!H211&gt;0,Step_0!$D$3,IF('Dirty 2'!I211&gt;0,Step_0!$D$4,IF('Dirty 2'!J211&gt;0,Step_0!$D$5,""))),"")</f>
        <v/>
      </c>
      <c r="I209" t="str">
        <f>IF($E209=Step_0!$C$12,IF('Dirty 2'!K211&gt;0,Step_0!$D$3,IF('Dirty 2'!L211&gt;0,Step_0!$D$4,IF('Dirty 2'!M211&gt;0,Step_0!$D$5,""))),"")</f>
        <v>Consumer</v>
      </c>
      <c r="J209" t="str">
        <f t="shared" si="7"/>
        <v>Consumer</v>
      </c>
      <c r="K209">
        <f>SUM('Dirty 2'!B211:M211)</f>
        <v>1046.47</v>
      </c>
    </row>
    <row r="210" spans="1:11" x14ac:dyDescent="0.25">
      <c r="A210" s="1">
        <v>41864</v>
      </c>
      <c r="B210" t="str">
        <v/>
      </c>
      <c r="C210" t="str">
        <v>First Class</v>
      </c>
      <c r="D210" t="str">
        <v/>
      </c>
      <c r="E210" t="str">
        <f t="shared" si="6"/>
        <v>First Class</v>
      </c>
      <c r="F210" t="str">
        <f>IF($E210=Step_0!$C$3,IF('Dirty 2'!B212&gt;0,Step_0!$D$3,IF('Dirty 2'!C212&gt;0,Step_0!$D$4,IF('Dirty 2'!D212&gt;0,Step_0!$D$5,""))),"")</f>
        <v>Corporate</v>
      </c>
      <c r="G210" t="str">
        <f>IF($E210=Step_0!$C$6,IF('Dirty 2'!E212&gt;0,Step_0!$D$3,IF('Dirty 2'!F212&gt;0,Step_0!$D$4,IF('Dirty 2'!G212&gt;0,Step_0!$D$5,""))),"")</f>
        <v/>
      </c>
      <c r="H210" t="str">
        <f>IF($E210=Step_0!$C$9,IF('Dirty 2'!H212&gt;0,Step_0!$D$3,IF('Dirty 2'!I212&gt;0,Step_0!$D$4,IF('Dirty 2'!J212&gt;0,Step_0!$D$5,""))),"")</f>
        <v/>
      </c>
      <c r="I210" t="str">
        <f>IF($E210=Step_0!$C$12,IF('Dirty 2'!K212&gt;0,Step_0!$D$3,IF('Dirty 2'!L212&gt;0,Step_0!$D$4,IF('Dirty 2'!M212&gt;0,Step_0!$D$5,""))),"")</f>
        <v/>
      </c>
      <c r="J210" t="str">
        <f t="shared" si="7"/>
        <v>Corporate</v>
      </c>
      <c r="K210">
        <f>SUM('Dirty 2'!B212:M212)</f>
        <v>64.680000000000007</v>
      </c>
    </row>
    <row r="211" spans="1:11" x14ac:dyDescent="0.25">
      <c r="A211" s="1">
        <v>41888</v>
      </c>
      <c r="B211" t="str">
        <v/>
      </c>
      <c r="C211" t="str">
        <v/>
      </c>
      <c r="D211" t="str">
        <v>Second Class</v>
      </c>
      <c r="E211" t="str">
        <f t="shared" si="6"/>
        <v>Second Class</v>
      </c>
      <c r="F211" t="str">
        <f>IF($E211=Step_0!$C$3,IF('Dirty 2'!B213&gt;0,Step_0!$D$3,IF('Dirty 2'!C213&gt;0,Step_0!$D$4,IF('Dirty 2'!D213&gt;0,Step_0!$D$5,""))),"")</f>
        <v/>
      </c>
      <c r="G211" t="str">
        <f>IF($E211=Step_0!$C$6,IF('Dirty 2'!E213&gt;0,Step_0!$D$3,IF('Dirty 2'!F213&gt;0,Step_0!$D$4,IF('Dirty 2'!G213&gt;0,Step_0!$D$5,""))),"")</f>
        <v/>
      </c>
      <c r="H211" t="str">
        <f>IF($E211=Step_0!$C$9,IF('Dirty 2'!H213&gt;0,Step_0!$D$3,IF('Dirty 2'!I213&gt;0,Step_0!$D$4,IF('Dirty 2'!J213&gt;0,Step_0!$D$5,""))),"")</f>
        <v>Home Office</v>
      </c>
      <c r="I211" t="str">
        <f>IF($E211=Step_0!$C$12,IF('Dirty 2'!K213&gt;0,Step_0!$D$3,IF('Dirty 2'!L213&gt;0,Step_0!$D$4,IF('Dirty 2'!M213&gt;0,Step_0!$D$5,""))),"")</f>
        <v/>
      </c>
      <c r="J211" t="str">
        <f t="shared" si="7"/>
        <v>Home Office</v>
      </c>
      <c r="K211">
        <f>SUM('Dirty 2'!B213:M213)</f>
        <v>3.4440000000000008</v>
      </c>
    </row>
    <row r="212" spans="1:11" x14ac:dyDescent="0.25">
      <c r="A212" s="1">
        <v>41714</v>
      </c>
      <c r="B212" t="str">
        <v>Second Class</v>
      </c>
      <c r="C212" t="str">
        <v/>
      </c>
      <c r="D212" t="str">
        <v/>
      </c>
      <c r="E212" t="str">
        <f t="shared" si="6"/>
        <v>Second Class</v>
      </c>
      <c r="F212" t="str">
        <f>IF($E212=Step_0!$C$3,IF('Dirty 2'!B214&gt;0,Step_0!$D$3,IF('Dirty 2'!C214&gt;0,Step_0!$D$4,IF('Dirty 2'!D214&gt;0,Step_0!$D$5,""))),"")</f>
        <v/>
      </c>
      <c r="G212" t="str">
        <f>IF($E212=Step_0!$C$6,IF('Dirty 2'!E214&gt;0,Step_0!$D$3,IF('Dirty 2'!F214&gt;0,Step_0!$D$4,IF('Dirty 2'!G214&gt;0,Step_0!$D$5,""))),"")</f>
        <v/>
      </c>
      <c r="H212" t="str">
        <f>IF($E212=Step_0!$C$9,IF('Dirty 2'!H214&gt;0,Step_0!$D$3,IF('Dirty 2'!I214&gt;0,Step_0!$D$4,IF('Dirty 2'!J214&gt;0,Step_0!$D$5,""))),"")</f>
        <v>Consumer</v>
      </c>
      <c r="I212" t="str">
        <f>IF($E212=Step_0!$C$12,IF('Dirty 2'!K214&gt;0,Step_0!$D$3,IF('Dirty 2'!L214&gt;0,Step_0!$D$4,IF('Dirty 2'!M214&gt;0,Step_0!$D$5,""))),"")</f>
        <v/>
      </c>
      <c r="J212" t="str">
        <f t="shared" si="7"/>
        <v>Consumer</v>
      </c>
      <c r="K212">
        <f>SUM('Dirty 2'!B214:M214)</f>
        <v>498.93</v>
      </c>
    </row>
    <row r="213" spans="1:11" x14ac:dyDescent="0.25">
      <c r="A213" s="1">
        <v>41922</v>
      </c>
      <c r="B213" t="str">
        <v>Standard Class</v>
      </c>
      <c r="C213" t="str">
        <v/>
      </c>
      <c r="D213" t="str">
        <v/>
      </c>
      <c r="E213" t="str">
        <f t="shared" si="6"/>
        <v>Standard Class</v>
      </c>
      <c r="F213" t="str">
        <f>IF($E213=Step_0!$C$3,IF('Dirty 2'!B215&gt;0,Step_0!$D$3,IF('Dirty 2'!C215&gt;0,Step_0!$D$4,IF('Dirty 2'!D215&gt;0,Step_0!$D$5,""))),"")</f>
        <v/>
      </c>
      <c r="G213" t="str">
        <f>IF($E213=Step_0!$C$6,IF('Dirty 2'!E215&gt;0,Step_0!$D$3,IF('Dirty 2'!F215&gt;0,Step_0!$D$4,IF('Dirty 2'!G215&gt;0,Step_0!$D$5,""))),"")</f>
        <v/>
      </c>
      <c r="H213" t="str">
        <f>IF($E213=Step_0!$C$9,IF('Dirty 2'!H215&gt;0,Step_0!$D$3,IF('Dirty 2'!I215&gt;0,Step_0!$D$4,IF('Dirty 2'!J215&gt;0,Step_0!$D$5,""))),"")</f>
        <v/>
      </c>
      <c r="I213" t="str">
        <f>IF($E213=Step_0!$C$12,IF('Dirty 2'!K215&gt;0,Step_0!$D$3,IF('Dirty 2'!L215&gt;0,Step_0!$D$4,IF('Dirty 2'!M215&gt;0,Step_0!$D$5,""))),"")</f>
        <v>Consumer</v>
      </c>
      <c r="J213" t="str">
        <f t="shared" si="7"/>
        <v>Consumer</v>
      </c>
      <c r="K213">
        <f>SUM('Dirty 2'!B215:M215)</f>
        <v>1801.6320000000001</v>
      </c>
    </row>
    <row r="214" spans="1:11" x14ac:dyDescent="0.25">
      <c r="A214" s="1">
        <v>42000</v>
      </c>
      <c r="B214" t="str">
        <v>Standard Class</v>
      </c>
      <c r="C214" t="str">
        <v/>
      </c>
      <c r="D214" t="str">
        <v/>
      </c>
      <c r="E214" t="str">
        <f t="shared" si="6"/>
        <v>Standard Class</v>
      </c>
      <c r="F214" t="str">
        <f>IF($E214=Step_0!$C$3,IF('Dirty 2'!B216&gt;0,Step_0!$D$3,IF('Dirty 2'!C216&gt;0,Step_0!$D$4,IF('Dirty 2'!D216&gt;0,Step_0!$D$5,""))),"")</f>
        <v/>
      </c>
      <c r="G214" t="str">
        <f>IF($E214=Step_0!$C$6,IF('Dirty 2'!E216&gt;0,Step_0!$D$3,IF('Dirty 2'!F216&gt;0,Step_0!$D$4,IF('Dirty 2'!G216&gt;0,Step_0!$D$5,""))),"")</f>
        <v/>
      </c>
      <c r="H214" t="str">
        <f>IF($E214=Step_0!$C$9,IF('Dirty 2'!H216&gt;0,Step_0!$D$3,IF('Dirty 2'!I216&gt;0,Step_0!$D$4,IF('Dirty 2'!J216&gt;0,Step_0!$D$5,""))),"")</f>
        <v/>
      </c>
      <c r="I214" t="str">
        <f>IF($E214=Step_0!$C$12,IF('Dirty 2'!K216&gt;0,Step_0!$D$3,IF('Dirty 2'!L216&gt;0,Step_0!$D$4,IF('Dirty 2'!M216&gt;0,Step_0!$D$5,""))),"")</f>
        <v>Consumer</v>
      </c>
      <c r="J214" t="str">
        <f t="shared" si="7"/>
        <v>Consumer</v>
      </c>
      <c r="K214">
        <f>SUM('Dirty 2'!B216:M216)</f>
        <v>105.42</v>
      </c>
    </row>
    <row r="215" spans="1:11" x14ac:dyDescent="0.25">
      <c r="A215" s="1">
        <v>41980</v>
      </c>
      <c r="B215" t="str">
        <v>Standard Class</v>
      </c>
      <c r="C215" t="str">
        <v/>
      </c>
      <c r="D215" t="str">
        <v/>
      </c>
      <c r="E215" t="str">
        <f t="shared" si="6"/>
        <v>Standard Class</v>
      </c>
      <c r="F215" t="str">
        <f>IF($E215=Step_0!$C$3,IF('Dirty 2'!B217&gt;0,Step_0!$D$3,IF('Dirty 2'!C217&gt;0,Step_0!$D$4,IF('Dirty 2'!D217&gt;0,Step_0!$D$5,""))),"")</f>
        <v/>
      </c>
      <c r="G215" t="str">
        <f>IF($E215=Step_0!$C$6,IF('Dirty 2'!E217&gt;0,Step_0!$D$3,IF('Dirty 2'!F217&gt;0,Step_0!$D$4,IF('Dirty 2'!G217&gt;0,Step_0!$D$5,""))),"")</f>
        <v/>
      </c>
      <c r="H215" t="str">
        <f>IF($E215=Step_0!$C$9,IF('Dirty 2'!H217&gt;0,Step_0!$D$3,IF('Dirty 2'!I217&gt;0,Step_0!$D$4,IF('Dirty 2'!J217&gt;0,Step_0!$D$5,""))),"")</f>
        <v/>
      </c>
      <c r="I215" t="str">
        <f>IF($E215=Step_0!$C$12,IF('Dirty 2'!K217&gt;0,Step_0!$D$3,IF('Dirty 2'!L217&gt;0,Step_0!$D$4,IF('Dirty 2'!M217&gt;0,Step_0!$D$5,""))),"")</f>
        <v>Consumer</v>
      </c>
      <c r="J215" t="str">
        <f t="shared" si="7"/>
        <v>Consumer</v>
      </c>
      <c r="K215">
        <f>SUM('Dirty 2'!B217:M217)</f>
        <v>436.86</v>
      </c>
    </row>
    <row r="216" spans="1:11" x14ac:dyDescent="0.25">
      <c r="A216" s="1">
        <v>41904</v>
      </c>
      <c r="B216" t="str">
        <v/>
      </c>
      <c r="C216" t="str">
        <v/>
      </c>
      <c r="D216" t="str">
        <v>Second Class</v>
      </c>
      <c r="E216" t="str">
        <f t="shared" si="6"/>
        <v>Second Class</v>
      </c>
      <c r="F216" t="str">
        <f>IF($E216=Step_0!$C$3,IF('Dirty 2'!B218&gt;0,Step_0!$D$3,IF('Dirty 2'!C218&gt;0,Step_0!$D$4,IF('Dirty 2'!D218&gt;0,Step_0!$D$5,""))),"")</f>
        <v/>
      </c>
      <c r="G216" t="str">
        <f>IF($E216=Step_0!$C$6,IF('Dirty 2'!E218&gt;0,Step_0!$D$3,IF('Dirty 2'!F218&gt;0,Step_0!$D$4,IF('Dirty 2'!G218&gt;0,Step_0!$D$5,""))),"")</f>
        <v/>
      </c>
      <c r="H216" t="str">
        <f>IF($E216=Step_0!$C$9,IF('Dirty 2'!H218&gt;0,Step_0!$D$3,IF('Dirty 2'!I218&gt;0,Step_0!$D$4,IF('Dirty 2'!J218&gt;0,Step_0!$D$5,""))),"")</f>
        <v>Home Office</v>
      </c>
      <c r="I216" t="str">
        <f>IF($E216=Step_0!$C$12,IF('Dirty 2'!K218&gt;0,Step_0!$D$3,IF('Dirty 2'!L218&gt;0,Step_0!$D$4,IF('Dirty 2'!M218&gt;0,Step_0!$D$5,""))),"")</f>
        <v/>
      </c>
      <c r="J216" t="str">
        <f t="shared" si="7"/>
        <v>Home Office</v>
      </c>
      <c r="K216">
        <f>SUM('Dirty 2'!B218:M218)</f>
        <v>80.38</v>
      </c>
    </row>
    <row r="217" spans="1:11" x14ac:dyDescent="0.25">
      <c r="A217" s="1">
        <v>41887</v>
      </c>
      <c r="B217" t="str">
        <v/>
      </c>
      <c r="C217" t="str">
        <v/>
      </c>
      <c r="D217" t="str">
        <v>Standard Class</v>
      </c>
      <c r="E217" t="str">
        <f t="shared" si="6"/>
        <v>Standard Class</v>
      </c>
      <c r="F217" t="str">
        <f>IF($E217=Step_0!$C$3,IF('Dirty 2'!B219&gt;0,Step_0!$D$3,IF('Dirty 2'!C219&gt;0,Step_0!$D$4,IF('Dirty 2'!D219&gt;0,Step_0!$D$5,""))),"")</f>
        <v/>
      </c>
      <c r="G217" t="str">
        <f>IF($E217=Step_0!$C$6,IF('Dirty 2'!E219&gt;0,Step_0!$D$3,IF('Dirty 2'!F219&gt;0,Step_0!$D$4,IF('Dirty 2'!G219&gt;0,Step_0!$D$5,""))),"")</f>
        <v/>
      </c>
      <c r="H217" t="str">
        <f>IF($E217=Step_0!$C$9,IF('Dirty 2'!H219&gt;0,Step_0!$D$3,IF('Dirty 2'!I219&gt;0,Step_0!$D$4,IF('Dirty 2'!J219&gt;0,Step_0!$D$5,""))),"")</f>
        <v/>
      </c>
      <c r="I217" t="str">
        <f>IF($E217=Step_0!$C$12,IF('Dirty 2'!K219&gt;0,Step_0!$D$3,IF('Dirty 2'!L219&gt;0,Step_0!$D$4,IF('Dirty 2'!M219&gt;0,Step_0!$D$5,""))),"")</f>
        <v>Home Office</v>
      </c>
      <c r="J217" t="str">
        <f t="shared" si="7"/>
        <v>Home Office</v>
      </c>
      <c r="K217">
        <f>SUM('Dirty 2'!B219:M219)</f>
        <v>67.959999999999994</v>
      </c>
    </row>
    <row r="218" spans="1:11" x14ac:dyDescent="0.25">
      <c r="A218" s="1">
        <v>41956</v>
      </c>
      <c r="B218" t="str">
        <v>Standard Class</v>
      </c>
      <c r="C218" t="str">
        <v/>
      </c>
      <c r="D218" t="str">
        <v/>
      </c>
      <c r="E218" t="str">
        <f t="shared" si="6"/>
        <v>Standard Class</v>
      </c>
      <c r="F218" t="str">
        <f>IF($E218=Step_0!$C$3,IF('Dirty 2'!B220&gt;0,Step_0!$D$3,IF('Dirty 2'!C220&gt;0,Step_0!$D$4,IF('Dirty 2'!D220&gt;0,Step_0!$D$5,""))),"")</f>
        <v/>
      </c>
      <c r="G218" t="str">
        <f>IF($E218=Step_0!$C$6,IF('Dirty 2'!E220&gt;0,Step_0!$D$3,IF('Dirty 2'!F220&gt;0,Step_0!$D$4,IF('Dirty 2'!G220&gt;0,Step_0!$D$5,""))),"")</f>
        <v/>
      </c>
      <c r="H218" t="str">
        <f>IF($E218=Step_0!$C$9,IF('Dirty 2'!H220&gt;0,Step_0!$D$3,IF('Dirty 2'!I220&gt;0,Step_0!$D$4,IF('Dirty 2'!J220&gt;0,Step_0!$D$5,""))),"")</f>
        <v/>
      </c>
      <c r="I218" t="str">
        <f>IF($E218=Step_0!$C$12,IF('Dirty 2'!K220&gt;0,Step_0!$D$3,IF('Dirty 2'!L220&gt;0,Step_0!$D$4,IF('Dirty 2'!M220&gt;0,Step_0!$D$5,""))),"")</f>
        <v>Consumer</v>
      </c>
      <c r="J218" t="str">
        <f t="shared" si="7"/>
        <v>Consumer</v>
      </c>
      <c r="K218">
        <f>SUM('Dirty 2'!B220:M220)</f>
        <v>233.06400000000002</v>
      </c>
    </row>
    <row r="219" spans="1:11" x14ac:dyDescent="0.25">
      <c r="A219" s="1">
        <v>41790</v>
      </c>
      <c r="B219" t="str">
        <v>Same Day</v>
      </c>
      <c r="C219" t="str">
        <v/>
      </c>
      <c r="D219" t="str">
        <v/>
      </c>
      <c r="E219" t="str">
        <f t="shared" si="6"/>
        <v>Same Day</v>
      </c>
      <c r="F219" t="str">
        <f>IF($E219=Step_0!$C$3,IF('Dirty 2'!B221&gt;0,Step_0!$D$3,IF('Dirty 2'!C221&gt;0,Step_0!$D$4,IF('Dirty 2'!D221&gt;0,Step_0!$D$5,""))),"")</f>
        <v/>
      </c>
      <c r="G219" t="str">
        <f>IF($E219=Step_0!$C$6,IF('Dirty 2'!E221&gt;0,Step_0!$D$3,IF('Dirty 2'!F221&gt;0,Step_0!$D$4,IF('Dirty 2'!G221&gt;0,Step_0!$D$5,""))),"")</f>
        <v>Consumer</v>
      </c>
      <c r="H219" t="str">
        <f>IF($E219=Step_0!$C$9,IF('Dirty 2'!H221&gt;0,Step_0!$D$3,IF('Dirty 2'!I221&gt;0,Step_0!$D$4,IF('Dirty 2'!J221&gt;0,Step_0!$D$5,""))),"")</f>
        <v/>
      </c>
      <c r="I219" t="str">
        <f>IF($E219=Step_0!$C$12,IF('Dirty 2'!K221&gt;0,Step_0!$D$3,IF('Dirty 2'!L221&gt;0,Step_0!$D$4,IF('Dirty 2'!M221&gt;0,Step_0!$D$5,""))),"")</f>
        <v/>
      </c>
      <c r="J219" t="str">
        <f t="shared" si="7"/>
        <v>Consumer</v>
      </c>
      <c r="K219">
        <f>SUM('Dirty 2'!B221:M221)</f>
        <v>10.272000000000002</v>
      </c>
    </row>
    <row r="220" spans="1:11" x14ac:dyDescent="0.25">
      <c r="A220" s="1">
        <v>41729</v>
      </c>
      <c r="B220" t="str">
        <v/>
      </c>
      <c r="C220" t="str">
        <v>Standard Class</v>
      </c>
      <c r="D220" t="str">
        <v/>
      </c>
      <c r="E220" t="str">
        <f t="shared" si="6"/>
        <v>Standard Class</v>
      </c>
      <c r="F220" t="str">
        <f>IF($E220=Step_0!$C$3,IF('Dirty 2'!B222&gt;0,Step_0!$D$3,IF('Dirty 2'!C222&gt;0,Step_0!$D$4,IF('Dirty 2'!D222&gt;0,Step_0!$D$5,""))),"")</f>
        <v/>
      </c>
      <c r="G220" t="str">
        <f>IF($E220=Step_0!$C$6,IF('Dirty 2'!E222&gt;0,Step_0!$D$3,IF('Dirty 2'!F222&gt;0,Step_0!$D$4,IF('Dirty 2'!G222&gt;0,Step_0!$D$5,""))),"")</f>
        <v/>
      </c>
      <c r="H220" t="str">
        <f>IF($E220=Step_0!$C$9,IF('Dirty 2'!H222&gt;0,Step_0!$D$3,IF('Dirty 2'!I222&gt;0,Step_0!$D$4,IF('Dirty 2'!J222&gt;0,Step_0!$D$5,""))),"")</f>
        <v/>
      </c>
      <c r="I220" t="str">
        <f>IF($E220=Step_0!$C$12,IF('Dirty 2'!K222&gt;0,Step_0!$D$3,IF('Dirty 2'!L222&gt;0,Step_0!$D$4,IF('Dirty 2'!M222&gt;0,Step_0!$D$5,""))),"")</f>
        <v>Corporate</v>
      </c>
      <c r="J220" t="str">
        <f t="shared" si="7"/>
        <v>Corporate</v>
      </c>
      <c r="K220">
        <f>SUM('Dirty 2'!B222:M222)</f>
        <v>79.959999999999994</v>
      </c>
    </row>
    <row r="221" spans="1:11" x14ac:dyDescent="0.25">
      <c r="A221" s="1">
        <v>41803</v>
      </c>
      <c r="B221" t="str">
        <v/>
      </c>
      <c r="C221" t="str">
        <v>Standard Class</v>
      </c>
      <c r="D221" t="str">
        <v/>
      </c>
      <c r="E221" t="str">
        <f t="shared" si="6"/>
        <v>Standard Class</v>
      </c>
      <c r="F221" t="str">
        <f>IF($E221=Step_0!$C$3,IF('Dirty 2'!B223&gt;0,Step_0!$D$3,IF('Dirty 2'!C223&gt;0,Step_0!$D$4,IF('Dirty 2'!D223&gt;0,Step_0!$D$5,""))),"")</f>
        <v/>
      </c>
      <c r="G221" t="str">
        <f>IF($E221=Step_0!$C$6,IF('Dirty 2'!E223&gt;0,Step_0!$D$3,IF('Dirty 2'!F223&gt;0,Step_0!$D$4,IF('Dirty 2'!G223&gt;0,Step_0!$D$5,""))),"")</f>
        <v/>
      </c>
      <c r="H221" t="str">
        <f>IF($E221=Step_0!$C$9,IF('Dirty 2'!H223&gt;0,Step_0!$D$3,IF('Dirty 2'!I223&gt;0,Step_0!$D$4,IF('Dirty 2'!J223&gt;0,Step_0!$D$5,""))),"")</f>
        <v/>
      </c>
      <c r="I221" t="str">
        <f>IF($E221=Step_0!$C$12,IF('Dirty 2'!K223&gt;0,Step_0!$D$3,IF('Dirty 2'!L223&gt;0,Step_0!$D$4,IF('Dirty 2'!M223&gt;0,Step_0!$D$5,""))),"")</f>
        <v>Corporate</v>
      </c>
      <c r="J221" t="str">
        <f t="shared" si="7"/>
        <v>Corporate</v>
      </c>
      <c r="K221">
        <f>SUM('Dirty 2'!B223:M223)</f>
        <v>6.48</v>
      </c>
    </row>
    <row r="222" spans="1:11" x14ac:dyDescent="0.25">
      <c r="A222" s="1">
        <v>41745</v>
      </c>
      <c r="B222" t="str">
        <v>First Class</v>
      </c>
      <c r="C222" t="str">
        <v/>
      </c>
      <c r="D222" t="str">
        <v/>
      </c>
      <c r="E222" t="str">
        <f t="shared" si="6"/>
        <v>First Class</v>
      </c>
      <c r="F222" t="str">
        <f>IF($E222=Step_0!$C$3,IF('Dirty 2'!B224&gt;0,Step_0!$D$3,IF('Dirty 2'!C224&gt;0,Step_0!$D$4,IF('Dirty 2'!D224&gt;0,Step_0!$D$5,""))),"")</f>
        <v>Consumer</v>
      </c>
      <c r="G222" t="str">
        <f>IF($E222=Step_0!$C$6,IF('Dirty 2'!E224&gt;0,Step_0!$D$3,IF('Dirty 2'!F224&gt;0,Step_0!$D$4,IF('Dirty 2'!G224&gt;0,Step_0!$D$5,""))),"")</f>
        <v/>
      </c>
      <c r="H222" t="str">
        <f>IF($E222=Step_0!$C$9,IF('Dirty 2'!H224&gt;0,Step_0!$D$3,IF('Dirty 2'!I224&gt;0,Step_0!$D$4,IF('Dirty 2'!J224&gt;0,Step_0!$D$5,""))),"")</f>
        <v/>
      </c>
      <c r="I222" t="str">
        <f>IF($E222=Step_0!$C$12,IF('Dirty 2'!K224&gt;0,Step_0!$D$3,IF('Dirty 2'!L224&gt;0,Step_0!$D$4,IF('Dirty 2'!M224&gt;0,Step_0!$D$5,""))),"")</f>
        <v/>
      </c>
      <c r="J222" t="str">
        <f t="shared" si="7"/>
        <v>Consumer</v>
      </c>
      <c r="K222">
        <f>SUM('Dirty 2'!B224:M224)</f>
        <v>2298.8999999999996</v>
      </c>
    </row>
    <row r="223" spans="1:11" x14ac:dyDescent="0.25">
      <c r="A223" s="1">
        <v>41895</v>
      </c>
      <c r="B223" t="str">
        <v>Standard Class</v>
      </c>
      <c r="C223" t="str">
        <v/>
      </c>
      <c r="D223" t="str">
        <v/>
      </c>
      <c r="E223" t="str">
        <f t="shared" si="6"/>
        <v>Standard Class</v>
      </c>
      <c r="F223" t="str">
        <f>IF($E223=Step_0!$C$3,IF('Dirty 2'!B225&gt;0,Step_0!$D$3,IF('Dirty 2'!C225&gt;0,Step_0!$D$4,IF('Dirty 2'!D225&gt;0,Step_0!$D$5,""))),"")</f>
        <v/>
      </c>
      <c r="G223" t="str">
        <f>IF($E223=Step_0!$C$6,IF('Dirty 2'!E225&gt;0,Step_0!$D$3,IF('Dirty 2'!F225&gt;0,Step_0!$D$4,IF('Dirty 2'!G225&gt;0,Step_0!$D$5,""))),"")</f>
        <v/>
      </c>
      <c r="H223" t="str">
        <f>IF($E223=Step_0!$C$9,IF('Dirty 2'!H225&gt;0,Step_0!$D$3,IF('Dirty 2'!I225&gt;0,Step_0!$D$4,IF('Dirty 2'!J225&gt;0,Step_0!$D$5,""))),"")</f>
        <v/>
      </c>
      <c r="I223" t="str">
        <f>IF($E223=Step_0!$C$12,IF('Dirty 2'!K225&gt;0,Step_0!$D$3,IF('Dirty 2'!L225&gt;0,Step_0!$D$4,IF('Dirty 2'!M225&gt;0,Step_0!$D$5,""))),"")</f>
        <v>Consumer</v>
      </c>
      <c r="J223" t="str">
        <f t="shared" si="7"/>
        <v>Consumer</v>
      </c>
      <c r="K223">
        <f>SUM('Dirty 2'!B225:M225)</f>
        <v>13.092000000000002</v>
      </c>
    </row>
    <row r="224" spans="1:11" x14ac:dyDescent="0.25">
      <c r="A224" s="1">
        <v>41945</v>
      </c>
      <c r="B224" t="str">
        <v>First Class</v>
      </c>
      <c r="C224" t="str">
        <v/>
      </c>
      <c r="D224" t="str">
        <v/>
      </c>
      <c r="E224" t="str">
        <f t="shared" si="6"/>
        <v>First Class</v>
      </c>
      <c r="F224" t="str">
        <f>IF($E224=Step_0!$C$3,IF('Dirty 2'!B226&gt;0,Step_0!$D$3,IF('Dirty 2'!C226&gt;0,Step_0!$D$4,IF('Dirty 2'!D226&gt;0,Step_0!$D$5,""))),"")</f>
        <v>Consumer</v>
      </c>
      <c r="G224" t="str">
        <f>IF($E224=Step_0!$C$6,IF('Dirty 2'!E226&gt;0,Step_0!$D$3,IF('Dirty 2'!F226&gt;0,Step_0!$D$4,IF('Dirty 2'!G226&gt;0,Step_0!$D$5,""))),"")</f>
        <v/>
      </c>
      <c r="H224" t="str">
        <f>IF($E224=Step_0!$C$9,IF('Dirty 2'!H226&gt;0,Step_0!$D$3,IF('Dirty 2'!I226&gt;0,Step_0!$D$4,IF('Dirty 2'!J226&gt;0,Step_0!$D$5,""))),"")</f>
        <v/>
      </c>
      <c r="I224" t="str">
        <f>IF($E224=Step_0!$C$12,IF('Dirty 2'!K226&gt;0,Step_0!$D$3,IF('Dirty 2'!L226&gt;0,Step_0!$D$4,IF('Dirty 2'!M226&gt;0,Step_0!$D$5,""))),"")</f>
        <v/>
      </c>
      <c r="J224" t="str">
        <f t="shared" si="7"/>
        <v>Consumer</v>
      </c>
      <c r="K224">
        <f>SUM('Dirty 2'!B226:M226)</f>
        <v>197.72</v>
      </c>
    </row>
    <row r="225" spans="1:11" x14ac:dyDescent="0.25">
      <c r="A225" s="1">
        <v>41822</v>
      </c>
      <c r="B225" t="str">
        <v/>
      </c>
      <c r="C225" t="str">
        <v>First Class</v>
      </c>
      <c r="D225" t="str">
        <v/>
      </c>
      <c r="E225" t="str">
        <f t="shared" si="6"/>
        <v>First Class</v>
      </c>
      <c r="F225" t="str">
        <f>IF($E225=Step_0!$C$3,IF('Dirty 2'!B227&gt;0,Step_0!$D$3,IF('Dirty 2'!C227&gt;0,Step_0!$D$4,IF('Dirty 2'!D227&gt;0,Step_0!$D$5,""))),"")</f>
        <v>Corporate</v>
      </c>
      <c r="G225" t="str">
        <f>IF($E225=Step_0!$C$6,IF('Dirty 2'!E227&gt;0,Step_0!$D$3,IF('Dirty 2'!F227&gt;0,Step_0!$D$4,IF('Dirty 2'!G227&gt;0,Step_0!$D$5,""))),"")</f>
        <v/>
      </c>
      <c r="H225" t="str">
        <f>IF($E225=Step_0!$C$9,IF('Dirty 2'!H227&gt;0,Step_0!$D$3,IF('Dirty 2'!I227&gt;0,Step_0!$D$4,IF('Dirty 2'!J227&gt;0,Step_0!$D$5,""))),"")</f>
        <v/>
      </c>
      <c r="I225" t="str">
        <f>IF($E225=Step_0!$C$12,IF('Dirty 2'!K227&gt;0,Step_0!$D$3,IF('Dirty 2'!L227&gt;0,Step_0!$D$4,IF('Dirty 2'!M227&gt;0,Step_0!$D$5,""))),"")</f>
        <v/>
      </c>
      <c r="J225" t="str">
        <f t="shared" si="7"/>
        <v>Corporate</v>
      </c>
      <c r="K225">
        <f>SUM('Dirty 2'!B227:M227)</f>
        <v>246.36400000000003</v>
      </c>
    </row>
    <row r="226" spans="1:11" x14ac:dyDescent="0.25">
      <c r="A226" s="1">
        <v>41973</v>
      </c>
      <c r="B226" t="str">
        <v/>
      </c>
      <c r="C226" t="str">
        <v/>
      </c>
      <c r="D226" t="str">
        <v>Second Class</v>
      </c>
      <c r="E226" t="str">
        <f t="shared" si="6"/>
        <v>Second Class</v>
      </c>
      <c r="F226" t="str">
        <f>IF($E226=Step_0!$C$3,IF('Dirty 2'!B228&gt;0,Step_0!$D$3,IF('Dirty 2'!C228&gt;0,Step_0!$D$4,IF('Dirty 2'!D228&gt;0,Step_0!$D$5,""))),"")</f>
        <v/>
      </c>
      <c r="G226" t="str">
        <f>IF($E226=Step_0!$C$6,IF('Dirty 2'!E228&gt;0,Step_0!$D$3,IF('Dirty 2'!F228&gt;0,Step_0!$D$4,IF('Dirty 2'!G228&gt;0,Step_0!$D$5,""))),"")</f>
        <v/>
      </c>
      <c r="H226" t="str">
        <f>IF($E226=Step_0!$C$9,IF('Dirty 2'!H228&gt;0,Step_0!$D$3,IF('Dirty 2'!I228&gt;0,Step_0!$D$4,IF('Dirty 2'!J228&gt;0,Step_0!$D$5,""))),"")</f>
        <v>Home Office</v>
      </c>
      <c r="I226" t="str">
        <f>IF($E226=Step_0!$C$12,IF('Dirty 2'!K228&gt;0,Step_0!$D$3,IF('Dirty 2'!L228&gt;0,Step_0!$D$4,IF('Dirty 2'!M228&gt;0,Step_0!$D$5,""))),"")</f>
        <v/>
      </c>
      <c r="J226" t="str">
        <f t="shared" si="7"/>
        <v>Home Office</v>
      </c>
      <c r="K226">
        <f>SUM('Dirty 2'!B228:M228)</f>
        <v>89.36</v>
      </c>
    </row>
    <row r="227" spans="1:11" x14ac:dyDescent="0.25">
      <c r="A227" s="1">
        <v>41899</v>
      </c>
      <c r="B227" t="str">
        <v>Standard Class</v>
      </c>
      <c r="C227" t="str">
        <v/>
      </c>
      <c r="D227" t="str">
        <v/>
      </c>
      <c r="E227" t="str">
        <f t="shared" si="6"/>
        <v>Standard Class</v>
      </c>
      <c r="F227" t="str">
        <f>IF($E227=Step_0!$C$3,IF('Dirty 2'!B229&gt;0,Step_0!$D$3,IF('Dirty 2'!C229&gt;0,Step_0!$D$4,IF('Dirty 2'!D229&gt;0,Step_0!$D$5,""))),"")</f>
        <v/>
      </c>
      <c r="G227" t="str">
        <f>IF($E227=Step_0!$C$6,IF('Dirty 2'!E229&gt;0,Step_0!$D$3,IF('Dirty 2'!F229&gt;0,Step_0!$D$4,IF('Dirty 2'!G229&gt;0,Step_0!$D$5,""))),"")</f>
        <v/>
      </c>
      <c r="H227" t="str">
        <f>IF($E227=Step_0!$C$9,IF('Dirty 2'!H229&gt;0,Step_0!$D$3,IF('Dirty 2'!I229&gt;0,Step_0!$D$4,IF('Dirty 2'!J229&gt;0,Step_0!$D$5,""))),"")</f>
        <v/>
      </c>
      <c r="I227" t="str">
        <f>IF($E227=Step_0!$C$12,IF('Dirty 2'!K229&gt;0,Step_0!$D$3,IF('Dirty 2'!L229&gt;0,Step_0!$D$4,IF('Dirty 2'!M229&gt;0,Step_0!$D$5,""))),"")</f>
        <v>Consumer</v>
      </c>
      <c r="J227" t="str">
        <f t="shared" si="7"/>
        <v>Consumer</v>
      </c>
      <c r="K227">
        <f>SUM('Dirty 2'!B229:M229)</f>
        <v>87.168000000000006</v>
      </c>
    </row>
    <row r="228" spans="1:11" x14ac:dyDescent="0.25">
      <c r="A228" s="1">
        <v>41973</v>
      </c>
      <c r="B228" t="str">
        <v>First Class</v>
      </c>
      <c r="C228" t="str">
        <v/>
      </c>
      <c r="D228" t="str">
        <v/>
      </c>
      <c r="E228" t="str">
        <f t="shared" si="6"/>
        <v>First Class</v>
      </c>
      <c r="F228" t="str">
        <f>IF($E228=Step_0!$C$3,IF('Dirty 2'!B230&gt;0,Step_0!$D$3,IF('Dirty 2'!C230&gt;0,Step_0!$D$4,IF('Dirty 2'!D230&gt;0,Step_0!$D$5,""))),"")</f>
        <v>Consumer</v>
      </c>
      <c r="G228" t="str">
        <f>IF($E228=Step_0!$C$6,IF('Dirty 2'!E230&gt;0,Step_0!$D$3,IF('Dirty 2'!F230&gt;0,Step_0!$D$4,IF('Dirty 2'!G230&gt;0,Step_0!$D$5,""))),"")</f>
        <v/>
      </c>
      <c r="H228" t="str">
        <f>IF($E228=Step_0!$C$9,IF('Dirty 2'!H230&gt;0,Step_0!$D$3,IF('Dirty 2'!I230&gt;0,Step_0!$D$4,IF('Dirty 2'!J230&gt;0,Step_0!$D$5,""))),"")</f>
        <v/>
      </c>
      <c r="I228" t="str">
        <f>IF($E228=Step_0!$C$12,IF('Dirty 2'!K230&gt;0,Step_0!$D$3,IF('Dirty 2'!L230&gt;0,Step_0!$D$4,IF('Dirty 2'!M230&gt;0,Step_0!$D$5,""))),"")</f>
        <v/>
      </c>
      <c r="J228" t="str">
        <f t="shared" si="7"/>
        <v>Consumer</v>
      </c>
      <c r="K228">
        <f>SUM('Dirty 2'!B230:M230)</f>
        <v>440.14400000000001</v>
      </c>
    </row>
    <row r="229" spans="1:11" x14ac:dyDescent="0.25">
      <c r="A229" s="1">
        <v>41902</v>
      </c>
      <c r="B229" t="str">
        <v>Standard Class</v>
      </c>
      <c r="C229" t="str">
        <v/>
      </c>
      <c r="D229" t="str">
        <v/>
      </c>
      <c r="E229" t="str">
        <f t="shared" si="6"/>
        <v>Standard Class</v>
      </c>
      <c r="F229" t="str">
        <f>IF($E229=Step_0!$C$3,IF('Dirty 2'!B231&gt;0,Step_0!$D$3,IF('Dirty 2'!C231&gt;0,Step_0!$D$4,IF('Dirty 2'!D231&gt;0,Step_0!$D$5,""))),"")</f>
        <v/>
      </c>
      <c r="G229" t="str">
        <f>IF($E229=Step_0!$C$6,IF('Dirty 2'!E231&gt;0,Step_0!$D$3,IF('Dirty 2'!F231&gt;0,Step_0!$D$4,IF('Dirty 2'!G231&gt;0,Step_0!$D$5,""))),"")</f>
        <v/>
      </c>
      <c r="H229" t="str">
        <f>IF($E229=Step_0!$C$9,IF('Dirty 2'!H231&gt;0,Step_0!$D$3,IF('Dirty 2'!I231&gt;0,Step_0!$D$4,IF('Dirty 2'!J231&gt;0,Step_0!$D$5,""))),"")</f>
        <v/>
      </c>
      <c r="I229" t="str">
        <f>IF($E229=Step_0!$C$12,IF('Dirty 2'!K231&gt;0,Step_0!$D$3,IF('Dirty 2'!L231&gt;0,Step_0!$D$4,IF('Dirty 2'!M231&gt;0,Step_0!$D$5,""))),"")</f>
        <v>Consumer</v>
      </c>
      <c r="J229" t="str">
        <f t="shared" si="7"/>
        <v>Consumer</v>
      </c>
      <c r="K229">
        <f>SUM('Dirty 2'!B231:M231)</f>
        <v>1664.1320000000001</v>
      </c>
    </row>
    <row r="230" spans="1:11" x14ac:dyDescent="0.25">
      <c r="A230" s="1">
        <v>41993</v>
      </c>
      <c r="B230" t="str">
        <v/>
      </c>
      <c r="C230" t="str">
        <v/>
      </c>
      <c r="D230" t="str">
        <v>Standard Class</v>
      </c>
      <c r="E230" t="str">
        <f t="shared" si="6"/>
        <v>Standard Class</v>
      </c>
      <c r="F230" t="str">
        <f>IF($E230=Step_0!$C$3,IF('Dirty 2'!B232&gt;0,Step_0!$D$3,IF('Dirty 2'!C232&gt;0,Step_0!$D$4,IF('Dirty 2'!D232&gt;0,Step_0!$D$5,""))),"")</f>
        <v/>
      </c>
      <c r="G230" t="str">
        <f>IF($E230=Step_0!$C$6,IF('Dirty 2'!E232&gt;0,Step_0!$D$3,IF('Dirty 2'!F232&gt;0,Step_0!$D$4,IF('Dirty 2'!G232&gt;0,Step_0!$D$5,""))),"")</f>
        <v/>
      </c>
      <c r="H230" t="str">
        <f>IF($E230=Step_0!$C$9,IF('Dirty 2'!H232&gt;0,Step_0!$D$3,IF('Dirty 2'!I232&gt;0,Step_0!$D$4,IF('Dirty 2'!J232&gt;0,Step_0!$D$5,""))),"")</f>
        <v/>
      </c>
      <c r="I230" t="str">
        <f>IF($E230=Step_0!$C$12,IF('Dirty 2'!K232&gt;0,Step_0!$D$3,IF('Dirty 2'!L232&gt;0,Step_0!$D$4,IF('Dirty 2'!M232&gt;0,Step_0!$D$5,""))),"")</f>
        <v>Home Office</v>
      </c>
      <c r="J230" t="str">
        <f t="shared" si="7"/>
        <v>Home Office</v>
      </c>
      <c r="K230">
        <f>SUM('Dirty 2'!B232:M232)</f>
        <v>11.696</v>
      </c>
    </row>
    <row r="231" spans="1:11" x14ac:dyDescent="0.25">
      <c r="A231" s="1">
        <v>41900</v>
      </c>
      <c r="B231" t="str">
        <v/>
      </c>
      <c r="C231" t="str">
        <v>Second Class</v>
      </c>
      <c r="D231" t="str">
        <v/>
      </c>
      <c r="E231" t="str">
        <f t="shared" si="6"/>
        <v>Second Class</v>
      </c>
      <c r="F231" t="str">
        <f>IF($E231=Step_0!$C$3,IF('Dirty 2'!B233&gt;0,Step_0!$D$3,IF('Dirty 2'!C233&gt;0,Step_0!$D$4,IF('Dirty 2'!D233&gt;0,Step_0!$D$5,""))),"")</f>
        <v/>
      </c>
      <c r="G231" t="str">
        <f>IF($E231=Step_0!$C$6,IF('Dirty 2'!E233&gt;0,Step_0!$D$3,IF('Dirty 2'!F233&gt;0,Step_0!$D$4,IF('Dirty 2'!G233&gt;0,Step_0!$D$5,""))),"")</f>
        <v/>
      </c>
      <c r="H231" t="str">
        <f>IF($E231=Step_0!$C$9,IF('Dirty 2'!H233&gt;0,Step_0!$D$3,IF('Dirty 2'!I233&gt;0,Step_0!$D$4,IF('Dirty 2'!J233&gt;0,Step_0!$D$5,""))),"")</f>
        <v>Corporate</v>
      </c>
      <c r="I231" t="str">
        <f>IF($E231=Step_0!$C$12,IF('Dirty 2'!K233&gt;0,Step_0!$D$3,IF('Dirty 2'!L233&gt;0,Step_0!$D$4,IF('Dirty 2'!M233&gt;0,Step_0!$D$5,""))),"")</f>
        <v/>
      </c>
      <c r="J231" t="str">
        <f t="shared" si="7"/>
        <v>Corporate</v>
      </c>
      <c r="K231">
        <f>SUM('Dirty 2'!B233:M233)</f>
        <v>717.12000000000012</v>
      </c>
    </row>
    <row r="232" spans="1:11" x14ac:dyDescent="0.25">
      <c r="A232" s="1">
        <v>41886</v>
      </c>
      <c r="B232" t="str">
        <v>Standard Class</v>
      </c>
      <c r="C232" t="str">
        <v/>
      </c>
      <c r="D232" t="str">
        <v/>
      </c>
      <c r="E232" t="str">
        <f t="shared" si="6"/>
        <v>Standard Class</v>
      </c>
      <c r="F232" t="str">
        <f>IF($E232=Step_0!$C$3,IF('Dirty 2'!B234&gt;0,Step_0!$D$3,IF('Dirty 2'!C234&gt;0,Step_0!$D$4,IF('Dirty 2'!D234&gt;0,Step_0!$D$5,""))),"")</f>
        <v/>
      </c>
      <c r="G232" t="str">
        <f>IF($E232=Step_0!$C$6,IF('Dirty 2'!E234&gt;0,Step_0!$D$3,IF('Dirty 2'!F234&gt;0,Step_0!$D$4,IF('Dirty 2'!G234&gt;0,Step_0!$D$5,""))),"")</f>
        <v/>
      </c>
      <c r="H232" t="str">
        <f>IF($E232=Step_0!$C$9,IF('Dirty 2'!H234&gt;0,Step_0!$D$3,IF('Dirty 2'!I234&gt;0,Step_0!$D$4,IF('Dirty 2'!J234&gt;0,Step_0!$D$5,""))),"")</f>
        <v/>
      </c>
      <c r="I232" t="str">
        <f>IF($E232=Step_0!$C$12,IF('Dirty 2'!K234&gt;0,Step_0!$D$3,IF('Dirty 2'!L234&gt;0,Step_0!$D$4,IF('Dirty 2'!M234&gt;0,Step_0!$D$5,""))),"")</f>
        <v>Consumer</v>
      </c>
      <c r="J232" t="str">
        <f t="shared" si="7"/>
        <v>Consumer</v>
      </c>
      <c r="K232">
        <f>SUM('Dirty 2'!B234:M234)</f>
        <v>919.4899999999999</v>
      </c>
    </row>
    <row r="233" spans="1:11" x14ac:dyDescent="0.25">
      <c r="A233" s="1">
        <v>41906</v>
      </c>
      <c r="B233" t="str">
        <v>Standard Class</v>
      </c>
      <c r="C233" t="str">
        <v/>
      </c>
      <c r="D233" t="str">
        <v/>
      </c>
      <c r="E233" t="str">
        <f t="shared" si="6"/>
        <v>Standard Class</v>
      </c>
      <c r="F233" t="str">
        <f>IF($E233=Step_0!$C$3,IF('Dirty 2'!B235&gt;0,Step_0!$D$3,IF('Dirty 2'!C235&gt;0,Step_0!$D$4,IF('Dirty 2'!D235&gt;0,Step_0!$D$5,""))),"")</f>
        <v/>
      </c>
      <c r="G233" t="str">
        <f>IF($E233=Step_0!$C$6,IF('Dirty 2'!E235&gt;0,Step_0!$D$3,IF('Dirty 2'!F235&gt;0,Step_0!$D$4,IF('Dirty 2'!G235&gt;0,Step_0!$D$5,""))),"")</f>
        <v/>
      </c>
      <c r="H233" t="str">
        <f>IF($E233=Step_0!$C$9,IF('Dirty 2'!H235&gt;0,Step_0!$D$3,IF('Dirty 2'!I235&gt;0,Step_0!$D$4,IF('Dirty 2'!J235&gt;0,Step_0!$D$5,""))),"")</f>
        <v/>
      </c>
      <c r="I233" t="str">
        <f>IF($E233=Step_0!$C$12,IF('Dirty 2'!K235&gt;0,Step_0!$D$3,IF('Dirty 2'!L235&gt;0,Step_0!$D$4,IF('Dirty 2'!M235&gt;0,Step_0!$D$5,""))),"")</f>
        <v>Consumer</v>
      </c>
      <c r="J233" t="str">
        <f t="shared" si="7"/>
        <v>Consumer</v>
      </c>
      <c r="K233">
        <f>SUM('Dirty 2'!B235:M235)</f>
        <v>517.5</v>
      </c>
    </row>
    <row r="234" spans="1:11" x14ac:dyDescent="0.25">
      <c r="A234" s="1">
        <v>41717</v>
      </c>
      <c r="B234" t="str">
        <v>Standard Class</v>
      </c>
      <c r="C234" t="str">
        <v/>
      </c>
      <c r="D234" t="str">
        <v/>
      </c>
      <c r="E234" t="str">
        <f t="shared" si="6"/>
        <v>Standard Class</v>
      </c>
      <c r="F234" t="str">
        <f>IF($E234=Step_0!$C$3,IF('Dirty 2'!B236&gt;0,Step_0!$D$3,IF('Dirty 2'!C236&gt;0,Step_0!$D$4,IF('Dirty 2'!D236&gt;0,Step_0!$D$5,""))),"")</f>
        <v/>
      </c>
      <c r="G234" t="str">
        <f>IF($E234=Step_0!$C$6,IF('Dirty 2'!E236&gt;0,Step_0!$D$3,IF('Dirty 2'!F236&gt;0,Step_0!$D$4,IF('Dirty 2'!G236&gt;0,Step_0!$D$5,""))),"")</f>
        <v/>
      </c>
      <c r="H234" t="str">
        <f>IF($E234=Step_0!$C$9,IF('Dirty 2'!H236&gt;0,Step_0!$D$3,IF('Dirty 2'!I236&gt;0,Step_0!$D$4,IF('Dirty 2'!J236&gt;0,Step_0!$D$5,""))),"")</f>
        <v/>
      </c>
      <c r="I234" t="str">
        <f>IF($E234=Step_0!$C$12,IF('Dirty 2'!K236&gt;0,Step_0!$D$3,IF('Dirty 2'!L236&gt;0,Step_0!$D$4,IF('Dirty 2'!M236&gt;0,Step_0!$D$5,""))),"")</f>
        <v>Consumer</v>
      </c>
      <c r="J234" t="str">
        <f t="shared" si="7"/>
        <v>Consumer</v>
      </c>
      <c r="K234">
        <f>SUM('Dirty 2'!B236:M236)</f>
        <v>14.496000000000002</v>
      </c>
    </row>
    <row r="235" spans="1:11" x14ac:dyDescent="0.25">
      <c r="A235" s="1">
        <v>41998</v>
      </c>
      <c r="B235" t="str">
        <v>Standard Class</v>
      </c>
      <c r="C235" t="str">
        <v/>
      </c>
      <c r="D235" t="str">
        <v/>
      </c>
      <c r="E235" t="str">
        <f t="shared" si="6"/>
        <v>Standard Class</v>
      </c>
      <c r="F235" t="str">
        <f>IF($E235=Step_0!$C$3,IF('Dirty 2'!B237&gt;0,Step_0!$D$3,IF('Dirty 2'!C237&gt;0,Step_0!$D$4,IF('Dirty 2'!D237&gt;0,Step_0!$D$5,""))),"")</f>
        <v/>
      </c>
      <c r="G235" t="str">
        <f>IF($E235=Step_0!$C$6,IF('Dirty 2'!E237&gt;0,Step_0!$D$3,IF('Dirty 2'!F237&gt;0,Step_0!$D$4,IF('Dirty 2'!G237&gt;0,Step_0!$D$5,""))),"")</f>
        <v/>
      </c>
      <c r="H235" t="str">
        <f>IF($E235=Step_0!$C$9,IF('Dirty 2'!H237&gt;0,Step_0!$D$3,IF('Dirty 2'!I237&gt;0,Step_0!$D$4,IF('Dirty 2'!J237&gt;0,Step_0!$D$5,""))),"")</f>
        <v/>
      </c>
      <c r="I235" t="str">
        <f>IF($E235=Step_0!$C$12,IF('Dirty 2'!K237&gt;0,Step_0!$D$3,IF('Dirty 2'!L237&gt;0,Step_0!$D$4,IF('Dirty 2'!M237&gt;0,Step_0!$D$5,""))),"")</f>
        <v>Consumer</v>
      </c>
      <c r="J235" t="str">
        <f t="shared" si="7"/>
        <v>Consumer</v>
      </c>
      <c r="K235">
        <f>SUM('Dirty 2'!B237:M237)</f>
        <v>19.584000000000003</v>
      </c>
    </row>
    <row r="236" spans="1:11" x14ac:dyDescent="0.25">
      <c r="A236" s="1">
        <v>41958</v>
      </c>
      <c r="B236" t="str">
        <v/>
      </c>
      <c r="C236" t="str">
        <v/>
      </c>
      <c r="D236" t="str">
        <v>Standard Class</v>
      </c>
      <c r="E236" t="str">
        <f t="shared" si="6"/>
        <v>Standard Class</v>
      </c>
      <c r="F236" t="str">
        <f>IF($E236=Step_0!$C$3,IF('Dirty 2'!B238&gt;0,Step_0!$D$3,IF('Dirty 2'!C238&gt;0,Step_0!$D$4,IF('Dirty 2'!D238&gt;0,Step_0!$D$5,""))),"")</f>
        <v/>
      </c>
      <c r="G236" t="str">
        <f>IF($E236=Step_0!$C$6,IF('Dirty 2'!E238&gt;0,Step_0!$D$3,IF('Dirty 2'!F238&gt;0,Step_0!$D$4,IF('Dirty 2'!G238&gt;0,Step_0!$D$5,""))),"")</f>
        <v/>
      </c>
      <c r="H236" t="str">
        <f>IF($E236=Step_0!$C$9,IF('Dirty 2'!H238&gt;0,Step_0!$D$3,IF('Dirty 2'!I238&gt;0,Step_0!$D$4,IF('Dirty 2'!J238&gt;0,Step_0!$D$5,""))),"")</f>
        <v/>
      </c>
      <c r="I236" t="str">
        <f>IF($E236=Step_0!$C$12,IF('Dirty 2'!K238&gt;0,Step_0!$D$3,IF('Dirty 2'!L238&gt;0,Step_0!$D$4,IF('Dirty 2'!M238&gt;0,Step_0!$D$5,""))),"")</f>
        <v>Home Office</v>
      </c>
      <c r="J236" t="str">
        <f t="shared" si="7"/>
        <v>Home Office</v>
      </c>
      <c r="K236">
        <f>SUM('Dirty 2'!B238:M238)</f>
        <v>39.96</v>
      </c>
    </row>
    <row r="237" spans="1:11" x14ac:dyDescent="0.25">
      <c r="A237" s="1">
        <v>41714</v>
      </c>
      <c r="B237" t="str">
        <v>Standard Class</v>
      </c>
      <c r="C237" t="str">
        <v/>
      </c>
      <c r="D237" t="str">
        <v/>
      </c>
      <c r="E237" t="str">
        <f t="shared" si="6"/>
        <v>Standard Class</v>
      </c>
      <c r="F237" t="str">
        <f>IF($E237=Step_0!$C$3,IF('Dirty 2'!B239&gt;0,Step_0!$D$3,IF('Dirty 2'!C239&gt;0,Step_0!$D$4,IF('Dirty 2'!D239&gt;0,Step_0!$D$5,""))),"")</f>
        <v/>
      </c>
      <c r="G237" t="str">
        <f>IF($E237=Step_0!$C$6,IF('Dirty 2'!E239&gt;0,Step_0!$D$3,IF('Dirty 2'!F239&gt;0,Step_0!$D$4,IF('Dirty 2'!G239&gt;0,Step_0!$D$5,""))),"")</f>
        <v/>
      </c>
      <c r="H237" t="str">
        <f>IF($E237=Step_0!$C$9,IF('Dirty 2'!H239&gt;0,Step_0!$D$3,IF('Dirty 2'!I239&gt;0,Step_0!$D$4,IF('Dirty 2'!J239&gt;0,Step_0!$D$5,""))),"")</f>
        <v/>
      </c>
      <c r="I237" t="str">
        <f>IF($E237=Step_0!$C$12,IF('Dirty 2'!K239&gt;0,Step_0!$D$3,IF('Dirty 2'!L239&gt;0,Step_0!$D$4,IF('Dirty 2'!M239&gt;0,Step_0!$D$5,""))),"")</f>
        <v>Consumer</v>
      </c>
      <c r="J237" t="str">
        <f t="shared" si="7"/>
        <v>Consumer</v>
      </c>
      <c r="K237">
        <f>SUM('Dirty 2'!B239:M239)</f>
        <v>6412.7699999999995</v>
      </c>
    </row>
    <row r="238" spans="1:11" x14ac:dyDescent="0.25">
      <c r="A238" s="1">
        <v>41808</v>
      </c>
      <c r="B238" t="str">
        <v/>
      </c>
      <c r="C238" t="str">
        <v>Standard Class</v>
      </c>
      <c r="D238" t="str">
        <v/>
      </c>
      <c r="E238" t="str">
        <f t="shared" si="6"/>
        <v>Standard Class</v>
      </c>
      <c r="F238" t="str">
        <f>IF($E238=Step_0!$C$3,IF('Dirty 2'!B240&gt;0,Step_0!$D$3,IF('Dirty 2'!C240&gt;0,Step_0!$D$4,IF('Dirty 2'!D240&gt;0,Step_0!$D$5,""))),"")</f>
        <v/>
      </c>
      <c r="G238" t="str">
        <f>IF($E238=Step_0!$C$6,IF('Dirty 2'!E240&gt;0,Step_0!$D$3,IF('Dirty 2'!F240&gt;0,Step_0!$D$4,IF('Dirty 2'!G240&gt;0,Step_0!$D$5,""))),"")</f>
        <v/>
      </c>
      <c r="H238" t="str">
        <f>IF($E238=Step_0!$C$9,IF('Dirty 2'!H240&gt;0,Step_0!$D$3,IF('Dirty 2'!I240&gt;0,Step_0!$D$4,IF('Dirty 2'!J240&gt;0,Step_0!$D$5,""))),"")</f>
        <v/>
      </c>
      <c r="I238" t="str">
        <f>IF($E238=Step_0!$C$12,IF('Dirty 2'!K240&gt;0,Step_0!$D$3,IF('Dirty 2'!L240&gt;0,Step_0!$D$4,IF('Dirty 2'!M240&gt;0,Step_0!$D$5,""))),"")</f>
        <v>Corporate</v>
      </c>
      <c r="J238" t="str">
        <f t="shared" si="7"/>
        <v>Corporate</v>
      </c>
      <c r="K238">
        <f>SUM('Dirty 2'!B240:M240)</f>
        <v>13.632</v>
      </c>
    </row>
    <row r="239" spans="1:11" x14ac:dyDescent="0.25">
      <c r="A239" s="1">
        <v>41901</v>
      </c>
      <c r="B239" t="str">
        <v/>
      </c>
      <c r="C239" t="str">
        <v>Standard Class</v>
      </c>
      <c r="D239" t="str">
        <v/>
      </c>
      <c r="E239" t="str">
        <f t="shared" si="6"/>
        <v>Standard Class</v>
      </c>
      <c r="F239" t="str">
        <f>IF($E239=Step_0!$C$3,IF('Dirty 2'!B241&gt;0,Step_0!$D$3,IF('Dirty 2'!C241&gt;0,Step_0!$D$4,IF('Dirty 2'!D241&gt;0,Step_0!$D$5,""))),"")</f>
        <v/>
      </c>
      <c r="G239" t="str">
        <f>IF($E239=Step_0!$C$6,IF('Dirty 2'!E241&gt;0,Step_0!$D$3,IF('Dirty 2'!F241&gt;0,Step_0!$D$4,IF('Dirty 2'!G241&gt;0,Step_0!$D$5,""))),"")</f>
        <v/>
      </c>
      <c r="H239" t="str">
        <f>IF($E239=Step_0!$C$9,IF('Dirty 2'!H241&gt;0,Step_0!$D$3,IF('Dirty 2'!I241&gt;0,Step_0!$D$4,IF('Dirty 2'!J241&gt;0,Step_0!$D$5,""))),"")</f>
        <v/>
      </c>
      <c r="I239" t="str">
        <f>IF($E239=Step_0!$C$12,IF('Dirty 2'!K241&gt;0,Step_0!$D$3,IF('Dirty 2'!L241&gt;0,Step_0!$D$4,IF('Dirty 2'!M241&gt;0,Step_0!$D$5,""))),"")</f>
        <v>Corporate</v>
      </c>
      <c r="J239" t="str">
        <f t="shared" si="7"/>
        <v>Corporate</v>
      </c>
      <c r="K239">
        <f>SUM('Dirty 2'!B241:M241)</f>
        <v>66.36</v>
      </c>
    </row>
    <row r="240" spans="1:11" x14ac:dyDescent="0.25">
      <c r="A240" s="1">
        <v>41677</v>
      </c>
      <c r="B240" t="str">
        <v/>
      </c>
      <c r="C240" t="str">
        <v>Standard Class</v>
      </c>
      <c r="D240" t="str">
        <v/>
      </c>
      <c r="E240" t="str">
        <f t="shared" si="6"/>
        <v>Standard Class</v>
      </c>
      <c r="F240" t="str">
        <f>IF($E240=Step_0!$C$3,IF('Dirty 2'!B242&gt;0,Step_0!$D$3,IF('Dirty 2'!C242&gt;0,Step_0!$D$4,IF('Dirty 2'!D242&gt;0,Step_0!$D$5,""))),"")</f>
        <v/>
      </c>
      <c r="G240" t="str">
        <f>IF($E240=Step_0!$C$6,IF('Dirty 2'!E242&gt;0,Step_0!$D$3,IF('Dirty 2'!F242&gt;0,Step_0!$D$4,IF('Dirty 2'!G242&gt;0,Step_0!$D$5,""))),"")</f>
        <v/>
      </c>
      <c r="H240" t="str">
        <f>IF($E240=Step_0!$C$9,IF('Dirty 2'!H242&gt;0,Step_0!$D$3,IF('Dirty 2'!I242&gt;0,Step_0!$D$4,IF('Dirty 2'!J242&gt;0,Step_0!$D$5,""))),"")</f>
        <v/>
      </c>
      <c r="I240" t="str">
        <f>IF($E240=Step_0!$C$12,IF('Dirty 2'!K242&gt;0,Step_0!$D$3,IF('Dirty 2'!L242&gt;0,Step_0!$D$4,IF('Dirty 2'!M242&gt;0,Step_0!$D$5,""))),"")</f>
        <v>Corporate</v>
      </c>
      <c r="J240" t="str">
        <f t="shared" si="7"/>
        <v>Corporate</v>
      </c>
      <c r="K240">
        <f>SUM('Dirty 2'!B242:M242)</f>
        <v>324.10999999999996</v>
      </c>
    </row>
    <row r="241" spans="1:11" x14ac:dyDescent="0.25">
      <c r="A241" s="1">
        <v>41766</v>
      </c>
      <c r="B241" t="str">
        <v>Standard Class</v>
      </c>
      <c r="C241" t="str">
        <v/>
      </c>
      <c r="D241" t="str">
        <v/>
      </c>
      <c r="E241" t="str">
        <f t="shared" si="6"/>
        <v>Standard Class</v>
      </c>
      <c r="F241" t="str">
        <f>IF($E241=Step_0!$C$3,IF('Dirty 2'!B243&gt;0,Step_0!$D$3,IF('Dirty 2'!C243&gt;0,Step_0!$D$4,IF('Dirty 2'!D243&gt;0,Step_0!$D$5,""))),"")</f>
        <v/>
      </c>
      <c r="G241" t="str">
        <f>IF($E241=Step_0!$C$6,IF('Dirty 2'!E243&gt;0,Step_0!$D$3,IF('Dirty 2'!F243&gt;0,Step_0!$D$4,IF('Dirty 2'!G243&gt;0,Step_0!$D$5,""))),"")</f>
        <v/>
      </c>
      <c r="H241" t="str">
        <f>IF($E241=Step_0!$C$9,IF('Dirty 2'!H243&gt;0,Step_0!$D$3,IF('Dirty 2'!I243&gt;0,Step_0!$D$4,IF('Dirty 2'!J243&gt;0,Step_0!$D$5,""))),"")</f>
        <v/>
      </c>
      <c r="I241" t="str">
        <f>IF($E241=Step_0!$C$12,IF('Dirty 2'!K243&gt;0,Step_0!$D$3,IF('Dirty 2'!L243&gt;0,Step_0!$D$4,IF('Dirty 2'!M243&gt;0,Step_0!$D$5,""))),"")</f>
        <v>Consumer</v>
      </c>
      <c r="J241" t="str">
        <f t="shared" si="7"/>
        <v>Consumer</v>
      </c>
      <c r="K241">
        <f>SUM('Dirty 2'!B243:M243)</f>
        <v>45.68</v>
      </c>
    </row>
    <row r="242" spans="1:11" x14ac:dyDescent="0.25">
      <c r="A242" s="1">
        <v>41710</v>
      </c>
      <c r="B242" t="str">
        <v>Standard Class</v>
      </c>
      <c r="C242" t="str">
        <v/>
      </c>
      <c r="D242" t="str">
        <v/>
      </c>
      <c r="E242" t="str">
        <f t="shared" si="6"/>
        <v>Standard Class</v>
      </c>
      <c r="F242" t="str">
        <f>IF($E242=Step_0!$C$3,IF('Dirty 2'!B244&gt;0,Step_0!$D$3,IF('Dirty 2'!C244&gt;0,Step_0!$D$4,IF('Dirty 2'!D244&gt;0,Step_0!$D$5,""))),"")</f>
        <v/>
      </c>
      <c r="G242" t="str">
        <f>IF($E242=Step_0!$C$6,IF('Dirty 2'!E244&gt;0,Step_0!$D$3,IF('Dirty 2'!F244&gt;0,Step_0!$D$4,IF('Dirty 2'!G244&gt;0,Step_0!$D$5,""))),"")</f>
        <v/>
      </c>
      <c r="H242" t="str">
        <f>IF($E242=Step_0!$C$9,IF('Dirty 2'!H244&gt;0,Step_0!$D$3,IF('Dirty 2'!I244&gt;0,Step_0!$D$4,IF('Dirty 2'!J244&gt;0,Step_0!$D$5,""))),"")</f>
        <v/>
      </c>
      <c r="I242" t="str">
        <f>IF($E242=Step_0!$C$12,IF('Dirty 2'!K244&gt;0,Step_0!$D$3,IF('Dirty 2'!L244&gt;0,Step_0!$D$4,IF('Dirty 2'!M244&gt;0,Step_0!$D$5,""))),"")</f>
        <v>Consumer</v>
      </c>
      <c r="J242" t="str">
        <f t="shared" si="7"/>
        <v>Consumer</v>
      </c>
      <c r="K242">
        <f>SUM('Dirty 2'!B244:M244)</f>
        <v>5.04</v>
      </c>
    </row>
    <row r="243" spans="1:11" x14ac:dyDescent="0.25">
      <c r="A243" s="1">
        <v>41965</v>
      </c>
      <c r="B243" t="str">
        <v>First Class</v>
      </c>
      <c r="C243" t="str">
        <v/>
      </c>
      <c r="D243" t="str">
        <v/>
      </c>
      <c r="E243" t="str">
        <f t="shared" si="6"/>
        <v>First Class</v>
      </c>
      <c r="F243" t="str">
        <f>IF($E243=Step_0!$C$3,IF('Dirty 2'!B245&gt;0,Step_0!$D$3,IF('Dirty 2'!C245&gt;0,Step_0!$D$4,IF('Dirty 2'!D245&gt;0,Step_0!$D$5,""))),"")</f>
        <v>Consumer</v>
      </c>
      <c r="G243" t="str">
        <f>IF($E243=Step_0!$C$6,IF('Dirty 2'!E245&gt;0,Step_0!$D$3,IF('Dirty 2'!F245&gt;0,Step_0!$D$4,IF('Dirty 2'!G245&gt;0,Step_0!$D$5,""))),"")</f>
        <v/>
      </c>
      <c r="H243" t="str">
        <f>IF($E243=Step_0!$C$9,IF('Dirty 2'!H245&gt;0,Step_0!$D$3,IF('Dirty 2'!I245&gt;0,Step_0!$D$4,IF('Dirty 2'!J245&gt;0,Step_0!$D$5,""))),"")</f>
        <v/>
      </c>
      <c r="I243" t="str">
        <f>IF($E243=Step_0!$C$12,IF('Dirty 2'!K245&gt;0,Step_0!$D$3,IF('Dirty 2'!L245&gt;0,Step_0!$D$4,IF('Dirty 2'!M245&gt;0,Step_0!$D$5,""))),"")</f>
        <v/>
      </c>
      <c r="J243" t="str">
        <f t="shared" si="7"/>
        <v>Consumer</v>
      </c>
      <c r="K243">
        <f>SUM('Dirty 2'!B245:M245)</f>
        <v>32.984999999999999</v>
      </c>
    </row>
    <row r="244" spans="1:11" x14ac:dyDescent="0.25">
      <c r="A244" s="1">
        <v>41749</v>
      </c>
      <c r="B244" t="str">
        <v/>
      </c>
      <c r="C244" t="str">
        <v>Standard Class</v>
      </c>
      <c r="D244" t="str">
        <v/>
      </c>
      <c r="E244" t="str">
        <f t="shared" si="6"/>
        <v>Standard Class</v>
      </c>
      <c r="F244" t="str">
        <f>IF($E244=Step_0!$C$3,IF('Dirty 2'!B246&gt;0,Step_0!$D$3,IF('Dirty 2'!C246&gt;0,Step_0!$D$4,IF('Dirty 2'!D246&gt;0,Step_0!$D$5,""))),"")</f>
        <v/>
      </c>
      <c r="G244" t="str">
        <f>IF($E244=Step_0!$C$6,IF('Dirty 2'!E246&gt;0,Step_0!$D$3,IF('Dirty 2'!F246&gt;0,Step_0!$D$4,IF('Dirty 2'!G246&gt;0,Step_0!$D$5,""))),"")</f>
        <v/>
      </c>
      <c r="H244" t="str">
        <f>IF($E244=Step_0!$C$9,IF('Dirty 2'!H246&gt;0,Step_0!$D$3,IF('Dirty 2'!I246&gt;0,Step_0!$D$4,IF('Dirty 2'!J246&gt;0,Step_0!$D$5,""))),"")</f>
        <v/>
      </c>
      <c r="I244" t="str">
        <f>IF($E244=Step_0!$C$12,IF('Dirty 2'!K246&gt;0,Step_0!$D$3,IF('Dirty 2'!L246&gt;0,Step_0!$D$4,IF('Dirty 2'!M246&gt;0,Step_0!$D$5,""))),"")</f>
        <v>Corporate</v>
      </c>
      <c r="J244" t="str">
        <f t="shared" si="7"/>
        <v>Corporate</v>
      </c>
      <c r="K244">
        <f>SUM('Dirty 2'!B246:M246)</f>
        <v>896.31</v>
      </c>
    </row>
    <row r="245" spans="1:11" x14ac:dyDescent="0.25">
      <c r="A245" s="1">
        <v>41885</v>
      </c>
      <c r="B245" t="str">
        <v/>
      </c>
      <c r="C245" t="str">
        <v>Standard Class</v>
      </c>
      <c r="D245" t="str">
        <v/>
      </c>
      <c r="E245" t="str">
        <f t="shared" si="6"/>
        <v>Standard Class</v>
      </c>
      <c r="F245" t="str">
        <f>IF($E245=Step_0!$C$3,IF('Dirty 2'!B247&gt;0,Step_0!$D$3,IF('Dirty 2'!C247&gt;0,Step_0!$D$4,IF('Dirty 2'!D247&gt;0,Step_0!$D$5,""))),"")</f>
        <v/>
      </c>
      <c r="G245" t="str">
        <f>IF($E245=Step_0!$C$6,IF('Dirty 2'!E247&gt;0,Step_0!$D$3,IF('Dirty 2'!F247&gt;0,Step_0!$D$4,IF('Dirty 2'!G247&gt;0,Step_0!$D$5,""))),"")</f>
        <v/>
      </c>
      <c r="H245" t="str">
        <f>IF($E245=Step_0!$C$9,IF('Dirty 2'!H247&gt;0,Step_0!$D$3,IF('Dirty 2'!I247&gt;0,Step_0!$D$4,IF('Dirty 2'!J247&gt;0,Step_0!$D$5,""))),"")</f>
        <v/>
      </c>
      <c r="I245" t="str">
        <f>IF($E245=Step_0!$C$12,IF('Dirty 2'!K247&gt;0,Step_0!$D$3,IF('Dirty 2'!L247&gt;0,Step_0!$D$4,IF('Dirty 2'!M247&gt;0,Step_0!$D$5,""))),"")</f>
        <v>Corporate</v>
      </c>
      <c r="J245" t="str">
        <f t="shared" si="7"/>
        <v>Corporate</v>
      </c>
      <c r="K245">
        <f>SUM('Dirty 2'!B247:M247)</f>
        <v>200.98400000000004</v>
      </c>
    </row>
    <row r="246" spans="1:11" x14ac:dyDescent="0.25">
      <c r="A246" s="1">
        <v>41988</v>
      </c>
      <c r="B246" t="str">
        <v/>
      </c>
      <c r="C246" t="str">
        <v>Standard Class</v>
      </c>
      <c r="D246" t="str">
        <v/>
      </c>
      <c r="E246" t="str">
        <f t="shared" si="6"/>
        <v>Standard Class</v>
      </c>
      <c r="F246" t="str">
        <f>IF($E246=Step_0!$C$3,IF('Dirty 2'!B248&gt;0,Step_0!$D$3,IF('Dirty 2'!C248&gt;0,Step_0!$D$4,IF('Dirty 2'!D248&gt;0,Step_0!$D$5,""))),"")</f>
        <v/>
      </c>
      <c r="G246" t="str">
        <f>IF($E246=Step_0!$C$6,IF('Dirty 2'!E248&gt;0,Step_0!$D$3,IF('Dirty 2'!F248&gt;0,Step_0!$D$4,IF('Dirty 2'!G248&gt;0,Step_0!$D$5,""))),"")</f>
        <v/>
      </c>
      <c r="H246" t="str">
        <f>IF($E246=Step_0!$C$9,IF('Dirty 2'!H248&gt;0,Step_0!$D$3,IF('Dirty 2'!I248&gt;0,Step_0!$D$4,IF('Dirty 2'!J248&gt;0,Step_0!$D$5,""))),"")</f>
        <v/>
      </c>
      <c r="I246" t="str">
        <f>IF($E246=Step_0!$C$12,IF('Dirty 2'!K248&gt;0,Step_0!$D$3,IF('Dirty 2'!L248&gt;0,Step_0!$D$4,IF('Dirty 2'!M248&gt;0,Step_0!$D$5,""))),"")</f>
        <v>Corporate</v>
      </c>
      <c r="J246" t="str">
        <f t="shared" si="7"/>
        <v>Corporate</v>
      </c>
      <c r="K246">
        <f>SUM('Dirty 2'!B248:M248)</f>
        <v>246.16800000000001</v>
      </c>
    </row>
    <row r="247" spans="1:11" x14ac:dyDescent="0.25">
      <c r="A247" s="1">
        <v>41984</v>
      </c>
      <c r="B247" t="str">
        <v>First Class</v>
      </c>
      <c r="C247" t="str">
        <v/>
      </c>
      <c r="D247" t="str">
        <v/>
      </c>
      <c r="E247" t="str">
        <f t="shared" si="6"/>
        <v>First Class</v>
      </c>
      <c r="F247" t="str">
        <f>IF($E247=Step_0!$C$3,IF('Dirty 2'!B249&gt;0,Step_0!$D$3,IF('Dirty 2'!C249&gt;0,Step_0!$D$4,IF('Dirty 2'!D249&gt;0,Step_0!$D$5,""))),"")</f>
        <v>Consumer</v>
      </c>
      <c r="G247" t="str">
        <f>IF($E247=Step_0!$C$6,IF('Dirty 2'!E249&gt;0,Step_0!$D$3,IF('Dirty 2'!F249&gt;0,Step_0!$D$4,IF('Dirty 2'!G249&gt;0,Step_0!$D$5,""))),"")</f>
        <v/>
      </c>
      <c r="H247" t="str">
        <f>IF($E247=Step_0!$C$9,IF('Dirty 2'!H249&gt;0,Step_0!$D$3,IF('Dirty 2'!I249&gt;0,Step_0!$D$4,IF('Dirty 2'!J249&gt;0,Step_0!$D$5,""))),"")</f>
        <v/>
      </c>
      <c r="I247" t="str">
        <f>IF($E247=Step_0!$C$12,IF('Dirty 2'!K249&gt;0,Step_0!$D$3,IF('Dirty 2'!L249&gt;0,Step_0!$D$4,IF('Dirty 2'!M249&gt;0,Step_0!$D$5,""))),"")</f>
        <v/>
      </c>
      <c r="J247" t="str">
        <f t="shared" si="7"/>
        <v>Consumer</v>
      </c>
      <c r="K247">
        <f>SUM('Dirty 2'!B249:M249)</f>
        <v>196.62</v>
      </c>
    </row>
    <row r="248" spans="1:11" x14ac:dyDescent="0.25">
      <c r="A248" s="1">
        <v>41727</v>
      </c>
      <c r="B248" t="str">
        <v>Second Class</v>
      </c>
      <c r="C248" t="str">
        <v/>
      </c>
      <c r="D248" t="str">
        <v/>
      </c>
      <c r="E248" t="str">
        <f t="shared" si="6"/>
        <v>Second Class</v>
      </c>
      <c r="F248" t="str">
        <f>IF($E248=Step_0!$C$3,IF('Dirty 2'!B250&gt;0,Step_0!$D$3,IF('Dirty 2'!C250&gt;0,Step_0!$D$4,IF('Dirty 2'!D250&gt;0,Step_0!$D$5,""))),"")</f>
        <v/>
      </c>
      <c r="G248" t="str">
        <f>IF($E248=Step_0!$C$6,IF('Dirty 2'!E250&gt;0,Step_0!$D$3,IF('Dirty 2'!F250&gt;0,Step_0!$D$4,IF('Dirty 2'!G250&gt;0,Step_0!$D$5,""))),"")</f>
        <v/>
      </c>
      <c r="H248" t="str">
        <f>IF($E248=Step_0!$C$9,IF('Dirty 2'!H250&gt;0,Step_0!$D$3,IF('Dirty 2'!I250&gt;0,Step_0!$D$4,IF('Dirty 2'!J250&gt;0,Step_0!$D$5,""))),"")</f>
        <v>Consumer</v>
      </c>
      <c r="I248" t="str">
        <f>IF($E248=Step_0!$C$12,IF('Dirty 2'!K250&gt;0,Step_0!$D$3,IF('Dirty 2'!L250&gt;0,Step_0!$D$4,IF('Dirty 2'!M250&gt;0,Step_0!$D$5,""))),"")</f>
        <v/>
      </c>
      <c r="J248" t="str">
        <f t="shared" si="7"/>
        <v>Consumer</v>
      </c>
      <c r="K248">
        <f>SUM('Dirty 2'!B250:M250)</f>
        <v>5.56</v>
      </c>
    </row>
    <row r="249" spans="1:11" x14ac:dyDescent="0.25">
      <c r="A249" s="1">
        <v>41656</v>
      </c>
      <c r="B249" t="str">
        <v>Standard Class</v>
      </c>
      <c r="C249" t="str">
        <v/>
      </c>
      <c r="D249" t="str">
        <v/>
      </c>
      <c r="E249" t="str">
        <f t="shared" si="6"/>
        <v>Standard Class</v>
      </c>
      <c r="F249" t="str">
        <f>IF($E249=Step_0!$C$3,IF('Dirty 2'!B251&gt;0,Step_0!$D$3,IF('Dirty 2'!C251&gt;0,Step_0!$D$4,IF('Dirty 2'!D251&gt;0,Step_0!$D$5,""))),"")</f>
        <v/>
      </c>
      <c r="G249" t="str">
        <f>IF($E249=Step_0!$C$6,IF('Dirty 2'!E251&gt;0,Step_0!$D$3,IF('Dirty 2'!F251&gt;0,Step_0!$D$4,IF('Dirty 2'!G251&gt;0,Step_0!$D$5,""))),"")</f>
        <v/>
      </c>
      <c r="H249" t="str">
        <f>IF($E249=Step_0!$C$9,IF('Dirty 2'!H251&gt;0,Step_0!$D$3,IF('Dirty 2'!I251&gt;0,Step_0!$D$4,IF('Dirty 2'!J251&gt;0,Step_0!$D$5,""))),"")</f>
        <v/>
      </c>
      <c r="I249" t="str">
        <f>IF($E249=Step_0!$C$12,IF('Dirty 2'!K251&gt;0,Step_0!$D$3,IF('Dirty 2'!L251&gt;0,Step_0!$D$4,IF('Dirty 2'!M251&gt;0,Step_0!$D$5,""))),"")</f>
        <v>Consumer</v>
      </c>
      <c r="J249" t="str">
        <f t="shared" si="7"/>
        <v>Consumer</v>
      </c>
      <c r="K249">
        <f>SUM('Dirty 2'!B251:M251)</f>
        <v>88.960000000000008</v>
      </c>
    </row>
    <row r="250" spans="1:11" x14ac:dyDescent="0.25">
      <c r="A250" s="1">
        <v>41890</v>
      </c>
      <c r="B250" t="str">
        <v/>
      </c>
      <c r="C250" t="str">
        <v>Standard Class</v>
      </c>
      <c r="D250" t="str">
        <v/>
      </c>
      <c r="E250" t="str">
        <f t="shared" si="6"/>
        <v>Standard Class</v>
      </c>
      <c r="F250" t="str">
        <f>IF($E250=Step_0!$C$3,IF('Dirty 2'!B252&gt;0,Step_0!$D$3,IF('Dirty 2'!C252&gt;0,Step_0!$D$4,IF('Dirty 2'!D252&gt;0,Step_0!$D$5,""))),"")</f>
        <v/>
      </c>
      <c r="G250" t="str">
        <f>IF($E250=Step_0!$C$6,IF('Dirty 2'!E252&gt;0,Step_0!$D$3,IF('Dirty 2'!F252&gt;0,Step_0!$D$4,IF('Dirty 2'!G252&gt;0,Step_0!$D$5,""))),"")</f>
        <v/>
      </c>
      <c r="H250" t="str">
        <f>IF($E250=Step_0!$C$9,IF('Dirty 2'!H252&gt;0,Step_0!$D$3,IF('Dirty 2'!I252&gt;0,Step_0!$D$4,IF('Dirty 2'!J252&gt;0,Step_0!$D$5,""))),"")</f>
        <v/>
      </c>
      <c r="I250" t="str">
        <f>IF($E250=Step_0!$C$12,IF('Dirty 2'!K252&gt;0,Step_0!$D$3,IF('Dirty 2'!L252&gt;0,Step_0!$D$4,IF('Dirty 2'!M252&gt;0,Step_0!$D$5,""))),"")</f>
        <v>Corporate</v>
      </c>
      <c r="J250" t="str">
        <f t="shared" si="7"/>
        <v>Corporate</v>
      </c>
      <c r="K250">
        <f>SUM('Dirty 2'!B252:M252)</f>
        <v>21.36</v>
      </c>
    </row>
    <row r="251" spans="1:11" x14ac:dyDescent="0.25">
      <c r="A251" s="1">
        <v>41991</v>
      </c>
      <c r="B251" t="str">
        <v/>
      </c>
      <c r="C251" t="str">
        <v>Standard Class</v>
      </c>
      <c r="D251" t="str">
        <v/>
      </c>
      <c r="E251" t="str">
        <f t="shared" si="6"/>
        <v>Standard Class</v>
      </c>
      <c r="F251" t="str">
        <f>IF($E251=Step_0!$C$3,IF('Dirty 2'!B253&gt;0,Step_0!$D$3,IF('Dirty 2'!C253&gt;0,Step_0!$D$4,IF('Dirty 2'!D253&gt;0,Step_0!$D$5,""))),"")</f>
        <v/>
      </c>
      <c r="G251" t="str">
        <f>IF($E251=Step_0!$C$6,IF('Dirty 2'!E253&gt;0,Step_0!$D$3,IF('Dirty 2'!F253&gt;0,Step_0!$D$4,IF('Dirty 2'!G253&gt;0,Step_0!$D$5,""))),"")</f>
        <v/>
      </c>
      <c r="H251" t="str">
        <f>IF($E251=Step_0!$C$9,IF('Dirty 2'!H253&gt;0,Step_0!$D$3,IF('Dirty 2'!I253&gt;0,Step_0!$D$4,IF('Dirty 2'!J253&gt;0,Step_0!$D$5,""))),"")</f>
        <v/>
      </c>
      <c r="I251" t="str">
        <f>IF($E251=Step_0!$C$12,IF('Dirty 2'!K253&gt;0,Step_0!$D$3,IF('Dirty 2'!L253&gt;0,Step_0!$D$4,IF('Dirty 2'!M253&gt;0,Step_0!$D$5,""))),"")</f>
        <v>Corporate</v>
      </c>
      <c r="J251" t="str">
        <f t="shared" si="7"/>
        <v>Corporate</v>
      </c>
      <c r="K251">
        <f>SUM('Dirty 2'!B253:M253)</f>
        <v>94.688000000000017</v>
      </c>
    </row>
    <row r="252" spans="1:11" x14ac:dyDescent="0.25">
      <c r="A252" s="1">
        <v>41699</v>
      </c>
      <c r="B252" t="str">
        <v>Second Class</v>
      </c>
      <c r="C252" t="str">
        <v/>
      </c>
      <c r="D252" t="str">
        <v/>
      </c>
      <c r="E252" t="str">
        <f t="shared" si="6"/>
        <v>Second Class</v>
      </c>
      <c r="F252" t="str">
        <f>IF($E252=Step_0!$C$3,IF('Dirty 2'!B254&gt;0,Step_0!$D$3,IF('Dirty 2'!C254&gt;0,Step_0!$D$4,IF('Dirty 2'!D254&gt;0,Step_0!$D$5,""))),"")</f>
        <v/>
      </c>
      <c r="G252" t="str">
        <f>IF($E252=Step_0!$C$6,IF('Dirty 2'!E254&gt;0,Step_0!$D$3,IF('Dirty 2'!F254&gt;0,Step_0!$D$4,IF('Dirty 2'!G254&gt;0,Step_0!$D$5,""))),"")</f>
        <v/>
      </c>
      <c r="H252" t="str">
        <f>IF($E252=Step_0!$C$9,IF('Dirty 2'!H254&gt;0,Step_0!$D$3,IF('Dirty 2'!I254&gt;0,Step_0!$D$4,IF('Dirty 2'!J254&gt;0,Step_0!$D$5,""))),"")</f>
        <v>Consumer</v>
      </c>
      <c r="I252" t="str">
        <f>IF($E252=Step_0!$C$12,IF('Dirty 2'!K254&gt;0,Step_0!$D$3,IF('Dirty 2'!L254&gt;0,Step_0!$D$4,IF('Dirty 2'!M254&gt;0,Step_0!$D$5,""))),"")</f>
        <v/>
      </c>
      <c r="J252" t="str">
        <f t="shared" si="7"/>
        <v>Consumer</v>
      </c>
      <c r="K252">
        <f>SUM('Dirty 2'!B254:M254)</f>
        <v>58.72</v>
      </c>
    </row>
    <row r="253" spans="1:11" x14ac:dyDescent="0.25">
      <c r="A253" s="1">
        <v>41779</v>
      </c>
      <c r="B253" t="str">
        <v>Standard Class</v>
      </c>
      <c r="C253" t="str">
        <v/>
      </c>
      <c r="D253" t="str">
        <v/>
      </c>
      <c r="E253" t="str">
        <f t="shared" si="6"/>
        <v>Standard Class</v>
      </c>
      <c r="F253" t="str">
        <f>IF($E253=Step_0!$C$3,IF('Dirty 2'!B255&gt;0,Step_0!$D$3,IF('Dirty 2'!C255&gt;0,Step_0!$D$4,IF('Dirty 2'!D255&gt;0,Step_0!$D$5,""))),"")</f>
        <v/>
      </c>
      <c r="G253" t="str">
        <f>IF($E253=Step_0!$C$6,IF('Dirty 2'!E255&gt;0,Step_0!$D$3,IF('Dirty 2'!F255&gt;0,Step_0!$D$4,IF('Dirty 2'!G255&gt;0,Step_0!$D$5,""))),"")</f>
        <v/>
      </c>
      <c r="H253" t="str">
        <f>IF($E253=Step_0!$C$9,IF('Dirty 2'!H255&gt;0,Step_0!$D$3,IF('Dirty 2'!I255&gt;0,Step_0!$D$4,IF('Dirty 2'!J255&gt;0,Step_0!$D$5,""))),"")</f>
        <v/>
      </c>
      <c r="I253" t="str">
        <f>IF($E253=Step_0!$C$12,IF('Dirty 2'!K255&gt;0,Step_0!$D$3,IF('Dirty 2'!L255&gt;0,Step_0!$D$4,IF('Dirty 2'!M255&gt;0,Step_0!$D$5,""))),"")</f>
        <v>Consumer</v>
      </c>
      <c r="J253" t="str">
        <f t="shared" si="7"/>
        <v>Consumer</v>
      </c>
      <c r="K253">
        <f>SUM('Dirty 2'!B255:M255)</f>
        <v>169.54399999999998</v>
      </c>
    </row>
    <row r="254" spans="1:11" x14ac:dyDescent="0.25">
      <c r="A254" s="1">
        <v>41727</v>
      </c>
      <c r="B254" t="str">
        <v/>
      </c>
      <c r="C254" t="str">
        <v/>
      </c>
      <c r="D254" t="str">
        <v>Second Class</v>
      </c>
      <c r="E254" t="str">
        <f t="shared" si="6"/>
        <v>Second Class</v>
      </c>
      <c r="F254" t="str">
        <f>IF($E254=Step_0!$C$3,IF('Dirty 2'!B256&gt;0,Step_0!$D$3,IF('Dirty 2'!C256&gt;0,Step_0!$D$4,IF('Dirty 2'!D256&gt;0,Step_0!$D$5,""))),"")</f>
        <v/>
      </c>
      <c r="G254" t="str">
        <f>IF($E254=Step_0!$C$6,IF('Dirty 2'!E256&gt;0,Step_0!$D$3,IF('Dirty 2'!F256&gt;0,Step_0!$D$4,IF('Dirty 2'!G256&gt;0,Step_0!$D$5,""))),"")</f>
        <v/>
      </c>
      <c r="H254" t="str">
        <f>IF($E254=Step_0!$C$9,IF('Dirty 2'!H256&gt;0,Step_0!$D$3,IF('Dirty 2'!I256&gt;0,Step_0!$D$4,IF('Dirty 2'!J256&gt;0,Step_0!$D$5,""))),"")</f>
        <v>Home Office</v>
      </c>
      <c r="I254" t="str">
        <f>IF($E254=Step_0!$C$12,IF('Dirty 2'!K256&gt;0,Step_0!$D$3,IF('Dirty 2'!L256&gt;0,Step_0!$D$4,IF('Dirty 2'!M256&gt;0,Step_0!$D$5,""))),"")</f>
        <v/>
      </c>
      <c r="J254" t="str">
        <f t="shared" si="7"/>
        <v>Home Office</v>
      </c>
      <c r="K254">
        <f>SUM('Dirty 2'!B256:M256)</f>
        <v>1166.92</v>
      </c>
    </row>
    <row r="255" spans="1:11" x14ac:dyDescent="0.25">
      <c r="A255" s="1">
        <v>41829</v>
      </c>
      <c r="B255" t="str">
        <v>Standard Class</v>
      </c>
      <c r="C255" t="str">
        <v/>
      </c>
      <c r="D255" t="str">
        <v/>
      </c>
      <c r="E255" t="str">
        <f t="shared" si="6"/>
        <v>Standard Class</v>
      </c>
      <c r="F255" t="str">
        <f>IF($E255=Step_0!$C$3,IF('Dirty 2'!B257&gt;0,Step_0!$D$3,IF('Dirty 2'!C257&gt;0,Step_0!$D$4,IF('Dirty 2'!D257&gt;0,Step_0!$D$5,""))),"")</f>
        <v/>
      </c>
      <c r="G255" t="str">
        <f>IF($E255=Step_0!$C$6,IF('Dirty 2'!E257&gt;0,Step_0!$D$3,IF('Dirty 2'!F257&gt;0,Step_0!$D$4,IF('Dirty 2'!G257&gt;0,Step_0!$D$5,""))),"")</f>
        <v/>
      </c>
      <c r="H255" t="str">
        <f>IF($E255=Step_0!$C$9,IF('Dirty 2'!H257&gt;0,Step_0!$D$3,IF('Dirty 2'!I257&gt;0,Step_0!$D$4,IF('Dirty 2'!J257&gt;0,Step_0!$D$5,""))),"")</f>
        <v/>
      </c>
      <c r="I255" t="str">
        <f>IF($E255=Step_0!$C$12,IF('Dirty 2'!K257&gt;0,Step_0!$D$3,IF('Dirty 2'!L257&gt;0,Step_0!$D$4,IF('Dirty 2'!M257&gt;0,Step_0!$D$5,""))),"")</f>
        <v>Consumer</v>
      </c>
      <c r="J255" t="str">
        <f t="shared" si="7"/>
        <v>Consumer</v>
      </c>
      <c r="K255">
        <f>SUM('Dirty 2'!B257:M257)</f>
        <v>5.16</v>
      </c>
    </row>
    <row r="256" spans="1:11" x14ac:dyDescent="0.25">
      <c r="A256" s="1">
        <v>41979</v>
      </c>
      <c r="B256" t="str">
        <v>Second Class</v>
      </c>
      <c r="C256" t="str">
        <v/>
      </c>
      <c r="D256" t="str">
        <v/>
      </c>
      <c r="E256" t="str">
        <f t="shared" si="6"/>
        <v>Second Class</v>
      </c>
      <c r="F256" t="str">
        <f>IF($E256=Step_0!$C$3,IF('Dirty 2'!B258&gt;0,Step_0!$D$3,IF('Dirty 2'!C258&gt;0,Step_0!$D$4,IF('Dirty 2'!D258&gt;0,Step_0!$D$5,""))),"")</f>
        <v/>
      </c>
      <c r="G256" t="str">
        <f>IF($E256=Step_0!$C$6,IF('Dirty 2'!E258&gt;0,Step_0!$D$3,IF('Dirty 2'!F258&gt;0,Step_0!$D$4,IF('Dirty 2'!G258&gt;0,Step_0!$D$5,""))),"")</f>
        <v/>
      </c>
      <c r="H256" t="str">
        <f>IF($E256=Step_0!$C$9,IF('Dirty 2'!H258&gt;0,Step_0!$D$3,IF('Dirty 2'!I258&gt;0,Step_0!$D$4,IF('Dirty 2'!J258&gt;0,Step_0!$D$5,""))),"")</f>
        <v>Consumer</v>
      </c>
      <c r="I256" t="str">
        <f>IF($E256=Step_0!$C$12,IF('Dirty 2'!K258&gt;0,Step_0!$D$3,IF('Dirty 2'!L258&gt;0,Step_0!$D$4,IF('Dirty 2'!M258&gt;0,Step_0!$D$5,""))),"")</f>
        <v/>
      </c>
      <c r="J256" t="str">
        <f t="shared" si="7"/>
        <v>Consumer</v>
      </c>
      <c r="K256">
        <f>SUM('Dirty 2'!B258:M258)</f>
        <v>173.94</v>
      </c>
    </row>
    <row r="257" spans="1:11" x14ac:dyDescent="0.25">
      <c r="A257" s="1">
        <v>41845</v>
      </c>
      <c r="B257" t="str">
        <v/>
      </c>
      <c r="C257" t="str">
        <v>Standard Class</v>
      </c>
      <c r="D257" t="str">
        <v/>
      </c>
      <c r="E257" t="str">
        <f t="shared" si="6"/>
        <v>Standard Class</v>
      </c>
      <c r="F257" t="str">
        <f>IF($E257=Step_0!$C$3,IF('Dirty 2'!B259&gt;0,Step_0!$D$3,IF('Dirty 2'!C259&gt;0,Step_0!$D$4,IF('Dirty 2'!D259&gt;0,Step_0!$D$5,""))),"")</f>
        <v/>
      </c>
      <c r="G257" t="str">
        <f>IF($E257=Step_0!$C$6,IF('Dirty 2'!E259&gt;0,Step_0!$D$3,IF('Dirty 2'!F259&gt;0,Step_0!$D$4,IF('Dirty 2'!G259&gt;0,Step_0!$D$5,""))),"")</f>
        <v/>
      </c>
      <c r="H257" t="str">
        <f>IF($E257=Step_0!$C$9,IF('Dirty 2'!H259&gt;0,Step_0!$D$3,IF('Dirty 2'!I259&gt;0,Step_0!$D$4,IF('Dirty 2'!J259&gt;0,Step_0!$D$5,""))),"")</f>
        <v/>
      </c>
      <c r="I257" t="str">
        <f>IF($E257=Step_0!$C$12,IF('Dirty 2'!K259&gt;0,Step_0!$D$3,IF('Dirty 2'!L259&gt;0,Step_0!$D$4,IF('Dirty 2'!M259&gt;0,Step_0!$D$5,""))),"")</f>
        <v>Corporate</v>
      </c>
      <c r="J257" t="str">
        <f t="shared" si="7"/>
        <v>Corporate</v>
      </c>
      <c r="K257">
        <f>SUM('Dirty 2'!B259:M259)</f>
        <v>457.03999999999996</v>
      </c>
    </row>
    <row r="258" spans="1:11" x14ac:dyDescent="0.25">
      <c r="A258" s="1">
        <v>41957</v>
      </c>
      <c r="B258" t="str">
        <v/>
      </c>
      <c r="C258" t="str">
        <v>First Class</v>
      </c>
      <c r="D258" t="str">
        <v/>
      </c>
      <c r="E258" t="str">
        <f t="shared" si="6"/>
        <v>First Class</v>
      </c>
      <c r="F258" t="str">
        <f>IF($E258=Step_0!$C$3,IF('Dirty 2'!B260&gt;0,Step_0!$D$3,IF('Dirty 2'!C260&gt;0,Step_0!$D$4,IF('Dirty 2'!D260&gt;0,Step_0!$D$5,""))),"")</f>
        <v>Corporate</v>
      </c>
      <c r="G258" t="str">
        <f>IF($E258=Step_0!$C$6,IF('Dirty 2'!E260&gt;0,Step_0!$D$3,IF('Dirty 2'!F260&gt;0,Step_0!$D$4,IF('Dirty 2'!G260&gt;0,Step_0!$D$5,""))),"")</f>
        <v/>
      </c>
      <c r="H258" t="str">
        <f>IF($E258=Step_0!$C$9,IF('Dirty 2'!H260&gt;0,Step_0!$D$3,IF('Dirty 2'!I260&gt;0,Step_0!$D$4,IF('Dirty 2'!J260&gt;0,Step_0!$D$5,""))),"")</f>
        <v/>
      </c>
      <c r="I258" t="str">
        <f>IF($E258=Step_0!$C$12,IF('Dirty 2'!K260&gt;0,Step_0!$D$3,IF('Dirty 2'!L260&gt;0,Step_0!$D$4,IF('Dirty 2'!M260&gt;0,Step_0!$D$5,""))),"")</f>
        <v/>
      </c>
      <c r="J258" t="str">
        <f t="shared" si="7"/>
        <v>Corporate</v>
      </c>
      <c r="K258">
        <f>SUM('Dirty 2'!B260:M260)</f>
        <v>860.07</v>
      </c>
    </row>
    <row r="259" spans="1:11" x14ac:dyDescent="0.25">
      <c r="A259" s="1">
        <v>41782</v>
      </c>
      <c r="B259" t="str">
        <v/>
      </c>
      <c r="C259" t="str">
        <v>Standard Class</v>
      </c>
      <c r="D259" t="str">
        <v/>
      </c>
      <c r="E259" t="str">
        <f t="shared" ref="E259:E322" si="8">IF(B259&lt;&gt;"",B259,IF(C259&lt;&gt;"",C259,IF(D259&lt;&gt;"",D259,"")))</f>
        <v>Standard Class</v>
      </c>
      <c r="F259" t="str">
        <f>IF($E259=Step_0!$C$3,IF('Dirty 2'!B261&gt;0,Step_0!$D$3,IF('Dirty 2'!C261&gt;0,Step_0!$D$4,IF('Dirty 2'!D261&gt;0,Step_0!$D$5,""))),"")</f>
        <v/>
      </c>
      <c r="G259" t="str">
        <f>IF($E259=Step_0!$C$6,IF('Dirty 2'!E261&gt;0,Step_0!$D$3,IF('Dirty 2'!F261&gt;0,Step_0!$D$4,IF('Dirty 2'!G261&gt;0,Step_0!$D$5,""))),"")</f>
        <v/>
      </c>
      <c r="H259" t="str">
        <f>IF($E259=Step_0!$C$9,IF('Dirty 2'!H261&gt;0,Step_0!$D$3,IF('Dirty 2'!I261&gt;0,Step_0!$D$4,IF('Dirty 2'!J261&gt;0,Step_0!$D$5,""))),"")</f>
        <v/>
      </c>
      <c r="I259" t="str">
        <f>IF($E259=Step_0!$C$12,IF('Dirty 2'!K261&gt;0,Step_0!$D$3,IF('Dirty 2'!L261&gt;0,Step_0!$D$4,IF('Dirty 2'!M261&gt;0,Step_0!$D$5,""))),"")</f>
        <v>Corporate</v>
      </c>
      <c r="J259" t="str">
        <f t="shared" ref="J259:J322" si="9">IF(F259&lt;&gt;"",F259,IF(G259&lt;&gt;"",G259,IF(H259&lt;&gt;"",H259,IF(I259&lt;&gt;"",I259,""))))</f>
        <v>Corporate</v>
      </c>
      <c r="K259">
        <f>SUM('Dirty 2'!B261:M261)</f>
        <v>186.69</v>
      </c>
    </row>
    <row r="260" spans="1:11" x14ac:dyDescent="0.25">
      <c r="A260" s="1">
        <v>41935</v>
      </c>
      <c r="B260" t="str">
        <v>Same Day</v>
      </c>
      <c r="C260" t="str">
        <v/>
      </c>
      <c r="D260" t="str">
        <v/>
      </c>
      <c r="E260" t="str">
        <f t="shared" si="8"/>
        <v>Same Day</v>
      </c>
      <c r="F260" t="str">
        <f>IF($E260=Step_0!$C$3,IF('Dirty 2'!B262&gt;0,Step_0!$D$3,IF('Dirty 2'!C262&gt;0,Step_0!$D$4,IF('Dirty 2'!D262&gt;0,Step_0!$D$5,""))),"")</f>
        <v/>
      </c>
      <c r="G260" t="str">
        <f>IF($E260=Step_0!$C$6,IF('Dirty 2'!E262&gt;0,Step_0!$D$3,IF('Dirty 2'!F262&gt;0,Step_0!$D$4,IF('Dirty 2'!G262&gt;0,Step_0!$D$5,""))),"")</f>
        <v>Consumer</v>
      </c>
      <c r="H260" t="str">
        <f>IF($E260=Step_0!$C$9,IF('Dirty 2'!H262&gt;0,Step_0!$D$3,IF('Dirty 2'!I262&gt;0,Step_0!$D$4,IF('Dirty 2'!J262&gt;0,Step_0!$D$5,""))),"")</f>
        <v/>
      </c>
      <c r="I260" t="str">
        <f>IF($E260=Step_0!$C$12,IF('Dirty 2'!K262&gt;0,Step_0!$D$3,IF('Dirty 2'!L262&gt;0,Step_0!$D$4,IF('Dirty 2'!M262&gt;0,Step_0!$D$5,""))),"")</f>
        <v/>
      </c>
      <c r="J260" t="str">
        <f t="shared" si="9"/>
        <v>Consumer</v>
      </c>
      <c r="K260">
        <f>SUM('Dirty 2'!B262:M262)</f>
        <v>78.456000000000003</v>
      </c>
    </row>
    <row r="261" spans="1:11" x14ac:dyDescent="0.25">
      <c r="A261" s="1">
        <v>41860</v>
      </c>
      <c r="B261" t="str">
        <v/>
      </c>
      <c r="C261" t="str">
        <v>Standard Class</v>
      </c>
      <c r="D261" t="str">
        <v/>
      </c>
      <c r="E261" t="str">
        <f t="shared" si="8"/>
        <v>Standard Class</v>
      </c>
      <c r="F261" t="str">
        <f>IF($E261=Step_0!$C$3,IF('Dirty 2'!B263&gt;0,Step_0!$D$3,IF('Dirty 2'!C263&gt;0,Step_0!$D$4,IF('Dirty 2'!D263&gt;0,Step_0!$D$5,""))),"")</f>
        <v/>
      </c>
      <c r="G261" t="str">
        <f>IF($E261=Step_0!$C$6,IF('Dirty 2'!E263&gt;0,Step_0!$D$3,IF('Dirty 2'!F263&gt;0,Step_0!$D$4,IF('Dirty 2'!G263&gt;0,Step_0!$D$5,""))),"")</f>
        <v/>
      </c>
      <c r="H261" t="str">
        <f>IF($E261=Step_0!$C$9,IF('Dirty 2'!H263&gt;0,Step_0!$D$3,IF('Dirty 2'!I263&gt;0,Step_0!$D$4,IF('Dirty 2'!J263&gt;0,Step_0!$D$5,""))),"")</f>
        <v/>
      </c>
      <c r="I261" t="str">
        <f>IF($E261=Step_0!$C$12,IF('Dirty 2'!K263&gt;0,Step_0!$D$3,IF('Dirty 2'!L263&gt;0,Step_0!$D$4,IF('Dirty 2'!M263&gt;0,Step_0!$D$5,""))),"")</f>
        <v>Corporate</v>
      </c>
      <c r="J261" t="str">
        <f t="shared" si="9"/>
        <v>Corporate</v>
      </c>
      <c r="K261">
        <f>SUM('Dirty 2'!B263:M263)</f>
        <v>4.6079999999999997</v>
      </c>
    </row>
    <row r="262" spans="1:11" x14ac:dyDescent="0.25">
      <c r="A262" s="1">
        <v>41977</v>
      </c>
      <c r="B262" t="str">
        <v>Second Class</v>
      </c>
      <c r="C262" t="str">
        <v/>
      </c>
      <c r="D262" t="str">
        <v/>
      </c>
      <c r="E262" t="str">
        <f t="shared" si="8"/>
        <v>Second Class</v>
      </c>
      <c r="F262" t="str">
        <f>IF($E262=Step_0!$C$3,IF('Dirty 2'!B264&gt;0,Step_0!$D$3,IF('Dirty 2'!C264&gt;0,Step_0!$D$4,IF('Dirty 2'!D264&gt;0,Step_0!$D$5,""))),"")</f>
        <v/>
      </c>
      <c r="G262" t="str">
        <f>IF($E262=Step_0!$C$6,IF('Dirty 2'!E264&gt;0,Step_0!$D$3,IF('Dirty 2'!F264&gt;0,Step_0!$D$4,IF('Dirty 2'!G264&gt;0,Step_0!$D$5,""))),"")</f>
        <v/>
      </c>
      <c r="H262" t="str">
        <f>IF($E262=Step_0!$C$9,IF('Dirty 2'!H264&gt;0,Step_0!$D$3,IF('Dirty 2'!I264&gt;0,Step_0!$D$4,IF('Dirty 2'!J264&gt;0,Step_0!$D$5,""))),"")</f>
        <v>Consumer</v>
      </c>
      <c r="I262" t="str">
        <f>IF($E262=Step_0!$C$12,IF('Dirty 2'!K264&gt;0,Step_0!$D$3,IF('Dirty 2'!L264&gt;0,Step_0!$D$4,IF('Dirty 2'!M264&gt;0,Step_0!$D$5,""))),"")</f>
        <v/>
      </c>
      <c r="J262" t="str">
        <f t="shared" si="9"/>
        <v>Consumer</v>
      </c>
      <c r="K262">
        <f>SUM('Dirty 2'!B264:M264)</f>
        <v>1635.0180000000003</v>
      </c>
    </row>
    <row r="263" spans="1:11" x14ac:dyDescent="0.25">
      <c r="A263" s="1">
        <v>41768</v>
      </c>
      <c r="B263" t="str">
        <v>Standard Class</v>
      </c>
      <c r="C263" t="str">
        <v/>
      </c>
      <c r="D263" t="str">
        <v/>
      </c>
      <c r="E263" t="str">
        <f t="shared" si="8"/>
        <v>Standard Class</v>
      </c>
      <c r="F263" t="str">
        <f>IF($E263=Step_0!$C$3,IF('Dirty 2'!B265&gt;0,Step_0!$D$3,IF('Dirty 2'!C265&gt;0,Step_0!$D$4,IF('Dirty 2'!D265&gt;0,Step_0!$D$5,""))),"")</f>
        <v/>
      </c>
      <c r="G263" t="str">
        <f>IF($E263=Step_0!$C$6,IF('Dirty 2'!E265&gt;0,Step_0!$D$3,IF('Dirty 2'!F265&gt;0,Step_0!$D$4,IF('Dirty 2'!G265&gt;0,Step_0!$D$5,""))),"")</f>
        <v/>
      </c>
      <c r="H263" t="str">
        <f>IF($E263=Step_0!$C$9,IF('Dirty 2'!H265&gt;0,Step_0!$D$3,IF('Dirty 2'!I265&gt;0,Step_0!$D$4,IF('Dirty 2'!J265&gt;0,Step_0!$D$5,""))),"")</f>
        <v/>
      </c>
      <c r="I263" t="str">
        <f>IF($E263=Step_0!$C$12,IF('Dirty 2'!K265&gt;0,Step_0!$D$3,IF('Dirty 2'!L265&gt;0,Step_0!$D$4,IF('Dirty 2'!M265&gt;0,Step_0!$D$5,""))),"")</f>
        <v>Consumer</v>
      </c>
      <c r="J263" t="str">
        <f t="shared" si="9"/>
        <v>Consumer</v>
      </c>
      <c r="K263">
        <f>SUM('Dirty 2'!B265:M265)</f>
        <v>48.81</v>
      </c>
    </row>
    <row r="264" spans="1:11" x14ac:dyDescent="0.25">
      <c r="A264" s="1">
        <v>41973</v>
      </c>
      <c r="B264" t="str">
        <v>Standard Class</v>
      </c>
      <c r="C264" t="str">
        <v/>
      </c>
      <c r="D264" t="str">
        <v/>
      </c>
      <c r="E264" t="str">
        <f t="shared" si="8"/>
        <v>Standard Class</v>
      </c>
      <c r="F264" t="str">
        <f>IF($E264=Step_0!$C$3,IF('Dirty 2'!B266&gt;0,Step_0!$D$3,IF('Dirty 2'!C266&gt;0,Step_0!$D$4,IF('Dirty 2'!D266&gt;0,Step_0!$D$5,""))),"")</f>
        <v/>
      </c>
      <c r="G264" t="str">
        <f>IF($E264=Step_0!$C$6,IF('Dirty 2'!E266&gt;0,Step_0!$D$3,IF('Dirty 2'!F266&gt;0,Step_0!$D$4,IF('Dirty 2'!G266&gt;0,Step_0!$D$5,""))),"")</f>
        <v/>
      </c>
      <c r="H264" t="str">
        <f>IF($E264=Step_0!$C$9,IF('Dirty 2'!H266&gt;0,Step_0!$D$3,IF('Dirty 2'!I266&gt;0,Step_0!$D$4,IF('Dirty 2'!J266&gt;0,Step_0!$D$5,""))),"")</f>
        <v/>
      </c>
      <c r="I264" t="str">
        <f>IF($E264=Step_0!$C$12,IF('Dirty 2'!K266&gt;0,Step_0!$D$3,IF('Dirty 2'!L266&gt;0,Step_0!$D$4,IF('Dirty 2'!M266&gt;0,Step_0!$D$5,""))),"")</f>
        <v>Consumer</v>
      </c>
      <c r="J264" t="str">
        <f t="shared" si="9"/>
        <v>Consumer</v>
      </c>
      <c r="K264">
        <f>SUM('Dirty 2'!B266:M266)</f>
        <v>177.48000000000002</v>
      </c>
    </row>
    <row r="265" spans="1:11" x14ac:dyDescent="0.25">
      <c r="A265" s="1">
        <v>41808</v>
      </c>
      <c r="B265" t="str">
        <v/>
      </c>
      <c r="C265" t="str">
        <v>First Class</v>
      </c>
      <c r="D265" t="str">
        <v/>
      </c>
      <c r="E265" t="str">
        <f t="shared" si="8"/>
        <v>First Class</v>
      </c>
      <c r="F265" t="str">
        <f>IF($E265=Step_0!$C$3,IF('Dirty 2'!B267&gt;0,Step_0!$D$3,IF('Dirty 2'!C267&gt;0,Step_0!$D$4,IF('Dirty 2'!D267&gt;0,Step_0!$D$5,""))),"")</f>
        <v>Corporate</v>
      </c>
      <c r="G265" t="str">
        <f>IF($E265=Step_0!$C$6,IF('Dirty 2'!E267&gt;0,Step_0!$D$3,IF('Dirty 2'!F267&gt;0,Step_0!$D$4,IF('Dirty 2'!G267&gt;0,Step_0!$D$5,""))),"")</f>
        <v/>
      </c>
      <c r="H265" t="str">
        <f>IF($E265=Step_0!$C$9,IF('Dirty 2'!H267&gt;0,Step_0!$D$3,IF('Dirty 2'!I267&gt;0,Step_0!$D$4,IF('Dirty 2'!J267&gt;0,Step_0!$D$5,""))),"")</f>
        <v/>
      </c>
      <c r="I265" t="str">
        <f>IF($E265=Step_0!$C$12,IF('Dirty 2'!K267&gt;0,Step_0!$D$3,IF('Dirty 2'!L267&gt;0,Step_0!$D$4,IF('Dirty 2'!M267&gt;0,Step_0!$D$5,""))),"")</f>
        <v/>
      </c>
      <c r="J265" t="str">
        <f t="shared" si="9"/>
        <v>Corporate</v>
      </c>
      <c r="K265">
        <f>SUM('Dirty 2'!B267:M267)</f>
        <v>670.00099999999998</v>
      </c>
    </row>
    <row r="266" spans="1:11" x14ac:dyDescent="0.25">
      <c r="A266" s="1">
        <v>41993</v>
      </c>
      <c r="B266" t="str">
        <v>Standard Class</v>
      </c>
      <c r="C266" t="str">
        <v/>
      </c>
      <c r="D266" t="str">
        <v/>
      </c>
      <c r="E266" t="str">
        <f t="shared" si="8"/>
        <v>Standard Class</v>
      </c>
      <c r="F266" t="str">
        <f>IF($E266=Step_0!$C$3,IF('Dirty 2'!B268&gt;0,Step_0!$D$3,IF('Dirty 2'!C268&gt;0,Step_0!$D$4,IF('Dirty 2'!D268&gt;0,Step_0!$D$5,""))),"")</f>
        <v/>
      </c>
      <c r="G266" t="str">
        <f>IF($E266=Step_0!$C$6,IF('Dirty 2'!E268&gt;0,Step_0!$D$3,IF('Dirty 2'!F268&gt;0,Step_0!$D$4,IF('Dirty 2'!G268&gt;0,Step_0!$D$5,""))),"")</f>
        <v/>
      </c>
      <c r="H266" t="str">
        <f>IF($E266=Step_0!$C$9,IF('Dirty 2'!H268&gt;0,Step_0!$D$3,IF('Dirty 2'!I268&gt;0,Step_0!$D$4,IF('Dirty 2'!J268&gt;0,Step_0!$D$5,""))),"")</f>
        <v/>
      </c>
      <c r="I266" t="str">
        <f>IF($E266=Step_0!$C$12,IF('Dirty 2'!K268&gt;0,Step_0!$D$3,IF('Dirty 2'!L268&gt;0,Step_0!$D$4,IF('Dirty 2'!M268&gt;0,Step_0!$D$5,""))),"")</f>
        <v>Consumer</v>
      </c>
      <c r="J266" t="str">
        <f t="shared" si="9"/>
        <v>Consumer</v>
      </c>
      <c r="K266">
        <f>SUM('Dirty 2'!B268:M268)</f>
        <v>36.269999999999996</v>
      </c>
    </row>
    <row r="267" spans="1:11" x14ac:dyDescent="0.25">
      <c r="A267" s="1">
        <v>41973</v>
      </c>
      <c r="B267" t="str">
        <v/>
      </c>
      <c r="C267" t="str">
        <v>First Class</v>
      </c>
      <c r="D267" t="str">
        <v/>
      </c>
      <c r="E267" t="str">
        <f t="shared" si="8"/>
        <v>First Class</v>
      </c>
      <c r="F267" t="str">
        <f>IF($E267=Step_0!$C$3,IF('Dirty 2'!B269&gt;0,Step_0!$D$3,IF('Dirty 2'!C269&gt;0,Step_0!$D$4,IF('Dirty 2'!D269&gt;0,Step_0!$D$5,""))),"")</f>
        <v>Corporate</v>
      </c>
      <c r="G267" t="str">
        <f>IF($E267=Step_0!$C$6,IF('Dirty 2'!E269&gt;0,Step_0!$D$3,IF('Dirty 2'!F269&gt;0,Step_0!$D$4,IF('Dirty 2'!G269&gt;0,Step_0!$D$5,""))),"")</f>
        <v/>
      </c>
      <c r="H267" t="str">
        <f>IF($E267=Step_0!$C$9,IF('Dirty 2'!H269&gt;0,Step_0!$D$3,IF('Dirty 2'!I269&gt;0,Step_0!$D$4,IF('Dirty 2'!J269&gt;0,Step_0!$D$5,""))),"")</f>
        <v/>
      </c>
      <c r="I267" t="str">
        <f>IF($E267=Step_0!$C$12,IF('Dirty 2'!K269&gt;0,Step_0!$D$3,IF('Dirty 2'!L269&gt;0,Step_0!$D$4,IF('Dirty 2'!M269&gt;0,Step_0!$D$5,""))),"")</f>
        <v/>
      </c>
      <c r="J267" t="str">
        <f t="shared" si="9"/>
        <v>Corporate</v>
      </c>
      <c r="K267">
        <f>SUM('Dirty 2'!B269:M269)</f>
        <v>17.088000000000001</v>
      </c>
    </row>
    <row r="268" spans="1:11" x14ac:dyDescent="0.25">
      <c r="A268" s="1">
        <v>41903</v>
      </c>
      <c r="B268" t="str">
        <v>Standard Class</v>
      </c>
      <c r="C268" t="str">
        <v/>
      </c>
      <c r="D268" t="str">
        <v/>
      </c>
      <c r="E268" t="str">
        <f t="shared" si="8"/>
        <v>Standard Class</v>
      </c>
      <c r="F268" t="str">
        <f>IF($E268=Step_0!$C$3,IF('Dirty 2'!B270&gt;0,Step_0!$D$3,IF('Dirty 2'!C270&gt;0,Step_0!$D$4,IF('Dirty 2'!D270&gt;0,Step_0!$D$5,""))),"")</f>
        <v/>
      </c>
      <c r="G268" t="str">
        <f>IF($E268=Step_0!$C$6,IF('Dirty 2'!E270&gt;0,Step_0!$D$3,IF('Dirty 2'!F270&gt;0,Step_0!$D$4,IF('Dirty 2'!G270&gt;0,Step_0!$D$5,""))),"")</f>
        <v/>
      </c>
      <c r="H268" t="str">
        <f>IF($E268=Step_0!$C$9,IF('Dirty 2'!H270&gt;0,Step_0!$D$3,IF('Dirty 2'!I270&gt;0,Step_0!$D$4,IF('Dirty 2'!J270&gt;0,Step_0!$D$5,""))),"")</f>
        <v/>
      </c>
      <c r="I268" t="str">
        <f>IF($E268=Step_0!$C$12,IF('Dirty 2'!K270&gt;0,Step_0!$D$3,IF('Dirty 2'!L270&gt;0,Step_0!$D$4,IF('Dirty 2'!M270&gt;0,Step_0!$D$5,""))),"")</f>
        <v>Consumer</v>
      </c>
      <c r="J268" t="str">
        <f t="shared" si="9"/>
        <v>Consumer</v>
      </c>
      <c r="K268">
        <f>SUM('Dirty 2'!B270:M270)</f>
        <v>3631.96</v>
      </c>
    </row>
    <row r="269" spans="1:11" x14ac:dyDescent="0.25">
      <c r="A269" s="1">
        <v>41970</v>
      </c>
      <c r="B269" t="str">
        <v/>
      </c>
      <c r="C269" t="str">
        <v/>
      </c>
      <c r="D269" t="str">
        <v>Standard Class</v>
      </c>
      <c r="E269" t="str">
        <f t="shared" si="8"/>
        <v>Standard Class</v>
      </c>
      <c r="F269" t="str">
        <f>IF($E269=Step_0!$C$3,IF('Dirty 2'!B271&gt;0,Step_0!$D$3,IF('Dirty 2'!C271&gt;0,Step_0!$D$4,IF('Dirty 2'!D271&gt;0,Step_0!$D$5,""))),"")</f>
        <v/>
      </c>
      <c r="G269" t="str">
        <f>IF($E269=Step_0!$C$6,IF('Dirty 2'!E271&gt;0,Step_0!$D$3,IF('Dirty 2'!F271&gt;0,Step_0!$D$4,IF('Dirty 2'!G271&gt;0,Step_0!$D$5,""))),"")</f>
        <v/>
      </c>
      <c r="H269" t="str">
        <f>IF($E269=Step_0!$C$9,IF('Dirty 2'!H271&gt;0,Step_0!$D$3,IF('Dirty 2'!I271&gt;0,Step_0!$D$4,IF('Dirty 2'!J271&gt;0,Step_0!$D$5,""))),"")</f>
        <v/>
      </c>
      <c r="I269" t="str">
        <f>IF($E269=Step_0!$C$12,IF('Dirty 2'!K271&gt;0,Step_0!$D$3,IF('Dirty 2'!L271&gt;0,Step_0!$D$4,IF('Dirty 2'!M271&gt;0,Step_0!$D$5,""))),"")</f>
        <v>Home Office</v>
      </c>
      <c r="J269" t="str">
        <f t="shared" si="9"/>
        <v>Home Office</v>
      </c>
      <c r="K269">
        <f>SUM('Dirty 2'!B271:M271)</f>
        <v>6.24</v>
      </c>
    </row>
    <row r="270" spans="1:11" x14ac:dyDescent="0.25">
      <c r="A270" s="1">
        <v>41888</v>
      </c>
      <c r="B270" t="str">
        <v/>
      </c>
      <c r="C270" t="str">
        <v>Standard Class</v>
      </c>
      <c r="D270" t="str">
        <v/>
      </c>
      <c r="E270" t="str">
        <f t="shared" si="8"/>
        <v>Standard Class</v>
      </c>
      <c r="F270" t="str">
        <f>IF($E270=Step_0!$C$3,IF('Dirty 2'!B272&gt;0,Step_0!$D$3,IF('Dirty 2'!C272&gt;0,Step_0!$D$4,IF('Dirty 2'!D272&gt;0,Step_0!$D$5,""))),"")</f>
        <v/>
      </c>
      <c r="G270" t="str">
        <f>IF($E270=Step_0!$C$6,IF('Dirty 2'!E272&gt;0,Step_0!$D$3,IF('Dirty 2'!F272&gt;0,Step_0!$D$4,IF('Dirty 2'!G272&gt;0,Step_0!$D$5,""))),"")</f>
        <v/>
      </c>
      <c r="H270" t="str">
        <f>IF($E270=Step_0!$C$9,IF('Dirty 2'!H272&gt;0,Step_0!$D$3,IF('Dirty 2'!I272&gt;0,Step_0!$D$4,IF('Dirty 2'!J272&gt;0,Step_0!$D$5,""))),"")</f>
        <v/>
      </c>
      <c r="I270" t="str">
        <f>IF($E270=Step_0!$C$12,IF('Dirty 2'!K272&gt;0,Step_0!$D$3,IF('Dirty 2'!L272&gt;0,Step_0!$D$4,IF('Dirty 2'!M272&gt;0,Step_0!$D$5,""))),"")</f>
        <v>Corporate</v>
      </c>
      <c r="J270" t="str">
        <f t="shared" si="9"/>
        <v>Corporate</v>
      </c>
      <c r="K270">
        <f>SUM('Dirty 2'!B272:M272)</f>
        <v>7.2400000000000011</v>
      </c>
    </row>
    <row r="271" spans="1:11" x14ac:dyDescent="0.25">
      <c r="A271" s="1">
        <v>41889</v>
      </c>
      <c r="B271" t="str">
        <v/>
      </c>
      <c r="C271" t="str">
        <v>Second Class</v>
      </c>
      <c r="D271" t="str">
        <v/>
      </c>
      <c r="E271" t="str">
        <f t="shared" si="8"/>
        <v>Second Class</v>
      </c>
      <c r="F271" t="str">
        <f>IF($E271=Step_0!$C$3,IF('Dirty 2'!B273&gt;0,Step_0!$D$3,IF('Dirty 2'!C273&gt;0,Step_0!$D$4,IF('Dirty 2'!D273&gt;0,Step_0!$D$5,""))),"")</f>
        <v/>
      </c>
      <c r="G271" t="str">
        <f>IF($E271=Step_0!$C$6,IF('Dirty 2'!E273&gt;0,Step_0!$D$3,IF('Dirty 2'!F273&gt;0,Step_0!$D$4,IF('Dirty 2'!G273&gt;0,Step_0!$D$5,""))),"")</f>
        <v/>
      </c>
      <c r="H271" t="str">
        <f>IF($E271=Step_0!$C$9,IF('Dirty 2'!H273&gt;0,Step_0!$D$3,IF('Dirty 2'!I273&gt;0,Step_0!$D$4,IF('Dirty 2'!J273&gt;0,Step_0!$D$5,""))),"")</f>
        <v>Corporate</v>
      </c>
      <c r="I271" t="str">
        <f>IF($E271=Step_0!$C$12,IF('Dirty 2'!K273&gt;0,Step_0!$D$3,IF('Dirty 2'!L273&gt;0,Step_0!$D$4,IF('Dirty 2'!M273&gt;0,Step_0!$D$5,""))),"")</f>
        <v/>
      </c>
      <c r="J271" t="str">
        <f t="shared" si="9"/>
        <v>Corporate</v>
      </c>
      <c r="K271">
        <f>SUM('Dirty 2'!B273:M273)</f>
        <v>140.73599999999999</v>
      </c>
    </row>
    <row r="272" spans="1:11" x14ac:dyDescent="0.25">
      <c r="A272" s="1">
        <v>41760</v>
      </c>
      <c r="B272" t="str">
        <v/>
      </c>
      <c r="C272" t="str">
        <v>Standard Class</v>
      </c>
      <c r="D272" t="str">
        <v/>
      </c>
      <c r="E272" t="str">
        <f t="shared" si="8"/>
        <v>Standard Class</v>
      </c>
      <c r="F272" t="str">
        <f>IF($E272=Step_0!$C$3,IF('Dirty 2'!B274&gt;0,Step_0!$D$3,IF('Dirty 2'!C274&gt;0,Step_0!$D$4,IF('Dirty 2'!D274&gt;0,Step_0!$D$5,""))),"")</f>
        <v/>
      </c>
      <c r="G272" t="str">
        <f>IF($E272=Step_0!$C$6,IF('Dirty 2'!E274&gt;0,Step_0!$D$3,IF('Dirty 2'!F274&gt;0,Step_0!$D$4,IF('Dirty 2'!G274&gt;0,Step_0!$D$5,""))),"")</f>
        <v/>
      </c>
      <c r="H272" t="str">
        <f>IF($E272=Step_0!$C$9,IF('Dirty 2'!H274&gt;0,Step_0!$D$3,IF('Dirty 2'!I274&gt;0,Step_0!$D$4,IF('Dirty 2'!J274&gt;0,Step_0!$D$5,""))),"")</f>
        <v/>
      </c>
      <c r="I272" t="str">
        <f>IF($E272=Step_0!$C$12,IF('Dirty 2'!K274&gt;0,Step_0!$D$3,IF('Dirty 2'!L274&gt;0,Step_0!$D$4,IF('Dirty 2'!M274&gt;0,Step_0!$D$5,""))),"")</f>
        <v>Corporate</v>
      </c>
      <c r="J272" t="str">
        <f t="shared" si="9"/>
        <v>Corporate</v>
      </c>
      <c r="K272">
        <f>SUM('Dirty 2'!B274:M274)</f>
        <v>277.63200000000001</v>
      </c>
    </row>
    <row r="273" spans="1:11" x14ac:dyDescent="0.25">
      <c r="A273" s="1">
        <v>41798</v>
      </c>
      <c r="B273" t="str">
        <v/>
      </c>
      <c r="C273" t="str">
        <v>Standard Class</v>
      </c>
      <c r="D273" t="str">
        <v/>
      </c>
      <c r="E273" t="str">
        <f t="shared" si="8"/>
        <v>Standard Class</v>
      </c>
      <c r="F273" t="str">
        <f>IF($E273=Step_0!$C$3,IF('Dirty 2'!B275&gt;0,Step_0!$D$3,IF('Dirty 2'!C275&gt;0,Step_0!$D$4,IF('Dirty 2'!D275&gt;0,Step_0!$D$5,""))),"")</f>
        <v/>
      </c>
      <c r="G273" t="str">
        <f>IF($E273=Step_0!$C$6,IF('Dirty 2'!E275&gt;0,Step_0!$D$3,IF('Dirty 2'!F275&gt;0,Step_0!$D$4,IF('Dirty 2'!G275&gt;0,Step_0!$D$5,""))),"")</f>
        <v/>
      </c>
      <c r="H273" t="str">
        <f>IF($E273=Step_0!$C$9,IF('Dirty 2'!H275&gt;0,Step_0!$D$3,IF('Dirty 2'!I275&gt;0,Step_0!$D$4,IF('Dirty 2'!J275&gt;0,Step_0!$D$5,""))),"")</f>
        <v/>
      </c>
      <c r="I273" t="str">
        <f>IF($E273=Step_0!$C$12,IF('Dirty 2'!K275&gt;0,Step_0!$D$3,IF('Dirty 2'!L275&gt;0,Step_0!$D$4,IF('Dirty 2'!M275&gt;0,Step_0!$D$5,""))),"")</f>
        <v>Corporate</v>
      </c>
      <c r="J273" t="str">
        <f t="shared" si="9"/>
        <v>Corporate</v>
      </c>
      <c r="K273">
        <f>SUM('Dirty 2'!B275:M275)</f>
        <v>937.60800000000006</v>
      </c>
    </row>
    <row r="274" spans="1:11" x14ac:dyDescent="0.25">
      <c r="A274" s="1">
        <v>41940</v>
      </c>
      <c r="B274" t="str">
        <v>Standard Class</v>
      </c>
      <c r="C274" t="str">
        <v/>
      </c>
      <c r="D274" t="str">
        <v/>
      </c>
      <c r="E274" t="str">
        <f t="shared" si="8"/>
        <v>Standard Class</v>
      </c>
      <c r="F274" t="str">
        <f>IF($E274=Step_0!$C$3,IF('Dirty 2'!B276&gt;0,Step_0!$D$3,IF('Dirty 2'!C276&gt;0,Step_0!$D$4,IF('Dirty 2'!D276&gt;0,Step_0!$D$5,""))),"")</f>
        <v/>
      </c>
      <c r="G274" t="str">
        <f>IF($E274=Step_0!$C$6,IF('Dirty 2'!E276&gt;0,Step_0!$D$3,IF('Dirty 2'!F276&gt;0,Step_0!$D$4,IF('Dirty 2'!G276&gt;0,Step_0!$D$5,""))),"")</f>
        <v/>
      </c>
      <c r="H274" t="str">
        <f>IF($E274=Step_0!$C$9,IF('Dirty 2'!H276&gt;0,Step_0!$D$3,IF('Dirty 2'!I276&gt;0,Step_0!$D$4,IF('Dirty 2'!J276&gt;0,Step_0!$D$5,""))),"")</f>
        <v/>
      </c>
      <c r="I274" t="str">
        <f>IF($E274=Step_0!$C$12,IF('Dirty 2'!K276&gt;0,Step_0!$D$3,IF('Dirty 2'!L276&gt;0,Step_0!$D$4,IF('Dirty 2'!M276&gt;0,Step_0!$D$5,""))),"")</f>
        <v>Consumer</v>
      </c>
      <c r="J274" t="str">
        <f t="shared" si="9"/>
        <v>Consumer</v>
      </c>
      <c r="K274">
        <f>SUM('Dirty 2'!B276:M276)</f>
        <v>104.51</v>
      </c>
    </row>
    <row r="275" spans="1:11" x14ac:dyDescent="0.25">
      <c r="A275" s="1">
        <v>41921</v>
      </c>
      <c r="B275" t="str">
        <v>Standard Class</v>
      </c>
      <c r="C275" t="str">
        <v/>
      </c>
      <c r="D275" t="str">
        <v/>
      </c>
      <c r="E275" t="str">
        <f t="shared" si="8"/>
        <v>Standard Class</v>
      </c>
      <c r="F275" t="str">
        <f>IF($E275=Step_0!$C$3,IF('Dirty 2'!B277&gt;0,Step_0!$D$3,IF('Dirty 2'!C277&gt;0,Step_0!$D$4,IF('Dirty 2'!D277&gt;0,Step_0!$D$5,""))),"")</f>
        <v/>
      </c>
      <c r="G275" t="str">
        <f>IF($E275=Step_0!$C$6,IF('Dirty 2'!E277&gt;0,Step_0!$D$3,IF('Dirty 2'!F277&gt;0,Step_0!$D$4,IF('Dirty 2'!G277&gt;0,Step_0!$D$5,""))),"")</f>
        <v/>
      </c>
      <c r="H275" t="str">
        <f>IF($E275=Step_0!$C$9,IF('Dirty 2'!H277&gt;0,Step_0!$D$3,IF('Dirty 2'!I277&gt;0,Step_0!$D$4,IF('Dirty 2'!J277&gt;0,Step_0!$D$5,""))),"")</f>
        <v/>
      </c>
      <c r="I275" t="str">
        <f>IF($E275=Step_0!$C$12,IF('Dirty 2'!K277&gt;0,Step_0!$D$3,IF('Dirty 2'!L277&gt;0,Step_0!$D$4,IF('Dirty 2'!M277&gt;0,Step_0!$D$5,""))),"")</f>
        <v>Consumer</v>
      </c>
      <c r="J275" t="str">
        <f t="shared" si="9"/>
        <v>Consumer</v>
      </c>
      <c r="K275">
        <f>SUM('Dirty 2'!B277:M277)</f>
        <v>50.462000000000003</v>
      </c>
    </row>
    <row r="276" spans="1:11" x14ac:dyDescent="0.25">
      <c r="A276" s="1">
        <v>41858</v>
      </c>
      <c r="B276" t="str">
        <v/>
      </c>
      <c r="C276" t="str">
        <v>Second Class</v>
      </c>
      <c r="D276" t="str">
        <v/>
      </c>
      <c r="E276" t="str">
        <f t="shared" si="8"/>
        <v>Second Class</v>
      </c>
      <c r="F276" t="str">
        <f>IF($E276=Step_0!$C$3,IF('Dirty 2'!B278&gt;0,Step_0!$D$3,IF('Dirty 2'!C278&gt;0,Step_0!$D$4,IF('Dirty 2'!D278&gt;0,Step_0!$D$5,""))),"")</f>
        <v/>
      </c>
      <c r="G276" t="str">
        <f>IF($E276=Step_0!$C$6,IF('Dirty 2'!E278&gt;0,Step_0!$D$3,IF('Dirty 2'!F278&gt;0,Step_0!$D$4,IF('Dirty 2'!G278&gt;0,Step_0!$D$5,""))),"")</f>
        <v/>
      </c>
      <c r="H276" t="str">
        <f>IF($E276=Step_0!$C$9,IF('Dirty 2'!H278&gt;0,Step_0!$D$3,IF('Dirty 2'!I278&gt;0,Step_0!$D$4,IF('Dirty 2'!J278&gt;0,Step_0!$D$5,""))),"")</f>
        <v>Corporate</v>
      </c>
      <c r="I276" t="str">
        <f>IF($E276=Step_0!$C$12,IF('Dirty 2'!K278&gt;0,Step_0!$D$3,IF('Dirty 2'!L278&gt;0,Step_0!$D$4,IF('Dirty 2'!M278&gt;0,Step_0!$D$5,""))),"")</f>
        <v/>
      </c>
      <c r="J276" t="str">
        <f t="shared" si="9"/>
        <v>Corporate</v>
      </c>
      <c r="K276">
        <f>SUM('Dirty 2'!B278:M278)</f>
        <v>520.03</v>
      </c>
    </row>
    <row r="277" spans="1:11" x14ac:dyDescent="0.25">
      <c r="A277" s="1">
        <v>41789</v>
      </c>
      <c r="B277" t="str">
        <v/>
      </c>
      <c r="C277" t="str">
        <v/>
      </c>
      <c r="D277" t="str">
        <v>Standard Class</v>
      </c>
      <c r="E277" t="str">
        <f t="shared" si="8"/>
        <v>Standard Class</v>
      </c>
      <c r="F277" t="str">
        <f>IF($E277=Step_0!$C$3,IF('Dirty 2'!B279&gt;0,Step_0!$D$3,IF('Dirty 2'!C279&gt;0,Step_0!$D$4,IF('Dirty 2'!D279&gt;0,Step_0!$D$5,""))),"")</f>
        <v/>
      </c>
      <c r="G277" t="str">
        <f>IF($E277=Step_0!$C$6,IF('Dirty 2'!E279&gt;0,Step_0!$D$3,IF('Dirty 2'!F279&gt;0,Step_0!$D$4,IF('Dirty 2'!G279&gt;0,Step_0!$D$5,""))),"")</f>
        <v/>
      </c>
      <c r="H277" t="str">
        <f>IF($E277=Step_0!$C$9,IF('Dirty 2'!H279&gt;0,Step_0!$D$3,IF('Dirty 2'!I279&gt;0,Step_0!$D$4,IF('Dirty 2'!J279&gt;0,Step_0!$D$5,""))),"")</f>
        <v/>
      </c>
      <c r="I277" t="str">
        <f>IF($E277=Step_0!$C$12,IF('Dirty 2'!K279&gt;0,Step_0!$D$3,IF('Dirty 2'!L279&gt;0,Step_0!$D$4,IF('Dirty 2'!M279&gt;0,Step_0!$D$5,""))),"")</f>
        <v>Home Office</v>
      </c>
      <c r="J277" t="str">
        <f t="shared" si="9"/>
        <v>Home Office</v>
      </c>
      <c r="K277">
        <f>SUM('Dirty 2'!B279:M279)</f>
        <v>151.96</v>
      </c>
    </row>
    <row r="278" spans="1:11" x14ac:dyDescent="0.25">
      <c r="A278" s="1">
        <v>41963</v>
      </c>
      <c r="B278" t="str">
        <v>Standard Class</v>
      </c>
      <c r="C278" t="str">
        <v/>
      </c>
      <c r="D278" t="str">
        <v/>
      </c>
      <c r="E278" t="str">
        <f t="shared" si="8"/>
        <v>Standard Class</v>
      </c>
      <c r="F278" t="str">
        <f>IF($E278=Step_0!$C$3,IF('Dirty 2'!B280&gt;0,Step_0!$D$3,IF('Dirty 2'!C280&gt;0,Step_0!$D$4,IF('Dirty 2'!D280&gt;0,Step_0!$D$5,""))),"")</f>
        <v/>
      </c>
      <c r="G278" t="str">
        <f>IF($E278=Step_0!$C$6,IF('Dirty 2'!E280&gt;0,Step_0!$D$3,IF('Dirty 2'!F280&gt;0,Step_0!$D$4,IF('Dirty 2'!G280&gt;0,Step_0!$D$5,""))),"")</f>
        <v/>
      </c>
      <c r="H278" t="str">
        <f>IF($E278=Step_0!$C$9,IF('Dirty 2'!H280&gt;0,Step_0!$D$3,IF('Dirty 2'!I280&gt;0,Step_0!$D$4,IF('Dirty 2'!J280&gt;0,Step_0!$D$5,""))),"")</f>
        <v/>
      </c>
      <c r="I278" t="str">
        <f>IF($E278=Step_0!$C$12,IF('Dirty 2'!K280&gt;0,Step_0!$D$3,IF('Dirty 2'!L280&gt;0,Step_0!$D$4,IF('Dirty 2'!M280&gt;0,Step_0!$D$5,""))),"")</f>
        <v>Consumer</v>
      </c>
      <c r="J278" t="str">
        <f t="shared" si="9"/>
        <v>Consumer</v>
      </c>
      <c r="K278">
        <f>SUM('Dirty 2'!B280:M280)</f>
        <v>377.90200000000004</v>
      </c>
    </row>
    <row r="279" spans="1:11" x14ac:dyDescent="0.25">
      <c r="A279" s="1">
        <v>41851</v>
      </c>
      <c r="B279" t="str">
        <v/>
      </c>
      <c r="C279" t="str">
        <v>Standard Class</v>
      </c>
      <c r="D279" t="str">
        <v/>
      </c>
      <c r="E279" t="str">
        <f t="shared" si="8"/>
        <v>Standard Class</v>
      </c>
      <c r="F279" t="str">
        <f>IF($E279=Step_0!$C$3,IF('Dirty 2'!B281&gt;0,Step_0!$D$3,IF('Dirty 2'!C281&gt;0,Step_0!$D$4,IF('Dirty 2'!D281&gt;0,Step_0!$D$5,""))),"")</f>
        <v/>
      </c>
      <c r="G279" t="str">
        <f>IF($E279=Step_0!$C$6,IF('Dirty 2'!E281&gt;0,Step_0!$D$3,IF('Dirty 2'!F281&gt;0,Step_0!$D$4,IF('Dirty 2'!G281&gt;0,Step_0!$D$5,""))),"")</f>
        <v/>
      </c>
      <c r="H279" t="str">
        <f>IF($E279=Step_0!$C$9,IF('Dirty 2'!H281&gt;0,Step_0!$D$3,IF('Dirty 2'!I281&gt;0,Step_0!$D$4,IF('Dirty 2'!J281&gt;0,Step_0!$D$5,""))),"")</f>
        <v/>
      </c>
      <c r="I279" t="str">
        <f>IF($E279=Step_0!$C$12,IF('Dirty 2'!K281&gt;0,Step_0!$D$3,IF('Dirty 2'!L281&gt;0,Step_0!$D$4,IF('Dirty 2'!M281&gt;0,Step_0!$D$5,""))),"")</f>
        <v>Corporate</v>
      </c>
      <c r="J279" t="str">
        <f t="shared" si="9"/>
        <v>Corporate</v>
      </c>
      <c r="K279">
        <f>SUM('Dirty 2'!B281:M281)</f>
        <v>239.70000000000002</v>
      </c>
    </row>
    <row r="280" spans="1:11" x14ac:dyDescent="0.25">
      <c r="A280" s="1">
        <v>41994</v>
      </c>
      <c r="B280" t="str">
        <v>First Class</v>
      </c>
      <c r="C280" t="str">
        <v/>
      </c>
      <c r="D280" t="str">
        <v/>
      </c>
      <c r="E280" t="str">
        <f t="shared" si="8"/>
        <v>First Class</v>
      </c>
      <c r="F280" t="str">
        <f>IF($E280=Step_0!$C$3,IF('Dirty 2'!B282&gt;0,Step_0!$D$3,IF('Dirty 2'!C282&gt;0,Step_0!$D$4,IF('Dirty 2'!D282&gt;0,Step_0!$D$5,""))),"")</f>
        <v>Consumer</v>
      </c>
      <c r="G280" t="str">
        <f>IF($E280=Step_0!$C$6,IF('Dirty 2'!E282&gt;0,Step_0!$D$3,IF('Dirty 2'!F282&gt;0,Step_0!$D$4,IF('Dirty 2'!G282&gt;0,Step_0!$D$5,""))),"")</f>
        <v/>
      </c>
      <c r="H280" t="str">
        <f>IF($E280=Step_0!$C$9,IF('Dirty 2'!H282&gt;0,Step_0!$D$3,IF('Dirty 2'!I282&gt;0,Step_0!$D$4,IF('Dirty 2'!J282&gt;0,Step_0!$D$5,""))),"")</f>
        <v/>
      </c>
      <c r="I280" t="str">
        <f>IF($E280=Step_0!$C$12,IF('Dirty 2'!K282&gt;0,Step_0!$D$3,IF('Dirty 2'!L282&gt;0,Step_0!$D$4,IF('Dirty 2'!M282&gt;0,Step_0!$D$5,""))),"")</f>
        <v/>
      </c>
      <c r="J280" t="str">
        <f t="shared" si="9"/>
        <v>Consumer</v>
      </c>
      <c r="K280">
        <f>SUM('Dirty 2'!B282:M282)</f>
        <v>47.975999999999999</v>
      </c>
    </row>
    <row r="281" spans="1:11" x14ac:dyDescent="0.25">
      <c r="A281" s="1">
        <v>41874</v>
      </c>
      <c r="B281" t="str">
        <v>Standard Class</v>
      </c>
      <c r="C281" t="str">
        <v/>
      </c>
      <c r="D281" t="str">
        <v/>
      </c>
      <c r="E281" t="str">
        <f t="shared" si="8"/>
        <v>Standard Class</v>
      </c>
      <c r="F281" t="str">
        <f>IF($E281=Step_0!$C$3,IF('Dirty 2'!B283&gt;0,Step_0!$D$3,IF('Dirty 2'!C283&gt;0,Step_0!$D$4,IF('Dirty 2'!D283&gt;0,Step_0!$D$5,""))),"")</f>
        <v/>
      </c>
      <c r="G281" t="str">
        <f>IF($E281=Step_0!$C$6,IF('Dirty 2'!E283&gt;0,Step_0!$D$3,IF('Dirty 2'!F283&gt;0,Step_0!$D$4,IF('Dirty 2'!G283&gt;0,Step_0!$D$5,""))),"")</f>
        <v/>
      </c>
      <c r="H281" t="str">
        <f>IF($E281=Step_0!$C$9,IF('Dirty 2'!H283&gt;0,Step_0!$D$3,IF('Dirty 2'!I283&gt;0,Step_0!$D$4,IF('Dirty 2'!J283&gt;0,Step_0!$D$5,""))),"")</f>
        <v/>
      </c>
      <c r="I281" t="str">
        <f>IF($E281=Step_0!$C$12,IF('Dirty 2'!K283&gt;0,Step_0!$D$3,IF('Dirty 2'!L283&gt;0,Step_0!$D$4,IF('Dirty 2'!M283&gt;0,Step_0!$D$5,""))),"")</f>
        <v>Consumer</v>
      </c>
      <c r="J281" t="str">
        <f t="shared" si="9"/>
        <v>Consumer</v>
      </c>
      <c r="K281">
        <f>SUM('Dirty 2'!B283:M283)</f>
        <v>1142.4299999999998</v>
      </c>
    </row>
    <row r="282" spans="1:11" x14ac:dyDescent="0.25">
      <c r="A282" s="1">
        <v>41774</v>
      </c>
      <c r="B282" t="str">
        <v/>
      </c>
      <c r="C282" t="str">
        <v>Second Class</v>
      </c>
      <c r="D282" t="str">
        <v/>
      </c>
      <c r="E282" t="str">
        <f t="shared" si="8"/>
        <v>Second Class</v>
      </c>
      <c r="F282" t="str">
        <f>IF($E282=Step_0!$C$3,IF('Dirty 2'!B284&gt;0,Step_0!$D$3,IF('Dirty 2'!C284&gt;0,Step_0!$D$4,IF('Dirty 2'!D284&gt;0,Step_0!$D$5,""))),"")</f>
        <v/>
      </c>
      <c r="G282" t="str">
        <f>IF($E282=Step_0!$C$6,IF('Dirty 2'!E284&gt;0,Step_0!$D$3,IF('Dirty 2'!F284&gt;0,Step_0!$D$4,IF('Dirty 2'!G284&gt;0,Step_0!$D$5,""))),"")</f>
        <v/>
      </c>
      <c r="H282" t="str">
        <f>IF($E282=Step_0!$C$9,IF('Dirty 2'!H284&gt;0,Step_0!$D$3,IF('Dirty 2'!I284&gt;0,Step_0!$D$4,IF('Dirty 2'!J284&gt;0,Step_0!$D$5,""))),"")</f>
        <v>Corporate</v>
      </c>
      <c r="I282" t="str">
        <f>IF($E282=Step_0!$C$12,IF('Dirty 2'!K284&gt;0,Step_0!$D$3,IF('Dirty 2'!L284&gt;0,Step_0!$D$4,IF('Dirty 2'!M284&gt;0,Step_0!$D$5,""))),"")</f>
        <v/>
      </c>
      <c r="J282" t="str">
        <f t="shared" si="9"/>
        <v>Corporate</v>
      </c>
      <c r="K282">
        <f>SUM('Dirty 2'!B284:M284)</f>
        <v>17.940000000000001</v>
      </c>
    </row>
    <row r="283" spans="1:11" x14ac:dyDescent="0.25">
      <c r="A283" s="1">
        <v>41969</v>
      </c>
      <c r="B283" t="str">
        <v/>
      </c>
      <c r="C283" t="str">
        <v>Standard Class</v>
      </c>
      <c r="D283" t="str">
        <v/>
      </c>
      <c r="E283" t="str">
        <f t="shared" si="8"/>
        <v>Standard Class</v>
      </c>
      <c r="F283" t="str">
        <f>IF($E283=Step_0!$C$3,IF('Dirty 2'!B285&gt;0,Step_0!$D$3,IF('Dirty 2'!C285&gt;0,Step_0!$D$4,IF('Dirty 2'!D285&gt;0,Step_0!$D$5,""))),"")</f>
        <v/>
      </c>
      <c r="G283" t="str">
        <f>IF($E283=Step_0!$C$6,IF('Dirty 2'!E285&gt;0,Step_0!$D$3,IF('Dirty 2'!F285&gt;0,Step_0!$D$4,IF('Dirty 2'!G285&gt;0,Step_0!$D$5,""))),"")</f>
        <v/>
      </c>
      <c r="H283" t="str">
        <f>IF($E283=Step_0!$C$9,IF('Dirty 2'!H285&gt;0,Step_0!$D$3,IF('Dirty 2'!I285&gt;0,Step_0!$D$4,IF('Dirty 2'!J285&gt;0,Step_0!$D$5,""))),"")</f>
        <v/>
      </c>
      <c r="I283" t="str">
        <f>IF($E283=Step_0!$C$12,IF('Dirty 2'!K285&gt;0,Step_0!$D$3,IF('Dirty 2'!L285&gt;0,Step_0!$D$4,IF('Dirty 2'!M285&gt;0,Step_0!$D$5,""))),"")</f>
        <v>Corporate</v>
      </c>
      <c r="J283" t="str">
        <f t="shared" si="9"/>
        <v>Corporate</v>
      </c>
      <c r="K283">
        <f>SUM('Dirty 2'!B285:M285)</f>
        <v>692.47199999999998</v>
      </c>
    </row>
    <row r="284" spans="1:11" x14ac:dyDescent="0.25">
      <c r="A284" s="1">
        <v>41898</v>
      </c>
      <c r="B284" t="str">
        <v>Standard Class</v>
      </c>
      <c r="C284" t="str">
        <v/>
      </c>
      <c r="D284" t="str">
        <v/>
      </c>
      <c r="E284" t="str">
        <f t="shared" si="8"/>
        <v>Standard Class</v>
      </c>
      <c r="F284" t="str">
        <f>IF($E284=Step_0!$C$3,IF('Dirty 2'!B286&gt;0,Step_0!$D$3,IF('Dirty 2'!C286&gt;0,Step_0!$D$4,IF('Dirty 2'!D286&gt;0,Step_0!$D$5,""))),"")</f>
        <v/>
      </c>
      <c r="G284" t="str">
        <f>IF($E284=Step_0!$C$6,IF('Dirty 2'!E286&gt;0,Step_0!$D$3,IF('Dirty 2'!F286&gt;0,Step_0!$D$4,IF('Dirty 2'!G286&gt;0,Step_0!$D$5,""))),"")</f>
        <v/>
      </c>
      <c r="H284" t="str">
        <f>IF($E284=Step_0!$C$9,IF('Dirty 2'!H286&gt;0,Step_0!$D$3,IF('Dirty 2'!I286&gt;0,Step_0!$D$4,IF('Dirty 2'!J286&gt;0,Step_0!$D$5,""))),"")</f>
        <v/>
      </c>
      <c r="I284" t="str">
        <f>IF($E284=Step_0!$C$12,IF('Dirty 2'!K286&gt;0,Step_0!$D$3,IF('Dirty 2'!L286&gt;0,Step_0!$D$4,IF('Dirty 2'!M286&gt;0,Step_0!$D$5,""))),"")</f>
        <v>Consumer</v>
      </c>
      <c r="J284" t="str">
        <f t="shared" si="9"/>
        <v>Consumer</v>
      </c>
      <c r="K284">
        <f>SUM('Dirty 2'!B286:M286)</f>
        <v>31.12</v>
      </c>
    </row>
    <row r="285" spans="1:11" x14ac:dyDescent="0.25">
      <c r="A285" s="1">
        <v>41916</v>
      </c>
      <c r="B285" t="str">
        <v/>
      </c>
      <c r="C285" t="str">
        <v>Second Class</v>
      </c>
      <c r="D285" t="str">
        <v/>
      </c>
      <c r="E285" t="str">
        <f t="shared" si="8"/>
        <v>Second Class</v>
      </c>
      <c r="F285" t="str">
        <f>IF($E285=Step_0!$C$3,IF('Dirty 2'!B287&gt;0,Step_0!$D$3,IF('Dirty 2'!C287&gt;0,Step_0!$D$4,IF('Dirty 2'!D287&gt;0,Step_0!$D$5,""))),"")</f>
        <v/>
      </c>
      <c r="G285" t="str">
        <f>IF($E285=Step_0!$C$6,IF('Dirty 2'!E287&gt;0,Step_0!$D$3,IF('Dirty 2'!F287&gt;0,Step_0!$D$4,IF('Dirty 2'!G287&gt;0,Step_0!$D$5,""))),"")</f>
        <v/>
      </c>
      <c r="H285" t="str">
        <f>IF($E285=Step_0!$C$9,IF('Dirty 2'!H287&gt;0,Step_0!$D$3,IF('Dirty 2'!I287&gt;0,Step_0!$D$4,IF('Dirty 2'!J287&gt;0,Step_0!$D$5,""))),"")</f>
        <v>Corporate</v>
      </c>
      <c r="I285" t="str">
        <f>IF($E285=Step_0!$C$12,IF('Dirty 2'!K287&gt;0,Step_0!$D$3,IF('Dirty 2'!L287&gt;0,Step_0!$D$4,IF('Dirty 2'!M287&gt;0,Step_0!$D$5,""))),"")</f>
        <v/>
      </c>
      <c r="J285" t="str">
        <f t="shared" si="9"/>
        <v>Corporate</v>
      </c>
      <c r="K285">
        <f>SUM('Dirty 2'!B287:M287)</f>
        <v>392.93999999999994</v>
      </c>
    </row>
    <row r="286" spans="1:11" x14ac:dyDescent="0.25">
      <c r="A286" s="1">
        <v>41965</v>
      </c>
      <c r="B286" t="str">
        <v>Standard Class</v>
      </c>
      <c r="C286" t="str">
        <v/>
      </c>
      <c r="D286" t="str">
        <v/>
      </c>
      <c r="E286" t="str">
        <f t="shared" si="8"/>
        <v>Standard Class</v>
      </c>
      <c r="F286" t="str">
        <f>IF($E286=Step_0!$C$3,IF('Dirty 2'!B288&gt;0,Step_0!$D$3,IF('Dirty 2'!C288&gt;0,Step_0!$D$4,IF('Dirty 2'!D288&gt;0,Step_0!$D$5,""))),"")</f>
        <v/>
      </c>
      <c r="G286" t="str">
        <f>IF($E286=Step_0!$C$6,IF('Dirty 2'!E288&gt;0,Step_0!$D$3,IF('Dirty 2'!F288&gt;0,Step_0!$D$4,IF('Dirty 2'!G288&gt;0,Step_0!$D$5,""))),"")</f>
        <v/>
      </c>
      <c r="H286" t="str">
        <f>IF($E286=Step_0!$C$9,IF('Dirty 2'!H288&gt;0,Step_0!$D$3,IF('Dirty 2'!I288&gt;0,Step_0!$D$4,IF('Dirty 2'!J288&gt;0,Step_0!$D$5,""))),"")</f>
        <v/>
      </c>
      <c r="I286" t="str">
        <f>IF($E286=Step_0!$C$12,IF('Dirty 2'!K288&gt;0,Step_0!$D$3,IF('Dirty 2'!L288&gt;0,Step_0!$D$4,IF('Dirty 2'!M288&gt;0,Step_0!$D$5,""))),"")</f>
        <v>Consumer</v>
      </c>
      <c r="J286" t="str">
        <f t="shared" si="9"/>
        <v>Consumer</v>
      </c>
      <c r="K286">
        <f>SUM('Dirty 2'!B288:M288)</f>
        <v>58.050000000000004</v>
      </c>
    </row>
    <row r="287" spans="1:11" x14ac:dyDescent="0.25">
      <c r="A287" s="1">
        <v>41888</v>
      </c>
      <c r="B287" t="str">
        <v/>
      </c>
      <c r="C287" t="str">
        <v>Standard Class</v>
      </c>
      <c r="D287" t="str">
        <v/>
      </c>
      <c r="E287" t="str">
        <f t="shared" si="8"/>
        <v>Standard Class</v>
      </c>
      <c r="F287" t="str">
        <f>IF($E287=Step_0!$C$3,IF('Dirty 2'!B289&gt;0,Step_0!$D$3,IF('Dirty 2'!C289&gt;0,Step_0!$D$4,IF('Dirty 2'!D289&gt;0,Step_0!$D$5,""))),"")</f>
        <v/>
      </c>
      <c r="G287" t="str">
        <f>IF($E287=Step_0!$C$6,IF('Dirty 2'!E289&gt;0,Step_0!$D$3,IF('Dirty 2'!F289&gt;0,Step_0!$D$4,IF('Dirty 2'!G289&gt;0,Step_0!$D$5,""))),"")</f>
        <v/>
      </c>
      <c r="H287" t="str">
        <f>IF($E287=Step_0!$C$9,IF('Dirty 2'!H289&gt;0,Step_0!$D$3,IF('Dirty 2'!I289&gt;0,Step_0!$D$4,IF('Dirty 2'!J289&gt;0,Step_0!$D$5,""))),"")</f>
        <v/>
      </c>
      <c r="I287" t="str">
        <f>IF($E287=Step_0!$C$12,IF('Dirty 2'!K289&gt;0,Step_0!$D$3,IF('Dirty 2'!L289&gt;0,Step_0!$D$4,IF('Dirty 2'!M289&gt;0,Step_0!$D$5,""))),"")</f>
        <v>Corporate</v>
      </c>
      <c r="J287" t="str">
        <f t="shared" si="9"/>
        <v>Corporate</v>
      </c>
      <c r="K287">
        <f>SUM('Dirty 2'!B289:M289)</f>
        <v>46.62</v>
      </c>
    </row>
    <row r="288" spans="1:11" x14ac:dyDescent="0.25">
      <c r="A288" s="1">
        <v>41652</v>
      </c>
      <c r="B288" t="str">
        <v/>
      </c>
      <c r="C288" t="str">
        <v>Second Class</v>
      </c>
      <c r="D288" t="str">
        <v/>
      </c>
      <c r="E288" t="str">
        <f t="shared" si="8"/>
        <v>Second Class</v>
      </c>
      <c r="F288" t="str">
        <f>IF($E288=Step_0!$C$3,IF('Dirty 2'!B290&gt;0,Step_0!$D$3,IF('Dirty 2'!C290&gt;0,Step_0!$D$4,IF('Dirty 2'!D290&gt;0,Step_0!$D$5,""))),"")</f>
        <v/>
      </c>
      <c r="G288" t="str">
        <f>IF($E288=Step_0!$C$6,IF('Dirty 2'!E290&gt;0,Step_0!$D$3,IF('Dirty 2'!F290&gt;0,Step_0!$D$4,IF('Dirty 2'!G290&gt;0,Step_0!$D$5,""))),"")</f>
        <v/>
      </c>
      <c r="H288" t="str">
        <f>IF($E288=Step_0!$C$9,IF('Dirty 2'!H290&gt;0,Step_0!$D$3,IF('Dirty 2'!I290&gt;0,Step_0!$D$4,IF('Dirty 2'!J290&gt;0,Step_0!$D$5,""))),"")</f>
        <v>Corporate</v>
      </c>
      <c r="I288" t="str">
        <f>IF($E288=Step_0!$C$12,IF('Dirty 2'!K290&gt;0,Step_0!$D$3,IF('Dirty 2'!L290&gt;0,Step_0!$D$4,IF('Dirty 2'!M290&gt;0,Step_0!$D$5,""))),"")</f>
        <v/>
      </c>
      <c r="J288" t="str">
        <f t="shared" si="9"/>
        <v>Corporate</v>
      </c>
      <c r="K288">
        <f>SUM('Dirty 2'!B290:M290)</f>
        <v>9.82</v>
      </c>
    </row>
    <row r="289" spans="1:11" x14ac:dyDescent="0.25">
      <c r="A289" s="1">
        <v>41934</v>
      </c>
      <c r="B289" t="str">
        <v>Second Class</v>
      </c>
      <c r="C289" t="str">
        <v/>
      </c>
      <c r="D289" t="str">
        <v/>
      </c>
      <c r="E289" t="str">
        <f t="shared" si="8"/>
        <v>Second Class</v>
      </c>
      <c r="F289" t="str">
        <f>IF($E289=Step_0!$C$3,IF('Dirty 2'!B291&gt;0,Step_0!$D$3,IF('Dirty 2'!C291&gt;0,Step_0!$D$4,IF('Dirty 2'!D291&gt;0,Step_0!$D$5,""))),"")</f>
        <v/>
      </c>
      <c r="G289" t="str">
        <f>IF($E289=Step_0!$C$6,IF('Dirty 2'!E291&gt;0,Step_0!$D$3,IF('Dirty 2'!F291&gt;0,Step_0!$D$4,IF('Dirty 2'!G291&gt;0,Step_0!$D$5,""))),"")</f>
        <v/>
      </c>
      <c r="H289" t="str">
        <f>IF($E289=Step_0!$C$9,IF('Dirty 2'!H291&gt;0,Step_0!$D$3,IF('Dirty 2'!I291&gt;0,Step_0!$D$4,IF('Dirty 2'!J291&gt;0,Step_0!$D$5,""))),"")</f>
        <v>Consumer</v>
      </c>
      <c r="I289" t="str">
        <f>IF($E289=Step_0!$C$12,IF('Dirty 2'!K291&gt;0,Step_0!$D$3,IF('Dirty 2'!L291&gt;0,Step_0!$D$4,IF('Dirty 2'!M291&gt;0,Step_0!$D$5,""))),"")</f>
        <v/>
      </c>
      <c r="J289" t="str">
        <f t="shared" si="9"/>
        <v>Consumer</v>
      </c>
      <c r="K289">
        <f>SUM('Dirty 2'!B291:M291)</f>
        <v>9.952</v>
      </c>
    </row>
    <row r="290" spans="1:11" x14ac:dyDescent="0.25">
      <c r="A290" s="1">
        <v>41690</v>
      </c>
      <c r="B290" t="str">
        <v>Standard Class</v>
      </c>
      <c r="C290" t="str">
        <v/>
      </c>
      <c r="D290" t="str">
        <v/>
      </c>
      <c r="E290" t="str">
        <f t="shared" si="8"/>
        <v>Standard Class</v>
      </c>
      <c r="F290" t="str">
        <f>IF($E290=Step_0!$C$3,IF('Dirty 2'!B292&gt;0,Step_0!$D$3,IF('Dirty 2'!C292&gt;0,Step_0!$D$4,IF('Dirty 2'!D292&gt;0,Step_0!$D$5,""))),"")</f>
        <v/>
      </c>
      <c r="G290" t="str">
        <f>IF($E290=Step_0!$C$6,IF('Dirty 2'!E292&gt;0,Step_0!$D$3,IF('Dirty 2'!F292&gt;0,Step_0!$D$4,IF('Dirty 2'!G292&gt;0,Step_0!$D$5,""))),"")</f>
        <v/>
      </c>
      <c r="H290" t="str">
        <f>IF($E290=Step_0!$C$9,IF('Dirty 2'!H292&gt;0,Step_0!$D$3,IF('Dirty 2'!I292&gt;0,Step_0!$D$4,IF('Dirty 2'!J292&gt;0,Step_0!$D$5,""))),"")</f>
        <v/>
      </c>
      <c r="I290" t="str">
        <f>IF($E290=Step_0!$C$12,IF('Dirty 2'!K292&gt;0,Step_0!$D$3,IF('Dirty 2'!L292&gt;0,Step_0!$D$4,IF('Dirty 2'!M292&gt;0,Step_0!$D$5,""))),"")</f>
        <v>Consumer</v>
      </c>
      <c r="J290" t="str">
        <f t="shared" si="9"/>
        <v>Consumer</v>
      </c>
      <c r="K290">
        <f>SUM('Dirty 2'!B292:M292)</f>
        <v>29.99</v>
      </c>
    </row>
    <row r="291" spans="1:11" x14ac:dyDescent="0.25">
      <c r="A291" s="1">
        <v>42354</v>
      </c>
      <c r="B291" t="str">
        <v/>
      </c>
      <c r="C291" t="str">
        <v/>
      </c>
      <c r="D291" t="str">
        <v>Standard Class</v>
      </c>
      <c r="E291" t="str">
        <f t="shared" si="8"/>
        <v>Standard Class</v>
      </c>
      <c r="F291" t="str">
        <f>IF($E291=Step_0!$C$3,IF('Dirty 2'!B293&gt;0,Step_0!$D$3,IF('Dirty 2'!C293&gt;0,Step_0!$D$4,IF('Dirty 2'!D293&gt;0,Step_0!$D$5,""))),"")</f>
        <v/>
      </c>
      <c r="G291" t="str">
        <f>IF($E291=Step_0!$C$6,IF('Dirty 2'!E293&gt;0,Step_0!$D$3,IF('Dirty 2'!F293&gt;0,Step_0!$D$4,IF('Dirty 2'!G293&gt;0,Step_0!$D$5,""))),"")</f>
        <v/>
      </c>
      <c r="H291" t="str">
        <f>IF($E291=Step_0!$C$9,IF('Dirty 2'!H293&gt;0,Step_0!$D$3,IF('Dirty 2'!I293&gt;0,Step_0!$D$4,IF('Dirty 2'!J293&gt;0,Step_0!$D$5,""))),"")</f>
        <v/>
      </c>
      <c r="I291" t="str">
        <f>IF($E291=Step_0!$C$12,IF('Dirty 2'!K293&gt;0,Step_0!$D$3,IF('Dirty 2'!L293&gt;0,Step_0!$D$4,IF('Dirty 2'!M293&gt;0,Step_0!$D$5,""))),"")</f>
        <v>Home Office</v>
      </c>
      <c r="J291" t="str">
        <f t="shared" si="9"/>
        <v>Home Office</v>
      </c>
      <c r="K291">
        <f>SUM('Dirty 2'!B293:M293)</f>
        <v>19.440000000000001</v>
      </c>
    </row>
    <row r="292" spans="1:11" x14ac:dyDescent="0.25">
      <c r="A292" s="1">
        <v>42200</v>
      </c>
      <c r="B292" t="str">
        <v>Same Day</v>
      </c>
      <c r="C292" t="str">
        <v/>
      </c>
      <c r="D292" t="str">
        <v/>
      </c>
      <c r="E292" t="str">
        <f t="shared" si="8"/>
        <v>Same Day</v>
      </c>
      <c r="F292" t="str">
        <f>IF($E292=Step_0!$C$3,IF('Dirty 2'!B294&gt;0,Step_0!$D$3,IF('Dirty 2'!C294&gt;0,Step_0!$D$4,IF('Dirty 2'!D294&gt;0,Step_0!$D$5,""))),"")</f>
        <v/>
      </c>
      <c r="G292" t="str">
        <f>IF($E292=Step_0!$C$6,IF('Dirty 2'!E294&gt;0,Step_0!$D$3,IF('Dirty 2'!F294&gt;0,Step_0!$D$4,IF('Dirty 2'!G294&gt;0,Step_0!$D$5,""))),"")</f>
        <v>Consumer</v>
      </c>
      <c r="H292" t="str">
        <f>IF($E292=Step_0!$C$9,IF('Dirty 2'!H294&gt;0,Step_0!$D$3,IF('Dirty 2'!I294&gt;0,Step_0!$D$4,IF('Dirty 2'!J294&gt;0,Step_0!$D$5,""))),"")</f>
        <v/>
      </c>
      <c r="I292" t="str">
        <f>IF($E292=Step_0!$C$12,IF('Dirty 2'!K294&gt;0,Step_0!$D$3,IF('Dirty 2'!L294&gt;0,Step_0!$D$4,IF('Dirty 2'!M294&gt;0,Step_0!$D$5,""))),"")</f>
        <v/>
      </c>
      <c r="J292" t="str">
        <f t="shared" si="9"/>
        <v>Consumer</v>
      </c>
      <c r="K292">
        <f>SUM('Dirty 2'!B294:M294)</f>
        <v>29</v>
      </c>
    </row>
    <row r="293" spans="1:11" x14ac:dyDescent="0.25">
      <c r="A293" s="1">
        <v>42188</v>
      </c>
      <c r="B293" t="str">
        <v>Standard Class</v>
      </c>
      <c r="C293" t="str">
        <v/>
      </c>
      <c r="D293" t="str">
        <v/>
      </c>
      <c r="E293" t="str">
        <f t="shared" si="8"/>
        <v>Standard Class</v>
      </c>
      <c r="F293" t="str">
        <f>IF($E293=Step_0!$C$3,IF('Dirty 2'!B295&gt;0,Step_0!$D$3,IF('Dirty 2'!C295&gt;0,Step_0!$D$4,IF('Dirty 2'!D295&gt;0,Step_0!$D$5,""))),"")</f>
        <v/>
      </c>
      <c r="G293" t="str">
        <f>IF($E293=Step_0!$C$6,IF('Dirty 2'!E295&gt;0,Step_0!$D$3,IF('Dirty 2'!F295&gt;0,Step_0!$D$4,IF('Dirty 2'!G295&gt;0,Step_0!$D$5,""))),"")</f>
        <v/>
      </c>
      <c r="H293" t="str">
        <f>IF($E293=Step_0!$C$9,IF('Dirty 2'!H295&gt;0,Step_0!$D$3,IF('Dirty 2'!I295&gt;0,Step_0!$D$4,IF('Dirty 2'!J295&gt;0,Step_0!$D$5,""))),"")</f>
        <v/>
      </c>
      <c r="I293" t="str">
        <f>IF($E293=Step_0!$C$12,IF('Dirty 2'!K295&gt;0,Step_0!$D$3,IF('Dirty 2'!L295&gt;0,Step_0!$D$4,IF('Dirty 2'!M295&gt;0,Step_0!$D$5,""))),"")</f>
        <v>Consumer</v>
      </c>
      <c r="J293" t="str">
        <f t="shared" si="9"/>
        <v>Consumer</v>
      </c>
      <c r="K293">
        <f>SUM('Dirty 2'!B295:M295)</f>
        <v>7.7</v>
      </c>
    </row>
    <row r="294" spans="1:11" x14ac:dyDescent="0.25">
      <c r="A294" s="1">
        <v>42126</v>
      </c>
      <c r="B294" t="str">
        <v>Second Class</v>
      </c>
      <c r="C294" t="str">
        <v/>
      </c>
      <c r="D294" t="str">
        <v/>
      </c>
      <c r="E294" t="str">
        <f t="shared" si="8"/>
        <v>Second Class</v>
      </c>
      <c r="F294" t="str">
        <f>IF($E294=Step_0!$C$3,IF('Dirty 2'!B296&gt;0,Step_0!$D$3,IF('Dirty 2'!C296&gt;0,Step_0!$D$4,IF('Dirty 2'!D296&gt;0,Step_0!$D$5,""))),"")</f>
        <v/>
      </c>
      <c r="G294" t="str">
        <f>IF($E294=Step_0!$C$6,IF('Dirty 2'!E296&gt;0,Step_0!$D$3,IF('Dirty 2'!F296&gt;0,Step_0!$D$4,IF('Dirty 2'!G296&gt;0,Step_0!$D$5,""))),"")</f>
        <v/>
      </c>
      <c r="H294" t="str">
        <f>IF($E294=Step_0!$C$9,IF('Dirty 2'!H296&gt;0,Step_0!$D$3,IF('Dirty 2'!I296&gt;0,Step_0!$D$4,IF('Dirty 2'!J296&gt;0,Step_0!$D$5,""))),"")</f>
        <v>Consumer</v>
      </c>
      <c r="I294" t="str">
        <f>IF($E294=Step_0!$C$12,IF('Dirty 2'!K296&gt;0,Step_0!$D$3,IF('Dirty 2'!L296&gt;0,Step_0!$D$4,IF('Dirty 2'!M296&gt;0,Step_0!$D$5,""))),"")</f>
        <v/>
      </c>
      <c r="J294" t="str">
        <f t="shared" si="9"/>
        <v>Consumer</v>
      </c>
      <c r="K294">
        <f>SUM('Dirty 2'!B296:M296)</f>
        <v>140.52000000000001</v>
      </c>
    </row>
    <row r="295" spans="1:11" x14ac:dyDescent="0.25">
      <c r="A295" s="1">
        <v>42348</v>
      </c>
      <c r="B295" t="str">
        <v>First Class</v>
      </c>
      <c r="C295" t="str">
        <v/>
      </c>
      <c r="D295" t="str">
        <v/>
      </c>
      <c r="E295" t="str">
        <f t="shared" si="8"/>
        <v>First Class</v>
      </c>
      <c r="F295" t="str">
        <f>IF($E295=Step_0!$C$3,IF('Dirty 2'!B297&gt;0,Step_0!$D$3,IF('Dirty 2'!C297&gt;0,Step_0!$D$4,IF('Dirty 2'!D297&gt;0,Step_0!$D$5,""))),"")</f>
        <v>Consumer</v>
      </c>
      <c r="G295" t="str">
        <f>IF($E295=Step_0!$C$6,IF('Dirty 2'!E297&gt;0,Step_0!$D$3,IF('Dirty 2'!F297&gt;0,Step_0!$D$4,IF('Dirty 2'!G297&gt;0,Step_0!$D$5,""))),"")</f>
        <v/>
      </c>
      <c r="H295" t="str">
        <f>IF($E295=Step_0!$C$9,IF('Dirty 2'!H297&gt;0,Step_0!$D$3,IF('Dirty 2'!I297&gt;0,Step_0!$D$4,IF('Dirty 2'!J297&gt;0,Step_0!$D$5,""))),"")</f>
        <v/>
      </c>
      <c r="I295" t="str">
        <f>IF($E295=Step_0!$C$12,IF('Dirty 2'!K297&gt;0,Step_0!$D$3,IF('Dirty 2'!L297&gt;0,Step_0!$D$4,IF('Dirty 2'!M297&gt;0,Step_0!$D$5,""))),"")</f>
        <v/>
      </c>
      <c r="J295" t="str">
        <f t="shared" si="9"/>
        <v>Consumer</v>
      </c>
      <c r="K295">
        <f>SUM('Dirty 2'!B297:M297)</f>
        <v>1056.8599999999999</v>
      </c>
    </row>
    <row r="296" spans="1:11" x14ac:dyDescent="0.25">
      <c r="A296" s="1">
        <v>42259</v>
      </c>
      <c r="B296" t="str">
        <v>Standard Class</v>
      </c>
      <c r="C296" t="str">
        <v/>
      </c>
      <c r="D296" t="str">
        <v/>
      </c>
      <c r="E296" t="str">
        <f t="shared" si="8"/>
        <v>Standard Class</v>
      </c>
      <c r="F296" t="str">
        <f>IF($E296=Step_0!$C$3,IF('Dirty 2'!B298&gt;0,Step_0!$D$3,IF('Dirty 2'!C298&gt;0,Step_0!$D$4,IF('Dirty 2'!D298&gt;0,Step_0!$D$5,""))),"")</f>
        <v/>
      </c>
      <c r="G296" t="str">
        <f>IF($E296=Step_0!$C$6,IF('Dirty 2'!E298&gt;0,Step_0!$D$3,IF('Dirty 2'!F298&gt;0,Step_0!$D$4,IF('Dirty 2'!G298&gt;0,Step_0!$D$5,""))),"")</f>
        <v/>
      </c>
      <c r="H296" t="str">
        <f>IF($E296=Step_0!$C$9,IF('Dirty 2'!H298&gt;0,Step_0!$D$3,IF('Dirty 2'!I298&gt;0,Step_0!$D$4,IF('Dirty 2'!J298&gt;0,Step_0!$D$5,""))),"")</f>
        <v/>
      </c>
      <c r="I296" t="str">
        <f>IF($E296=Step_0!$C$12,IF('Dirty 2'!K298&gt;0,Step_0!$D$3,IF('Dirty 2'!L298&gt;0,Step_0!$D$4,IF('Dirty 2'!M298&gt;0,Step_0!$D$5,""))),"")</f>
        <v>Consumer</v>
      </c>
      <c r="J296" t="str">
        <f t="shared" si="9"/>
        <v>Consumer</v>
      </c>
      <c r="K296">
        <f>SUM('Dirty 2'!B298:M298)</f>
        <v>1611.01</v>
      </c>
    </row>
    <row r="297" spans="1:11" x14ac:dyDescent="0.25">
      <c r="A297" s="1">
        <v>42210</v>
      </c>
      <c r="B297" t="str">
        <v>First Class</v>
      </c>
      <c r="C297" t="str">
        <v/>
      </c>
      <c r="D297" t="str">
        <v/>
      </c>
      <c r="E297" t="str">
        <f t="shared" si="8"/>
        <v>First Class</v>
      </c>
      <c r="F297" t="str">
        <f>IF($E297=Step_0!$C$3,IF('Dirty 2'!B299&gt;0,Step_0!$D$3,IF('Dirty 2'!C299&gt;0,Step_0!$D$4,IF('Dirty 2'!D299&gt;0,Step_0!$D$5,""))),"")</f>
        <v>Consumer</v>
      </c>
      <c r="G297" t="str">
        <f>IF($E297=Step_0!$C$6,IF('Dirty 2'!E299&gt;0,Step_0!$D$3,IF('Dirty 2'!F299&gt;0,Step_0!$D$4,IF('Dirty 2'!G299&gt;0,Step_0!$D$5,""))),"")</f>
        <v/>
      </c>
      <c r="H297" t="str">
        <f>IF($E297=Step_0!$C$9,IF('Dirty 2'!H299&gt;0,Step_0!$D$3,IF('Dirty 2'!I299&gt;0,Step_0!$D$4,IF('Dirty 2'!J299&gt;0,Step_0!$D$5,""))),"")</f>
        <v/>
      </c>
      <c r="I297" t="str">
        <f>IF($E297=Step_0!$C$12,IF('Dirty 2'!K299&gt;0,Step_0!$D$3,IF('Dirty 2'!L299&gt;0,Step_0!$D$4,IF('Dirty 2'!M299&gt;0,Step_0!$D$5,""))),"")</f>
        <v/>
      </c>
      <c r="J297" t="str">
        <f t="shared" si="9"/>
        <v>Consumer</v>
      </c>
      <c r="K297">
        <f>SUM('Dirty 2'!B299:M299)</f>
        <v>73.2</v>
      </c>
    </row>
    <row r="298" spans="1:11" x14ac:dyDescent="0.25">
      <c r="A298" s="1">
        <v>42211</v>
      </c>
      <c r="B298" t="str">
        <v>Standard Class</v>
      </c>
      <c r="C298" t="str">
        <v/>
      </c>
      <c r="D298" t="str">
        <v/>
      </c>
      <c r="E298" t="str">
        <f t="shared" si="8"/>
        <v>Standard Class</v>
      </c>
      <c r="F298" t="str">
        <f>IF($E298=Step_0!$C$3,IF('Dirty 2'!B300&gt;0,Step_0!$D$3,IF('Dirty 2'!C300&gt;0,Step_0!$D$4,IF('Dirty 2'!D300&gt;0,Step_0!$D$5,""))),"")</f>
        <v/>
      </c>
      <c r="G298" t="str">
        <f>IF($E298=Step_0!$C$6,IF('Dirty 2'!E300&gt;0,Step_0!$D$3,IF('Dirty 2'!F300&gt;0,Step_0!$D$4,IF('Dirty 2'!G300&gt;0,Step_0!$D$5,""))),"")</f>
        <v/>
      </c>
      <c r="H298" t="str">
        <f>IF($E298=Step_0!$C$9,IF('Dirty 2'!H300&gt;0,Step_0!$D$3,IF('Dirty 2'!I300&gt;0,Step_0!$D$4,IF('Dirty 2'!J300&gt;0,Step_0!$D$5,""))),"")</f>
        <v/>
      </c>
      <c r="I298" t="str">
        <f>IF($E298=Step_0!$C$12,IF('Dirty 2'!K300&gt;0,Step_0!$D$3,IF('Dirty 2'!L300&gt;0,Step_0!$D$4,IF('Dirty 2'!M300&gt;0,Step_0!$D$5,""))),"")</f>
        <v>Consumer</v>
      </c>
      <c r="J298" t="str">
        <f t="shared" si="9"/>
        <v>Consumer</v>
      </c>
      <c r="K298">
        <f>SUM('Dirty 2'!B300:M300)</f>
        <v>2503.4699999999998</v>
      </c>
    </row>
    <row r="299" spans="1:11" x14ac:dyDescent="0.25">
      <c r="A299" s="1">
        <v>42336</v>
      </c>
      <c r="B299" t="str">
        <v>Standard Class</v>
      </c>
      <c r="C299" t="str">
        <v/>
      </c>
      <c r="D299" t="str">
        <v/>
      </c>
      <c r="E299" t="str">
        <f t="shared" si="8"/>
        <v>Standard Class</v>
      </c>
      <c r="F299" t="str">
        <f>IF($E299=Step_0!$C$3,IF('Dirty 2'!B301&gt;0,Step_0!$D$3,IF('Dirty 2'!C301&gt;0,Step_0!$D$4,IF('Dirty 2'!D301&gt;0,Step_0!$D$5,""))),"")</f>
        <v/>
      </c>
      <c r="G299" t="str">
        <f>IF($E299=Step_0!$C$6,IF('Dirty 2'!E301&gt;0,Step_0!$D$3,IF('Dirty 2'!F301&gt;0,Step_0!$D$4,IF('Dirty 2'!G301&gt;0,Step_0!$D$5,""))),"")</f>
        <v/>
      </c>
      <c r="H299" t="str">
        <f>IF($E299=Step_0!$C$9,IF('Dirty 2'!H301&gt;0,Step_0!$D$3,IF('Dirty 2'!I301&gt;0,Step_0!$D$4,IF('Dirty 2'!J301&gt;0,Step_0!$D$5,""))),"")</f>
        <v/>
      </c>
      <c r="I299" t="str">
        <f>IF($E299=Step_0!$C$12,IF('Dirty 2'!K301&gt;0,Step_0!$D$3,IF('Dirty 2'!L301&gt;0,Step_0!$D$4,IF('Dirty 2'!M301&gt;0,Step_0!$D$5,""))),"")</f>
        <v>Consumer</v>
      </c>
      <c r="J299" t="str">
        <f t="shared" si="9"/>
        <v>Consumer</v>
      </c>
      <c r="K299">
        <f>SUM('Dirty 2'!B301:M301)</f>
        <v>447.78300000000007</v>
      </c>
    </row>
    <row r="300" spans="1:11" x14ac:dyDescent="0.25">
      <c r="A300" s="1">
        <v>42145</v>
      </c>
      <c r="B300" t="str">
        <v>Same Day</v>
      </c>
      <c r="C300" t="str">
        <v/>
      </c>
      <c r="D300" t="str">
        <v/>
      </c>
      <c r="E300" t="str">
        <f t="shared" si="8"/>
        <v>Same Day</v>
      </c>
      <c r="F300" t="str">
        <f>IF($E300=Step_0!$C$3,IF('Dirty 2'!B302&gt;0,Step_0!$D$3,IF('Dirty 2'!C302&gt;0,Step_0!$D$4,IF('Dirty 2'!D302&gt;0,Step_0!$D$5,""))),"")</f>
        <v/>
      </c>
      <c r="G300" t="str">
        <f>IF($E300=Step_0!$C$6,IF('Dirty 2'!E302&gt;0,Step_0!$D$3,IF('Dirty 2'!F302&gt;0,Step_0!$D$4,IF('Dirty 2'!G302&gt;0,Step_0!$D$5,""))),"")</f>
        <v>Consumer</v>
      </c>
      <c r="H300" t="str">
        <f>IF($E300=Step_0!$C$9,IF('Dirty 2'!H302&gt;0,Step_0!$D$3,IF('Dirty 2'!I302&gt;0,Step_0!$D$4,IF('Dirty 2'!J302&gt;0,Step_0!$D$5,""))),"")</f>
        <v/>
      </c>
      <c r="I300" t="str">
        <f>IF($E300=Step_0!$C$12,IF('Dirty 2'!K302&gt;0,Step_0!$D$3,IF('Dirty 2'!L302&gt;0,Step_0!$D$4,IF('Dirty 2'!M302&gt;0,Step_0!$D$5,""))),"")</f>
        <v/>
      </c>
      <c r="J300" t="str">
        <f t="shared" si="9"/>
        <v>Consumer</v>
      </c>
      <c r="K300">
        <f>SUM('Dirty 2'!B302:M302)</f>
        <v>1363.96</v>
      </c>
    </row>
    <row r="301" spans="1:11" x14ac:dyDescent="0.25">
      <c r="A301" s="1">
        <v>42130</v>
      </c>
      <c r="B301" t="str">
        <v/>
      </c>
      <c r="C301" t="str">
        <v/>
      </c>
      <c r="D301" t="str">
        <v>Standard Class</v>
      </c>
      <c r="E301" t="str">
        <f t="shared" si="8"/>
        <v>Standard Class</v>
      </c>
      <c r="F301" t="str">
        <f>IF($E301=Step_0!$C$3,IF('Dirty 2'!B303&gt;0,Step_0!$D$3,IF('Dirty 2'!C303&gt;0,Step_0!$D$4,IF('Dirty 2'!D303&gt;0,Step_0!$D$5,""))),"")</f>
        <v/>
      </c>
      <c r="G301" t="str">
        <f>IF($E301=Step_0!$C$6,IF('Dirty 2'!E303&gt;0,Step_0!$D$3,IF('Dirty 2'!F303&gt;0,Step_0!$D$4,IF('Dirty 2'!G303&gt;0,Step_0!$D$5,""))),"")</f>
        <v/>
      </c>
      <c r="H301" t="str">
        <f>IF($E301=Step_0!$C$9,IF('Dirty 2'!H303&gt;0,Step_0!$D$3,IF('Dirty 2'!I303&gt;0,Step_0!$D$4,IF('Dirty 2'!J303&gt;0,Step_0!$D$5,""))),"")</f>
        <v/>
      </c>
      <c r="I301" t="str">
        <f>IF($E301=Step_0!$C$12,IF('Dirty 2'!K303&gt;0,Step_0!$D$3,IF('Dirty 2'!L303&gt;0,Step_0!$D$4,IF('Dirty 2'!M303&gt;0,Step_0!$D$5,""))),"")</f>
        <v>Home Office</v>
      </c>
      <c r="J301" t="str">
        <f t="shared" si="9"/>
        <v>Home Office</v>
      </c>
      <c r="K301">
        <f>SUM('Dirty 2'!B303:M303)</f>
        <v>270.72800000000001</v>
      </c>
    </row>
    <row r="302" spans="1:11" x14ac:dyDescent="0.25">
      <c r="A302" s="1">
        <v>42298</v>
      </c>
      <c r="B302" t="str">
        <v/>
      </c>
      <c r="C302" t="str">
        <v/>
      </c>
      <c r="D302" t="str">
        <v>Standard Class</v>
      </c>
      <c r="E302" t="str">
        <f t="shared" si="8"/>
        <v>Standard Class</v>
      </c>
      <c r="F302" t="str">
        <f>IF($E302=Step_0!$C$3,IF('Dirty 2'!B304&gt;0,Step_0!$D$3,IF('Dirty 2'!C304&gt;0,Step_0!$D$4,IF('Dirty 2'!D304&gt;0,Step_0!$D$5,""))),"")</f>
        <v/>
      </c>
      <c r="G302" t="str">
        <f>IF($E302=Step_0!$C$6,IF('Dirty 2'!E304&gt;0,Step_0!$D$3,IF('Dirty 2'!F304&gt;0,Step_0!$D$4,IF('Dirty 2'!G304&gt;0,Step_0!$D$5,""))),"")</f>
        <v/>
      </c>
      <c r="H302" t="str">
        <f>IF($E302=Step_0!$C$9,IF('Dirty 2'!H304&gt;0,Step_0!$D$3,IF('Dirty 2'!I304&gt;0,Step_0!$D$4,IF('Dirty 2'!J304&gt;0,Step_0!$D$5,""))),"")</f>
        <v/>
      </c>
      <c r="I302" t="str">
        <f>IF($E302=Step_0!$C$12,IF('Dirty 2'!K304&gt;0,Step_0!$D$3,IF('Dirty 2'!L304&gt;0,Step_0!$D$4,IF('Dirty 2'!M304&gt;0,Step_0!$D$5,""))),"")</f>
        <v>Home Office</v>
      </c>
      <c r="J302" t="str">
        <f t="shared" si="9"/>
        <v>Home Office</v>
      </c>
      <c r="K302">
        <f>SUM('Dirty 2'!B304:M304)</f>
        <v>61.1</v>
      </c>
    </row>
    <row r="303" spans="1:11" x14ac:dyDescent="0.25">
      <c r="A303" s="1">
        <v>42021</v>
      </c>
      <c r="B303" t="str">
        <v/>
      </c>
      <c r="C303" t="str">
        <v>Standard Class</v>
      </c>
      <c r="D303" t="str">
        <v/>
      </c>
      <c r="E303" t="str">
        <f t="shared" si="8"/>
        <v>Standard Class</v>
      </c>
      <c r="F303" t="str">
        <f>IF($E303=Step_0!$C$3,IF('Dirty 2'!B305&gt;0,Step_0!$D$3,IF('Dirty 2'!C305&gt;0,Step_0!$D$4,IF('Dirty 2'!D305&gt;0,Step_0!$D$5,""))),"")</f>
        <v/>
      </c>
      <c r="G303" t="str">
        <f>IF($E303=Step_0!$C$6,IF('Dirty 2'!E305&gt;0,Step_0!$D$3,IF('Dirty 2'!F305&gt;0,Step_0!$D$4,IF('Dirty 2'!G305&gt;0,Step_0!$D$5,""))),"")</f>
        <v/>
      </c>
      <c r="H303" t="str">
        <f>IF($E303=Step_0!$C$9,IF('Dirty 2'!H305&gt;0,Step_0!$D$3,IF('Dirty 2'!I305&gt;0,Step_0!$D$4,IF('Dirty 2'!J305&gt;0,Step_0!$D$5,""))),"")</f>
        <v/>
      </c>
      <c r="I303" t="str">
        <f>IF($E303=Step_0!$C$12,IF('Dirty 2'!K305&gt;0,Step_0!$D$3,IF('Dirty 2'!L305&gt;0,Step_0!$D$4,IF('Dirty 2'!M305&gt;0,Step_0!$D$5,""))),"")</f>
        <v>Corporate</v>
      </c>
      <c r="J303" t="str">
        <f t="shared" si="9"/>
        <v>Corporate</v>
      </c>
      <c r="K303">
        <f>SUM('Dirty 2'!B305:M305)</f>
        <v>316</v>
      </c>
    </row>
    <row r="304" spans="1:11" x14ac:dyDescent="0.25">
      <c r="A304" s="1">
        <v>42042</v>
      </c>
      <c r="B304" t="str">
        <v>Same Day</v>
      </c>
      <c r="C304" t="str">
        <v/>
      </c>
      <c r="D304" t="str">
        <v/>
      </c>
      <c r="E304" t="str">
        <f t="shared" si="8"/>
        <v>Same Day</v>
      </c>
      <c r="F304" t="str">
        <f>IF($E304=Step_0!$C$3,IF('Dirty 2'!B306&gt;0,Step_0!$D$3,IF('Dirty 2'!C306&gt;0,Step_0!$D$4,IF('Dirty 2'!D306&gt;0,Step_0!$D$5,""))),"")</f>
        <v/>
      </c>
      <c r="G304" t="str">
        <f>IF($E304=Step_0!$C$6,IF('Dirty 2'!E306&gt;0,Step_0!$D$3,IF('Dirty 2'!F306&gt;0,Step_0!$D$4,IF('Dirty 2'!G306&gt;0,Step_0!$D$5,""))),"")</f>
        <v>Consumer</v>
      </c>
      <c r="H304" t="str">
        <f>IF($E304=Step_0!$C$9,IF('Dirty 2'!H306&gt;0,Step_0!$D$3,IF('Dirty 2'!I306&gt;0,Step_0!$D$4,IF('Dirty 2'!J306&gt;0,Step_0!$D$5,""))),"")</f>
        <v/>
      </c>
      <c r="I304" t="str">
        <f>IF($E304=Step_0!$C$12,IF('Dirty 2'!K306&gt;0,Step_0!$D$3,IF('Dirty 2'!L306&gt;0,Step_0!$D$4,IF('Dirty 2'!M306&gt;0,Step_0!$D$5,""))),"")</f>
        <v/>
      </c>
      <c r="J304" t="str">
        <f t="shared" si="9"/>
        <v>Consumer</v>
      </c>
      <c r="K304">
        <f>SUM('Dirty 2'!B306:M306)</f>
        <v>107.83</v>
      </c>
    </row>
    <row r="305" spans="1:11" x14ac:dyDescent="0.25">
      <c r="A305" s="1">
        <v>42250</v>
      </c>
      <c r="B305" t="str">
        <v>Standard Class</v>
      </c>
      <c r="C305" t="str">
        <v/>
      </c>
      <c r="D305" t="str">
        <v/>
      </c>
      <c r="E305" t="str">
        <f t="shared" si="8"/>
        <v>Standard Class</v>
      </c>
      <c r="F305" t="str">
        <f>IF($E305=Step_0!$C$3,IF('Dirty 2'!B307&gt;0,Step_0!$D$3,IF('Dirty 2'!C307&gt;0,Step_0!$D$4,IF('Dirty 2'!D307&gt;0,Step_0!$D$5,""))),"")</f>
        <v/>
      </c>
      <c r="G305" t="str">
        <f>IF($E305=Step_0!$C$6,IF('Dirty 2'!E307&gt;0,Step_0!$D$3,IF('Dirty 2'!F307&gt;0,Step_0!$D$4,IF('Dirty 2'!G307&gt;0,Step_0!$D$5,""))),"")</f>
        <v/>
      </c>
      <c r="H305" t="str">
        <f>IF($E305=Step_0!$C$9,IF('Dirty 2'!H307&gt;0,Step_0!$D$3,IF('Dirty 2'!I307&gt;0,Step_0!$D$4,IF('Dirty 2'!J307&gt;0,Step_0!$D$5,""))),"")</f>
        <v/>
      </c>
      <c r="I305" t="str">
        <f>IF($E305=Step_0!$C$12,IF('Dirty 2'!K307&gt;0,Step_0!$D$3,IF('Dirty 2'!L307&gt;0,Step_0!$D$4,IF('Dirty 2'!M307&gt;0,Step_0!$D$5,""))),"")</f>
        <v>Consumer</v>
      </c>
      <c r="J305" t="str">
        <f t="shared" si="9"/>
        <v>Consumer</v>
      </c>
      <c r="K305">
        <f>SUM('Dirty 2'!B307:M307)</f>
        <v>1854.2410000000002</v>
      </c>
    </row>
    <row r="306" spans="1:11" x14ac:dyDescent="0.25">
      <c r="A306" s="1">
        <v>42051</v>
      </c>
      <c r="B306" t="str">
        <v>Standard Class</v>
      </c>
      <c r="C306" t="str">
        <v/>
      </c>
      <c r="D306" t="str">
        <v/>
      </c>
      <c r="E306" t="str">
        <f t="shared" si="8"/>
        <v>Standard Class</v>
      </c>
      <c r="F306" t="str">
        <f>IF($E306=Step_0!$C$3,IF('Dirty 2'!B308&gt;0,Step_0!$D$3,IF('Dirty 2'!C308&gt;0,Step_0!$D$4,IF('Dirty 2'!D308&gt;0,Step_0!$D$5,""))),"")</f>
        <v/>
      </c>
      <c r="G306" t="str">
        <f>IF($E306=Step_0!$C$6,IF('Dirty 2'!E308&gt;0,Step_0!$D$3,IF('Dirty 2'!F308&gt;0,Step_0!$D$4,IF('Dirty 2'!G308&gt;0,Step_0!$D$5,""))),"")</f>
        <v/>
      </c>
      <c r="H306" t="str">
        <f>IF($E306=Step_0!$C$9,IF('Dirty 2'!H308&gt;0,Step_0!$D$3,IF('Dirty 2'!I308&gt;0,Step_0!$D$4,IF('Dirty 2'!J308&gt;0,Step_0!$D$5,""))),"")</f>
        <v/>
      </c>
      <c r="I306" t="str">
        <f>IF($E306=Step_0!$C$12,IF('Dirty 2'!K308&gt;0,Step_0!$D$3,IF('Dirty 2'!L308&gt;0,Step_0!$D$4,IF('Dirty 2'!M308&gt;0,Step_0!$D$5,""))),"")</f>
        <v>Consumer</v>
      </c>
      <c r="J306" t="str">
        <f t="shared" si="9"/>
        <v>Consumer</v>
      </c>
      <c r="K306">
        <f>SUM('Dirty 2'!B308:M308)</f>
        <v>323.88</v>
      </c>
    </row>
    <row r="307" spans="1:11" x14ac:dyDescent="0.25">
      <c r="A307" s="1">
        <v>42145</v>
      </c>
      <c r="B307" t="str">
        <v>Standard Class</v>
      </c>
      <c r="C307" t="str">
        <v/>
      </c>
      <c r="D307" t="str">
        <v/>
      </c>
      <c r="E307" t="str">
        <f t="shared" si="8"/>
        <v>Standard Class</v>
      </c>
      <c r="F307" t="str">
        <f>IF($E307=Step_0!$C$3,IF('Dirty 2'!B309&gt;0,Step_0!$D$3,IF('Dirty 2'!C309&gt;0,Step_0!$D$4,IF('Dirty 2'!D309&gt;0,Step_0!$D$5,""))),"")</f>
        <v/>
      </c>
      <c r="G307" t="str">
        <f>IF($E307=Step_0!$C$6,IF('Dirty 2'!E309&gt;0,Step_0!$D$3,IF('Dirty 2'!F309&gt;0,Step_0!$D$4,IF('Dirty 2'!G309&gt;0,Step_0!$D$5,""))),"")</f>
        <v/>
      </c>
      <c r="H307" t="str">
        <f>IF($E307=Step_0!$C$9,IF('Dirty 2'!H309&gt;0,Step_0!$D$3,IF('Dirty 2'!I309&gt;0,Step_0!$D$4,IF('Dirty 2'!J309&gt;0,Step_0!$D$5,""))),"")</f>
        <v/>
      </c>
      <c r="I307" t="str">
        <f>IF($E307=Step_0!$C$12,IF('Dirty 2'!K309&gt;0,Step_0!$D$3,IF('Dirty 2'!L309&gt;0,Step_0!$D$4,IF('Dirty 2'!M309&gt;0,Step_0!$D$5,""))),"")</f>
        <v>Consumer</v>
      </c>
      <c r="J307" t="str">
        <f t="shared" si="9"/>
        <v>Consumer</v>
      </c>
      <c r="K307">
        <f>SUM('Dirty 2'!B309:M309)</f>
        <v>2.6940000000000004</v>
      </c>
    </row>
    <row r="308" spans="1:11" x14ac:dyDescent="0.25">
      <c r="A308" s="1">
        <v>42277</v>
      </c>
      <c r="B308" t="str">
        <v>Standard Class</v>
      </c>
      <c r="C308" t="str">
        <v/>
      </c>
      <c r="D308" t="str">
        <v/>
      </c>
      <c r="E308" t="str">
        <f t="shared" si="8"/>
        <v>Standard Class</v>
      </c>
      <c r="F308" t="str">
        <f>IF($E308=Step_0!$C$3,IF('Dirty 2'!B310&gt;0,Step_0!$D$3,IF('Dirty 2'!C310&gt;0,Step_0!$D$4,IF('Dirty 2'!D310&gt;0,Step_0!$D$5,""))),"")</f>
        <v/>
      </c>
      <c r="G308" t="str">
        <f>IF($E308=Step_0!$C$6,IF('Dirty 2'!E310&gt;0,Step_0!$D$3,IF('Dirty 2'!F310&gt;0,Step_0!$D$4,IF('Dirty 2'!G310&gt;0,Step_0!$D$5,""))),"")</f>
        <v/>
      </c>
      <c r="H308" t="str">
        <f>IF($E308=Step_0!$C$9,IF('Dirty 2'!H310&gt;0,Step_0!$D$3,IF('Dirty 2'!I310&gt;0,Step_0!$D$4,IF('Dirty 2'!J310&gt;0,Step_0!$D$5,""))),"")</f>
        <v/>
      </c>
      <c r="I308" t="str">
        <f>IF($E308=Step_0!$C$12,IF('Dirty 2'!K310&gt;0,Step_0!$D$3,IF('Dirty 2'!L310&gt;0,Step_0!$D$4,IF('Dirty 2'!M310&gt;0,Step_0!$D$5,""))),"")</f>
        <v>Consumer</v>
      </c>
      <c r="J308" t="str">
        <f t="shared" si="9"/>
        <v>Consumer</v>
      </c>
      <c r="K308">
        <f>SUM('Dirty 2'!B310:M310)</f>
        <v>298.83</v>
      </c>
    </row>
    <row r="309" spans="1:11" x14ac:dyDescent="0.25">
      <c r="A309" s="1">
        <v>42043</v>
      </c>
      <c r="B309" t="str">
        <v/>
      </c>
      <c r="C309" t="str">
        <v/>
      </c>
      <c r="D309" t="str">
        <v>Second Class</v>
      </c>
      <c r="E309" t="str">
        <f t="shared" si="8"/>
        <v>Second Class</v>
      </c>
      <c r="F309" t="str">
        <f>IF($E309=Step_0!$C$3,IF('Dirty 2'!B311&gt;0,Step_0!$D$3,IF('Dirty 2'!C311&gt;0,Step_0!$D$4,IF('Dirty 2'!D311&gt;0,Step_0!$D$5,""))),"")</f>
        <v/>
      </c>
      <c r="G309" t="str">
        <f>IF($E309=Step_0!$C$6,IF('Dirty 2'!E311&gt;0,Step_0!$D$3,IF('Dirty 2'!F311&gt;0,Step_0!$D$4,IF('Dirty 2'!G311&gt;0,Step_0!$D$5,""))),"")</f>
        <v/>
      </c>
      <c r="H309" t="str">
        <f>IF($E309=Step_0!$C$9,IF('Dirty 2'!H311&gt;0,Step_0!$D$3,IF('Dirty 2'!I311&gt;0,Step_0!$D$4,IF('Dirty 2'!J311&gt;0,Step_0!$D$5,""))),"")</f>
        <v>Home Office</v>
      </c>
      <c r="I309" t="str">
        <f>IF($E309=Step_0!$C$12,IF('Dirty 2'!K311&gt;0,Step_0!$D$3,IF('Dirty 2'!L311&gt;0,Step_0!$D$4,IF('Dirty 2'!M311&gt;0,Step_0!$D$5,""))),"")</f>
        <v/>
      </c>
      <c r="J309" t="str">
        <f t="shared" si="9"/>
        <v>Home Office</v>
      </c>
      <c r="K309">
        <f>SUM('Dirty 2'!B311:M311)</f>
        <v>1127.9760000000001</v>
      </c>
    </row>
    <row r="310" spans="1:11" x14ac:dyDescent="0.25">
      <c r="A310" s="1">
        <v>42028</v>
      </c>
      <c r="B310" t="str">
        <v/>
      </c>
      <c r="C310" t="str">
        <v>Second Class</v>
      </c>
      <c r="D310" t="str">
        <v/>
      </c>
      <c r="E310" t="str">
        <f t="shared" si="8"/>
        <v>Second Class</v>
      </c>
      <c r="F310" t="str">
        <f>IF($E310=Step_0!$C$3,IF('Dirty 2'!B312&gt;0,Step_0!$D$3,IF('Dirty 2'!C312&gt;0,Step_0!$D$4,IF('Dirty 2'!D312&gt;0,Step_0!$D$5,""))),"")</f>
        <v/>
      </c>
      <c r="G310" t="str">
        <f>IF($E310=Step_0!$C$6,IF('Dirty 2'!E312&gt;0,Step_0!$D$3,IF('Dirty 2'!F312&gt;0,Step_0!$D$4,IF('Dirty 2'!G312&gt;0,Step_0!$D$5,""))),"")</f>
        <v/>
      </c>
      <c r="H310" t="str">
        <f>IF($E310=Step_0!$C$9,IF('Dirty 2'!H312&gt;0,Step_0!$D$3,IF('Dirty 2'!I312&gt;0,Step_0!$D$4,IF('Dirty 2'!J312&gt;0,Step_0!$D$5,""))),"")</f>
        <v>Corporate</v>
      </c>
      <c r="I310" t="str">
        <f>IF($E310=Step_0!$C$12,IF('Dirty 2'!K312&gt;0,Step_0!$D$3,IF('Dirty 2'!L312&gt;0,Step_0!$D$4,IF('Dirty 2'!M312&gt;0,Step_0!$D$5,""))),"")</f>
        <v/>
      </c>
      <c r="J310" t="str">
        <f t="shared" si="9"/>
        <v>Corporate</v>
      </c>
      <c r="K310">
        <f>SUM('Dirty 2'!B312:M312)</f>
        <v>31.36</v>
      </c>
    </row>
    <row r="311" spans="1:11" x14ac:dyDescent="0.25">
      <c r="A311" s="1">
        <v>42344</v>
      </c>
      <c r="B311" t="str">
        <v>Second Class</v>
      </c>
      <c r="C311" t="str">
        <v/>
      </c>
      <c r="D311" t="str">
        <v/>
      </c>
      <c r="E311" t="str">
        <f t="shared" si="8"/>
        <v>Second Class</v>
      </c>
      <c r="F311" t="str">
        <f>IF($E311=Step_0!$C$3,IF('Dirty 2'!B313&gt;0,Step_0!$D$3,IF('Dirty 2'!C313&gt;0,Step_0!$D$4,IF('Dirty 2'!D313&gt;0,Step_0!$D$5,""))),"")</f>
        <v/>
      </c>
      <c r="G311" t="str">
        <f>IF($E311=Step_0!$C$6,IF('Dirty 2'!E313&gt;0,Step_0!$D$3,IF('Dirty 2'!F313&gt;0,Step_0!$D$4,IF('Dirty 2'!G313&gt;0,Step_0!$D$5,""))),"")</f>
        <v/>
      </c>
      <c r="H311" t="str">
        <f>IF($E311=Step_0!$C$9,IF('Dirty 2'!H313&gt;0,Step_0!$D$3,IF('Dirty 2'!I313&gt;0,Step_0!$D$4,IF('Dirty 2'!J313&gt;0,Step_0!$D$5,""))),"")</f>
        <v>Consumer</v>
      </c>
      <c r="I311" t="str">
        <f>IF($E311=Step_0!$C$12,IF('Dirty 2'!K313&gt;0,Step_0!$D$3,IF('Dirty 2'!L313&gt;0,Step_0!$D$4,IF('Dirty 2'!M313&gt;0,Step_0!$D$5,""))),"")</f>
        <v/>
      </c>
      <c r="J311" t="str">
        <f t="shared" si="9"/>
        <v>Consumer</v>
      </c>
      <c r="K311">
        <f>SUM('Dirty 2'!B313:M313)</f>
        <v>1284.8000000000002</v>
      </c>
    </row>
    <row r="312" spans="1:11" x14ac:dyDescent="0.25">
      <c r="A312" s="1">
        <v>42270</v>
      </c>
      <c r="B312" t="str">
        <v/>
      </c>
      <c r="C312" t="str">
        <v>Standard Class</v>
      </c>
      <c r="D312" t="str">
        <v/>
      </c>
      <c r="E312" t="str">
        <f t="shared" si="8"/>
        <v>Standard Class</v>
      </c>
      <c r="F312" t="str">
        <f>IF($E312=Step_0!$C$3,IF('Dirty 2'!B314&gt;0,Step_0!$D$3,IF('Dirty 2'!C314&gt;0,Step_0!$D$4,IF('Dirty 2'!D314&gt;0,Step_0!$D$5,""))),"")</f>
        <v/>
      </c>
      <c r="G312" t="str">
        <f>IF($E312=Step_0!$C$6,IF('Dirty 2'!E314&gt;0,Step_0!$D$3,IF('Dirty 2'!F314&gt;0,Step_0!$D$4,IF('Dirty 2'!G314&gt;0,Step_0!$D$5,""))),"")</f>
        <v/>
      </c>
      <c r="H312" t="str">
        <f>IF($E312=Step_0!$C$9,IF('Dirty 2'!H314&gt;0,Step_0!$D$3,IF('Dirty 2'!I314&gt;0,Step_0!$D$4,IF('Dirty 2'!J314&gt;0,Step_0!$D$5,""))),"")</f>
        <v/>
      </c>
      <c r="I312" t="str">
        <f>IF($E312=Step_0!$C$12,IF('Dirty 2'!K314&gt;0,Step_0!$D$3,IF('Dirty 2'!L314&gt;0,Step_0!$D$4,IF('Dirty 2'!M314&gt;0,Step_0!$D$5,""))),"")</f>
        <v>Corporate</v>
      </c>
      <c r="J312" t="str">
        <f t="shared" si="9"/>
        <v>Corporate</v>
      </c>
      <c r="K312">
        <f>SUM('Dirty 2'!B314:M314)</f>
        <v>104.712</v>
      </c>
    </row>
    <row r="313" spans="1:11" x14ac:dyDescent="0.25">
      <c r="A313" s="1">
        <v>42137</v>
      </c>
      <c r="B313" t="str">
        <v/>
      </c>
      <c r="C313" t="str">
        <v>Standard Class</v>
      </c>
      <c r="D313" t="str">
        <v/>
      </c>
      <c r="E313" t="str">
        <f t="shared" si="8"/>
        <v>Standard Class</v>
      </c>
      <c r="F313" t="str">
        <f>IF($E313=Step_0!$C$3,IF('Dirty 2'!B315&gt;0,Step_0!$D$3,IF('Dirty 2'!C315&gt;0,Step_0!$D$4,IF('Dirty 2'!D315&gt;0,Step_0!$D$5,""))),"")</f>
        <v/>
      </c>
      <c r="G313" t="str">
        <f>IF($E313=Step_0!$C$6,IF('Dirty 2'!E315&gt;0,Step_0!$D$3,IF('Dirty 2'!F315&gt;0,Step_0!$D$4,IF('Dirty 2'!G315&gt;0,Step_0!$D$5,""))),"")</f>
        <v/>
      </c>
      <c r="H313" t="str">
        <f>IF($E313=Step_0!$C$9,IF('Dirty 2'!H315&gt;0,Step_0!$D$3,IF('Dirty 2'!I315&gt;0,Step_0!$D$4,IF('Dirty 2'!J315&gt;0,Step_0!$D$5,""))),"")</f>
        <v/>
      </c>
      <c r="I313" t="str">
        <f>IF($E313=Step_0!$C$12,IF('Dirty 2'!K315&gt;0,Step_0!$D$3,IF('Dirty 2'!L315&gt;0,Step_0!$D$4,IF('Dirty 2'!M315&gt;0,Step_0!$D$5,""))),"")</f>
        <v>Corporate</v>
      </c>
      <c r="J313" t="str">
        <f t="shared" si="9"/>
        <v>Corporate</v>
      </c>
      <c r="K313">
        <f>SUM('Dirty 2'!B315:M315)</f>
        <v>10.96</v>
      </c>
    </row>
    <row r="314" spans="1:11" x14ac:dyDescent="0.25">
      <c r="A314" s="1">
        <v>42221</v>
      </c>
      <c r="B314" t="str">
        <v/>
      </c>
      <c r="C314" t="str">
        <v/>
      </c>
      <c r="D314" t="str">
        <v>Standard Class</v>
      </c>
      <c r="E314" t="str">
        <f t="shared" si="8"/>
        <v>Standard Class</v>
      </c>
      <c r="F314" t="str">
        <f>IF($E314=Step_0!$C$3,IF('Dirty 2'!B316&gt;0,Step_0!$D$3,IF('Dirty 2'!C316&gt;0,Step_0!$D$4,IF('Dirty 2'!D316&gt;0,Step_0!$D$5,""))),"")</f>
        <v/>
      </c>
      <c r="G314" t="str">
        <f>IF($E314=Step_0!$C$6,IF('Dirty 2'!E316&gt;0,Step_0!$D$3,IF('Dirty 2'!F316&gt;0,Step_0!$D$4,IF('Dirty 2'!G316&gt;0,Step_0!$D$5,""))),"")</f>
        <v/>
      </c>
      <c r="H314" t="str">
        <f>IF($E314=Step_0!$C$9,IF('Dirty 2'!H316&gt;0,Step_0!$D$3,IF('Dirty 2'!I316&gt;0,Step_0!$D$4,IF('Dirty 2'!J316&gt;0,Step_0!$D$5,""))),"")</f>
        <v/>
      </c>
      <c r="I314" t="str">
        <f>IF($E314=Step_0!$C$12,IF('Dirty 2'!K316&gt;0,Step_0!$D$3,IF('Dirty 2'!L316&gt;0,Step_0!$D$4,IF('Dirty 2'!M316&gt;0,Step_0!$D$5,""))),"")</f>
        <v>Home Office</v>
      </c>
      <c r="J314" t="str">
        <f t="shared" si="9"/>
        <v>Home Office</v>
      </c>
      <c r="K314">
        <f>SUM('Dirty 2'!B316:M316)</f>
        <v>158.81</v>
      </c>
    </row>
    <row r="315" spans="1:11" x14ac:dyDescent="0.25">
      <c r="A315" s="1">
        <v>42047</v>
      </c>
      <c r="B315" t="str">
        <v>First Class</v>
      </c>
      <c r="C315" t="str">
        <v/>
      </c>
      <c r="D315" t="str">
        <v/>
      </c>
      <c r="E315" t="str">
        <f t="shared" si="8"/>
        <v>First Class</v>
      </c>
      <c r="F315" t="str">
        <f>IF($E315=Step_0!$C$3,IF('Dirty 2'!B317&gt;0,Step_0!$D$3,IF('Dirty 2'!C317&gt;0,Step_0!$D$4,IF('Dirty 2'!D317&gt;0,Step_0!$D$5,""))),"")</f>
        <v>Consumer</v>
      </c>
      <c r="G315" t="str">
        <f>IF($E315=Step_0!$C$6,IF('Dirty 2'!E317&gt;0,Step_0!$D$3,IF('Dirty 2'!F317&gt;0,Step_0!$D$4,IF('Dirty 2'!G317&gt;0,Step_0!$D$5,""))),"")</f>
        <v/>
      </c>
      <c r="H315" t="str">
        <f>IF($E315=Step_0!$C$9,IF('Dirty 2'!H317&gt;0,Step_0!$D$3,IF('Dirty 2'!I317&gt;0,Step_0!$D$4,IF('Dirty 2'!J317&gt;0,Step_0!$D$5,""))),"")</f>
        <v/>
      </c>
      <c r="I315" t="str">
        <f>IF($E315=Step_0!$C$12,IF('Dirty 2'!K317&gt;0,Step_0!$D$3,IF('Dirty 2'!L317&gt;0,Step_0!$D$4,IF('Dirty 2'!M317&gt;0,Step_0!$D$5,""))),"")</f>
        <v/>
      </c>
      <c r="J315" t="str">
        <f t="shared" si="9"/>
        <v>Consumer</v>
      </c>
      <c r="K315">
        <f>SUM('Dirty 2'!B317:M317)</f>
        <v>1366.0400000000002</v>
      </c>
    </row>
    <row r="316" spans="1:11" x14ac:dyDescent="0.25">
      <c r="A316" s="1">
        <v>42266</v>
      </c>
      <c r="B316" t="str">
        <v>Standard Class</v>
      </c>
      <c r="C316" t="str">
        <v/>
      </c>
      <c r="D316" t="str">
        <v/>
      </c>
      <c r="E316" t="str">
        <f t="shared" si="8"/>
        <v>Standard Class</v>
      </c>
      <c r="F316" t="str">
        <f>IF($E316=Step_0!$C$3,IF('Dirty 2'!B318&gt;0,Step_0!$D$3,IF('Dirty 2'!C318&gt;0,Step_0!$D$4,IF('Dirty 2'!D318&gt;0,Step_0!$D$5,""))),"")</f>
        <v/>
      </c>
      <c r="G316" t="str">
        <f>IF($E316=Step_0!$C$6,IF('Dirty 2'!E318&gt;0,Step_0!$D$3,IF('Dirty 2'!F318&gt;0,Step_0!$D$4,IF('Dirty 2'!G318&gt;0,Step_0!$D$5,""))),"")</f>
        <v/>
      </c>
      <c r="H316" t="str">
        <f>IF($E316=Step_0!$C$9,IF('Dirty 2'!H318&gt;0,Step_0!$D$3,IF('Dirty 2'!I318&gt;0,Step_0!$D$4,IF('Dirty 2'!J318&gt;0,Step_0!$D$5,""))),"")</f>
        <v/>
      </c>
      <c r="I316" t="str">
        <f>IF($E316=Step_0!$C$12,IF('Dirty 2'!K318&gt;0,Step_0!$D$3,IF('Dirty 2'!L318&gt;0,Step_0!$D$4,IF('Dirty 2'!M318&gt;0,Step_0!$D$5,""))),"")</f>
        <v>Consumer</v>
      </c>
      <c r="J316" t="str">
        <f t="shared" si="9"/>
        <v>Consumer</v>
      </c>
      <c r="K316">
        <f>SUM('Dirty 2'!B318:M318)</f>
        <v>3</v>
      </c>
    </row>
    <row r="317" spans="1:11" x14ac:dyDescent="0.25">
      <c r="A317" s="1">
        <v>42366</v>
      </c>
      <c r="B317" t="str">
        <v>Standard Class</v>
      </c>
      <c r="C317" t="str">
        <v/>
      </c>
      <c r="D317" t="str">
        <v/>
      </c>
      <c r="E317" t="str">
        <f t="shared" si="8"/>
        <v>Standard Class</v>
      </c>
      <c r="F317" t="str">
        <f>IF($E317=Step_0!$C$3,IF('Dirty 2'!B319&gt;0,Step_0!$D$3,IF('Dirty 2'!C319&gt;0,Step_0!$D$4,IF('Dirty 2'!D319&gt;0,Step_0!$D$5,""))),"")</f>
        <v/>
      </c>
      <c r="G317" t="str">
        <f>IF($E317=Step_0!$C$6,IF('Dirty 2'!E319&gt;0,Step_0!$D$3,IF('Dirty 2'!F319&gt;0,Step_0!$D$4,IF('Dirty 2'!G319&gt;0,Step_0!$D$5,""))),"")</f>
        <v/>
      </c>
      <c r="H317" t="str">
        <f>IF($E317=Step_0!$C$9,IF('Dirty 2'!H319&gt;0,Step_0!$D$3,IF('Dirty 2'!I319&gt;0,Step_0!$D$4,IF('Dirty 2'!J319&gt;0,Step_0!$D$5,""))),"")</f>
        <v/>
      </c>
      <c r="I317" t="str">
        <f>IF($E317=Step_0!$C$12,IF('Dirty 2'!K319&gt;0,Step_0!$D$3,IF('Dirty 2'!L319&gt;0,Step_0!$D$4,IF('Dirty 2'!M319&gt;0,Step_0!$D$5,""))),"")</f>
        <v>Consumer</v>
      </c>
      <c r="J317" t="str">
        <f t="shared" si="9"/>
        <v>Consumer</v>
      </c>
      <c r="K317">
        <f>SUM('Dirty 2'!B319:M319)</f>
        <v>2.61</v>
      </c>
    </row>
    <row r="318" spans="1:11" x14ac:dyDescent="0.25">
      <c r="A318" s="1">
        <v>42107</v>
      </c>
      <c r="B318" t="str">
        <v>Standard Class</v>
      </c>
      <c r="C318" t="str">
        <v/>
      </c>
      <c r="D318" t="str">
        <v/>
      </c>
      <c r="E318" t="str">
        <f t="shared" si="8"/>
        <v>Standard Class</v>
      </c>
      <c r="F318" t="str">
        <f>IF($E318=Step_0!$C$3,IF('Dirty 2'!B320&gt;0,Step_0!$D$3,IF('Dirty 2'!C320&gt;0,Step_0!$D$4,IF('Dirty 2'!D320&gt;0,Step_0!$D$5,""))),"")</f>
        <v/>
      </c>
      <c r="G318" t="str">
        <f>IF($E318=Step_0!$C$6,IF('Dirty 2'!E320&gt;0,Step_0!$D$3,IF('Dirty 2'!F320&gt;0,Step_0!$D$4,IF('Dirty 2'!G320&gt;0,Step_0!$D$5,""))),"")</f>
        <v/>
      </c>
      <c r="H318" t="str">
        <f>IF($E318=Step_0!$C$9,IF('Dirty 2'!H320&gt;0,Step_0!$D$3,IF('Dirty 2'!I320&gt;0,Step_0!$D$4,IF('Dirty 2'!J320&gt;0,Step_0!$D$5,""))),"")</f>
        <v/>
      </c>
      <c r="I318" t="str">
        <f>IF($E318=Step_0!$C$12,IF('Dirty 2'!K320&gt;0,Step_0!$D$3,IF('Dirty 2'!L320&gt;0,Step_0!$D$4,IF('Dirty 2'!M320&gt;0,Step_0!$D$5,""))),"")</f>
        <v>Consumer</v>
      </c>
      <c r="J318" t="str">
        <f t="shared" si="9"/>
        <v>Consumer</v>
      </c>
      <c r="K318">
        <f>SUM('Dirty 2'!B320:M320)</f>
        <v>448.81</v>
      </c>
    </row>
    <row r="319" spans="1:11" x14ac:dyDescent="0.25">
      <c r="A319" s="1">
        <v>42258</v>
      </c>
      <c r="B319" t="str">
        <v/>
      </c>
      <c r="C319" t="str">
        <v>Standard Class</v>
      </c>
      <c r="D319" t="str">
        <v/>
      </c>
      <c r="E319" t="str">
        <f t="shared" si="8"/>
        <v>Standard Class</v>
      </c>
      <c r="F319" t="str">
        <f>IF($E319=Step_0!$C$3,IF('Dirty 2'!B321&gt;0,Step_0!$D$3,IF('Dirty 2'!C321&gt;0,Step_0!$D$4,IF('Dirty 2'!D321&gt;0,Step_0!$D$5,""))),"")</f>
        <v/>
      </c>
      <c r="G319" t="str">
        <f>IF($E319=Step_0!$C$6,IF('Dirty 2'!E321&gt;0,Step_0!$D$3,IF('Dirty 2'!F321&gt;0,Step_0!$D$4,IF('Dirty 2'!G321&gt;0,Step_0!$D$5,""))),"")</f>
        <v/>
      </c>
      <c r="H319" t="str">
        <f>IF($E319=Step_0!$C$9,IF('Dirty 2'!H321&gt;0,Step_0!$D$3,IF('Dirty 2'!I321&gt;0,Step_0!$D$4,IF('Dirty 2'!J321&gt;0,Step_0!$D$5,""))),"")</f>
        <v/>
      </c>
      <c r="I319" t="str">
        <f>IF($E319=Step_0!$C$12,IF('Dirty 2'!K321&gt;0,Step_0!$D$3,IF('Dirty 2'!L321&gt;0,Step_0!$D$4,IF('Dirty 2'!M321&gt;0,Step_0!$D$5,""))),"")</f>
        <v>Corporate</v>
      </c>
      <c r="J319" t="str">
        <f t="shared" si="9"/>
        <v>Corporate</v>
      </c>
      <c r="K319">
        <f>SUM('Dirty 2'!B321:M321)</f>
        <v>519.67999999999995</v>
      </c>
    </row>
    <row r="320" spans="1:11" x14ac:dyDescent="0.25">
      <c r="A320" s="1">
        <v>42130</v>
      </c>
      <c r="B320" t="str">
        <v/>
      </c>
      <c r="C320" t="str">
        <v>First Class</v>
      </c>
      <c r="D320" t="str">
        <v/>
      </c>
      <c r="E320" t="str">
        <f t="shared" si="8"/>
        <v>First Class</v>
      </c>
      <c r="F320" t="str">
        <f>IF($E320=Step_0!$C$3,IF('Dirty 2'!B322&gt;0,Step_0!$D$3,IF('Dirty 2'!C322&gt;0,Step_0!$D$4,IF('Dirty 2'!D322&gt;0,Step_0!$D$5,""))),"")</f>
        <v>Corporate</v>
      </c>
      <c r="G320" t="str">
        <f>IF($E320=Step_0!$C$6,IF('Dirty 2'!E322&gt;0,Step_0!$D$3,IF('Dirty 2'!F322&gt;0,Step_0!$D$4,IF('Dirty 2'!G322&gt;0,Step_0!$D$5,""))),"")</f>
        <v/>
      </c>
      <c r="H320" t="str">
        <f>IF($E320=Step_0!$C$9,IF('Dirty 2'!H322&gt;0,Step_0!$D$3,IF('Dirty 2'!I322&gt;0,Step_0!$D$4,IF('Dirty 2'!J322&gt;0,Step_0!$D$5,""))),"")</f>
        <v/>
      </c>
      <c r="I320" t="str">
        <f>IF($E320=Step_0!$C$12,IF('Dirty 2'!K322&gt;0,Step_0!$D$3,IF('Dirty 2'!L322&gt;0,Step_0!$D$4,IF('Dirty 2'!M322&gt;0,Step_0!$D$5,""))),"")</f>
        <v/>
      </c>
      <c r="J320" t="str">
        <f t="shared" si="9"/>
        <v>Corporate</v>
      </c>
      <c r="K320">
        <f>SUM('Dirty 2'!B322:M322)</f>
        <v>14.352000000000002</v>
      </c>
    </row>
    <row r="321" spans="1:11" x14ac:dyDescent="0.25">
      <c r="A321" s="1">
        <v>42357</v>
      </c>
      <c r="B321" t="str">
        <v/>
      </c>
      <c r="C321" t="str">
        <v>Second Class</v>
      </c>
      <c r="D321" t="str">
        <v/>
      </c>
      <c r="E321" t="str">
        <f t="shared" si="8"/>
        <v>Second Class</v>
      </c>
      <c r="F321" t="str">
        <f>IF($E321=Step_0!$C$3,IF('Dirty 2'!B323&gt;0,Step_0!$D$3,IF('Dirty 2'!C323&gt;0,Step_0!$D$4,IF('Dirty 2'!D323&gt;0,Step_0!$D$5,""))),"")</f>
        <v/>
      </c>
      <c r="G321" t="str">
        <f>IF($E321=Step_0!$C$6,IF('Dirty 2'!E323&gt;0,Step_0!$D$3,IF('Dirty 2'!F323&gt;0,Step_0!$D$4,IF('Dirty 2'!G323&gt;0,Step_0!$D$5,""))),"")</f>
        <v/>
      </c>
      <c r="H321" t="str">
        <f>IF($E321=Step_0!$C$9,IF('Dirty 2'!H323&gt;0,Step_0!$D$3,IF('Dirty 2'!I323&gt;0,Step_0!$D$4,IF('Dirty 2'!J323&gt;0,Step_0!$D$5,""))),"")</f>
        <v>Corporate</v>
      </c>
      <c r="I321" t="str">
        <f>IF($E321=Step_0!$C$12,IF('Dirty 2'!K323&gt;0,Step_0!$D$3,IF('Dirty 2'!L323&gt;0,Step_0!$D$4,IF('Dirty 2'!M323&gt;0,Step_0!$D$5,""))),"")</f>
        <v/>
      </c>
      <c r="J321" t="str">
        <f t="shared" si="9"/>
        <v>Corporate</v>
      </c>
      <c r="K321">
        <f>SUM('Dirty 2'!B323:M323)</f>
        <v>1410.0660000000003</v>
      </c>
    </row>
    <row r="322" spans="1:11" x14ac:dyDescent="0.25">
      <c r="A322" s="1">
        <v>42151</v>
      </c>
      <c r="B322" t="str">
        <v/>
      </c>
      <c r="C322" t="str">
        <v>Second Class</v>
      </c>
      <c r="D322" t="str">
        <v/>
      </c>
      <c r="E322" t="str">
        <f t="shared" si="8"/>
        <v>Second Class</v>
      </c>
      <c r="F322" t="str">
        <f>IF($E322=Step_0!$C$3,IF('Dirty 2'!B324&gt;0,Step_0!$D$3,IF('Dirty 2'!C324&gt;0,Step_0!$D$4,IF('Dirty 2'!D324&gt;0,Step_0!$D$5,""))),"")</f>
        <v/>
      </c>
      <c r="G322" t="str">
        <f>IF($E322=Step_0!$C$6,IF('Dirty 2'!E324&gt;0,Step_0!$D$3,IF('Dirty 2'!F324&gt;0,Step_0!$D$4,IF('Dirty 2'!G324&gt;0,Step_0!$D$5,""))),"")</f>
        <v/>
      </c>
      <c r="H322" t="str">
        <f>IF($E322=Step_0!$C$9,IF('Dirty 2'!H324&gt;0,Step_0!$D$3,IF('Dirty 2'!I324&gt;0,Step_0!$D$4,IF('Dirty 2'!J324&gt;0,Step_0!$D$5,""))),"")</f>
        <v>Corporate</v>
      </c>
      <c r="I322" t="str">
        <f>IF($E322=Step_0!$C$12,IF('Dirty 2'!K324&gt;0,Step_0!$D$3,IF('Dirty 2'!L324&gt;0,Step_0!$D$4,IF('Dirty 2'!M324&gt;0,Step_0!$D$5,""))),"")</f>
        <v/>
      </c>
      <c r="J322" t="str">
        <f t="shared" si="9"/>
        <v>Corporate</v>
      </c>
      <c r="K322">
        <f>SUM('Dirty 2'!B324:M324)</f>
        <v>232.62400000000002</v>
      </c>
    </row>
    <row r="323" spans="1:11" x14ac:dyDescent="0.25">
      <c r="A323" s="1">
        <v>42082</v>
      </c>
      <c r="B323" t="str">
        <v>Second Class</v>
      </c>
      <c r="C323" t="str">
        <v/>
      </c>
      <c r="D323" t="str">
        <v/>
      </c>
      <c r="E323" t="str">
        <f t="shared" ref="E323:E386" si="10">IF(B323&lt;&gt;"",B323,IF(C323&lt;&gt;"",C323,IF(D323&lt;&gt;"",D323,"")))</f>
        <v>Second Class</v>
      </c>
      <c r="F323" t="str">
        <f>IF($E323=Step_0!$C$3,IF('Dirty 2'!B325&gt;0,Step_0!$D$3,IF('Dirty 2'!C325&gt;0,Step_0!$D$4,IF('Dirty 2'!D325&gt;0,Step_0!$D$5,""))),"")</f>
        <v/>
      </c>
      <c r="G323" t="str">
        <f>IF($E323=Step_0!$C$6,IF('Dirty 2'!E325&gt;0,Step_0!$D$3,IF('Dirty 2'!F325&gt;0,Step_0!$D$4,IF('Dirty 2'!G325&gt;0,Step_0!$D$5,""))),"")</f>
        <v/>
      </c>
      <c r="H323" t="str">
        <f>IF($E323=Step_0!$C$9,IF('Dirty 2'!H325&gt;0,Step_0!$D$3,IF('Dirty 2'!I325&gt;0,Step_0!$D$4,IF('Dirty 2'!J325&gt;0,Step_0!$D$5,""))),"")</f>
        <v>Consumer</v>
      </c>
      <c r="I323" t="str">
        <f>IF($E323=Step_0!$C$12,IF('Dirty 2'!K325&gt;0,Step_0!$D$3,IF('Dirty 2'!L325&gt;0,Step_0!$D$4,IF('Dirty 2'!M325&gt;0,Step_0!$D$5,""))),"")</f>
        <v/>
      </c>
      <c r="J323" t="str">
        <f t="shared" ref="J323:J386" si="11">IF(F323&lt;&gt;"",F323,IF(G323&lt;&gt;"",G323,IF(H323&lt;&gt;"",H323,IF(I323&lt;&gt;"",I323,""))))</f>
        <v>Consumer</v>
      </c>
      <c r="K323">
        <f>SUM('Dirty 2'!B325:M325)</f>
        <v>871.80000000000007</v>
      </c>
    </row>
    <row r="324" spans="1:11" x14ac:dyDescent="0.25">
      <c r="A324" s="1">
        <v>42347</v>
      </c>
      <c r="B324" t="str">
        <v>Standard Class</v>
      </c>
      <c r="C324" t="str">
        <v/>
      </c>
      <c r="D324" t="str">
        <v/>
      </c>
      <c r="E324" t="str">
        <f t="shared" si="10"/>
        <v>Standard Class</v>
      </c>
      <c r="F324" t="str">
        <f>IF($E324=Step_0!$C$3,IF('Dirty 2'!B326&gt;0,Step_0!$D$3,IF('Dirty 2'!C326&gt;0,Step_0!$D$4,IF('Dirty 2'!D326&gt;0,Step_0!$D$5,""))),"")</f>
        <v/>
      </c>
      <c r="G324" t="str">
        <f>IF($E324=Step_0!$C$6,IF('Dirty 2'!E326&gt;0,Step_0!$D$3,IF('Dirty 2'!F326&gt;0,Step_0!$D$4,IF('Dirty 2'!G326&gt;0,Step_0!$D$5,""))),"")</f>
        <v/>
      </c>
      <c r="H324" t="str">
        <f>IF($E324=Step_0!$C$9,IF('Dirty 2'!H326&gt;0,Step_0!$D$3,IF('Dirty 2'!I326&gt;0,Step_0!$D$4,IF('Dirty 2'!J326&gt;0,Step_0!$D$5,""))),"")</f>
        <v/>
      </c>
      <c r="I324" t="str">
        <f>IF($E324=Step_0!$C$12,IF('Dirty 2'!K326&gt;0,Step_0!$D$3,IF('Dirty 2'!L326&gt;0,Step_0!$D$4,IF('Dirty 2'!M326&gt;0,Step_0!$D$5,""))),"")</f>
        <v>Consumer</v>
      </c>
      <c r="J324" t="str">
        <f t="shared" si="11"/>
        <v>Consumer</v>
      </c>
      <c r="K324">
        <f>SUM('Dirty 2'!B326:M326)</f>
        <v>334.25600000000003</v>
      </c>
    </row>
    <row r="325" spans="1:11" x14ac:dyDescent="0.25">
      <c r="A325" s="1">
        <v>42153</v>
      </c>
      <c r="B325" t="str">
        <v>Standard Class</v>
      </c>
      <c r="C325" t="str">
        <v/>
      </c>
      <c r="D325" t="str">
        <v/>
      </c>
      <c r="E325" t="str">
        <f t="shared" si="10"/>
        <v>Standard Class</v>
      </c>
      <c r="F325" t="str">
        <f>IF($E325=Step_0!$C$3,IF('Dirty 2'!B327&gt;0,Step_0!$D$3,IF('Dirty 2'!C327&gt;0,Step_0!$D$4,IF('Dirty 2'!D327&gt;0,Step_0!$D$5,""))),"")</f>
        <v/>
      </c>
      <c r="G325" t="str">
        <f>IF($E325=Step_0!$C$6,IF('Dirty 2'!E327&gt;0,Step_0!$D$3,IF('Dirty 2'!F327&gt;0,Step_0!$D$4,IF('Dirty 2'!G327&gt;0,Step_0!$D$5,""))),"")</f>
        <v/>
      </c>
      <c r="H325" t="str">
        <f>IF($E325=Step_0!$C$9,IF('Dirty 2'!H327&gt;0,Step_0!$D$3,IF('Dirty 2'!I327&gt;0,Step_0!$D$4,IF('Dirty 2'!J327&gt;0,Step_0!$D$5,""))),"")</f>
        <v/>
      </c>
      <c r="I325" t="str">
        <f>IF($E325=Step_0!$C$12,IF('Dirty 2'!K327&gt;0,Step_0!$D$3,IF('Dirty 2'!L327&gt;0,Step_0!$D$4,IF('Dirty 2'!M327&gt;0,Step_0!$D$5,""))),"")</f>
        <v>Consumer</v>
      </c>
      <c r="J325" t="str">
        <f t="shared" si="11"/>
        <v>Consumer</v>
      </c>
      <c r="K325">
        <f>SUM('Dirty 2'!B327:M327)</f>
        <v>185.88</v>
      </c>
    </row>
    <row r="326" spans="1:11" x14ac:dyDescent="0.25">
      <c r="A326" s="1">
        <v>42155</v>
      </c>
      <c r="B326" t="str">
        <v/>
      </c>
      <c r="C326" t="str">
        <v>Standard Class</v>
      </c>
      <c r="D326" t="str">
        <v/>
      </c>
      <c r="E326" t="str">
        <f t="shared" si="10"/>
        <v>Standard Class</v>
      </c>
      <c r="F326" t="str">
        <f>IF($E326=Step_0!$C$3,IF('Dirty 2'!B328&gt;0,Step_0!$D$3,IF('Dirty 2'!C328&gt;0,Step_0!$D$4,IF('Dirty 2'!D328&gt;0,Step_0!$D$5,""))),"")</f>
        <v/>
      </c>
      <c r="G326" t="str">
        <f>IF($E326=Step_0!$C$6,IF('Dirty 2'!E328&gt;0,Step_0!$D$3,IF('Dirty 2'!F328&gt;0,Step_0!$D$4,IF('Dirty 2'!G328&gt;0,Step_0!$D$5,""))),"")</f>
        <v/>
      </c>
      <c r="H326" t="str">
        <f>IF($E326=Step_0!$C$9,IF('Dirty 2'!H328&gt;0,Step_0!$D$3,IF('Dirty 2'!I328&gt;0,Step_0!$D$4,IF('Dirty 2'!J328&gt;0,Step_0!$D$5,""))),"")</f>
        <v/>
      </c>
      <c r="I326" t="str">
        <f>IF($E326=Step_0!$C$12,IF('Dirty 2'!K328&gt;0,Step_0!$D$3,IF('Dirty 2'!L328&gt;0,Step_0!$D$4,IF('Dirty 2'!M328&gt;0,Step_0!$D$5,""))),"")</f>
        <v>Corporate</v>
      </c>
      <c r="J326" t="str">
        <f t="shared" si="11"/>
        <v>Corporate</v>
      </c>
      <c r="K326">
        <f>SUM('Dirty 2'!B328:M328)</f>
        <v>4317.3</v>
      </c>
    </row>
    <row r="327" spans="1:11" x14ac:dyDescent="0.25">
      <c r="A327" s="1">
        <v>42329</v>
      </c>
      <c r="B327" t="str">
        <v/>
      </c>
      <c r="C327" t="str">
        <v>Standard Class</v>
      </c>
      <c r="D327" t="str">
        <v/>
      </c>
      <c r="E327" t="str">
        <f t="shared" si="10"/>
        <v>Standard Class</v>
      </c>
      <c r="F327" t="str">
        <f>IF($E327=Step_0!$C$3,IF('Dirty 2'!B329&gt;0,Step_0!$D$3,IF('Dirty 2'!C329&gt;0,Step_0!$D$4,IF('Dirty 2'!D329&gt;0,Step_0!$D$5,""))),"")</f>
        <v/>
      </c>
      <c r="G327" t="str">
        <f>IF($E327=Step_0!$C$6,IF('Dirty 2'!E329&gt;0,Step_0!$D$3,IF('Dirty 2'!F329&gt;0,Step_0!$D$4,IF('Dirty 2'!G329&gt;0,Step_0!$D$5,""))),"")</f>
        <v/>
      </c>
      <c r="H327" t="str">
        <f>IF($E327=Step_0!$C$9,IF('Dirty 2'!H329&gt;0,Step_0!$D$3,IF('Dirty 2'!I329&gt;0,Step_0!$D$4,IF('Dirty 2'!J329&gt;0,Step_0!$D$5,""))),"")</f>
        <v/>
      </c>
      <c r="I327" t="str">
        <f>IF($E327=Step_0!$C$12,IF('Dirty 2'!K329&gt;0,Step_0!$D$3,IF('Dirty 2'!L329&gt;0,Step_0!$D$4,IF('Dirty 2'!M329&gt;0,Step_0!$D$5,""))),"")</f>
        <v>Corporate</v>
      </c>
      <c r="J327" t="str">
        <f t="shared" si="11"/>
        <v>Corporate</v>
      </c>
      <c r="K327">
        <f>SUM('Dirty 2'!B329:M329)</f>
        <v>574.05600000000004</v>
      </c>
    </row>
    <row r="328" spans="1:11" x14ac:dyDescent="0.25">
      <c r="A328" s="1">
        <v>42193</v>
      </c>
      <c r="B328" t="str">
        <v/>
      </c>
      <c r="C328" t="str">
        <v>Standard Class</v>
      </c>
      <c r="D328" t="str">
        <v/>
      </c>
      <c r="E328" t="str">
        <f t="shared" si="10"/>
        <v>Standard Class</v>
      </c>
      <c r="F328" t="str">
        <f>IF($E328=Step_0!$C$3,IF('Dirty 2'!B330&gt;0,Step_0!$D$3,IF('Dirty 2'!C330&gt;0,Step_0!$D$4,IF('Dirty 2'!D330&gt;0,Step_0!$D$5,""))),"")</f>
        <v/>
      </c>
      <c r="G328" t="str">
        <f>IF($E328=Step_0!$C$6,IF('Dirty 2'!E330&gt;0,Step_0!$D$3,IF('Dirty 2'!F330&gt;0,Step_0!$D$4,IF('Dirty 2'!G330&gt;0,Step_0!$D$5,""))),"")</f>
        <v/>
      </c>
      <c r="H328" t="str">
        <f>IF($E328=Step_0!$C$9,IF('Dirty 2'!H330&gt;0,Step_0!$D$3,IF('Dirty 2'!I330&gt;0,Step_0!$D$4,IF('Dirty 2'!J330&gt;0,Step_0!$D$5,""))),"")</f>
        <v/>
      </c>
      <c r="I328" t="str">
        <f>IF($E328=Step_0!$C$12,IF('Dirty 2'!K330&gt;0,Step_0!$D$3,IF('Dirty 2'!L330&gt;0,Step_0!$D$4,IF('Dirty 2'!M330&gt;0,Step_0!$D$5,""))),"")</f>
        <v>Corporate</v>
      </c>
      <c r="J328" t="str">
        <f t="shared" si="11"/>
        <v>Corporate</v>
      </c>
      <c r="K328">
        <f>SUM('Dirty 2'!B330:M330)</f>
        <v>45.584000000000003</v>
      </c>
    </row>
    <row r="329" spans="1:11" x14ac:dyDescent="0.25">
      <c r="A329" s="1">
        <v>42076</v>
      </c>
      <c r="B329" t="str">
        <v/>
      </c>
      <c r="C329" t="str">
        <v>Standard Class</v>
      </c>
      <c r="D329" t="str">
        <v/>
      </c>
      <c r="E329" t="str">
        <f t="shared" si="10"/>
        <v>Standard Class</v>
      </c>
      <c r="F329" t="str">
        <f>IF($E329=Step_0!$C$3,IF('Dirty 2'!B331&gt;0,Step_0!$D$3,IF('Dirty 2'!C331&gt;0,Step_0!$D$4,IF('Dirty 2'!D331&gt;0,Step_0!$D$5,""))),"")</f>
        <v/>
      </c>
      <c r="G329" t="str">
        <f>IF($E329=Step_0!$C$6,IF('Dirty 2'!E331&gt;0,Step_0!$D$3,IF('Dirty 2'!F331&gt;0,Step_0!$D$4,IF('Dirty 2'!G331&gt;0,Step_0!$D$5,""))),"")</f>
        <v/>
      </c>
      <c r="H329" t="str">
        <f>IF($E329=Step_0!$C$9,IF('Dirty 2'!H331&gt;0,Step_0!$D$3,IF('Dirty 2'!I331&gt;0,Step_0!$D$4,IF('Dirty 2'!J331&gt;0,Step_0!$D$5,""))),"")</f>
        <v/>
      </c>
      <c r="I329" t="str">
        <f>IF($E329=Step_0!$C$12,IF('Dirty 2'!K331&gt;0,Step_0!$D$3,IF('Dirty 2'!L331&gt;0,Step_0!$D$4,IF('Dirty 2'!M331&gt;0,Step_0!$D$5,""))),"")</f>
        <v>Corporate</v>
      </c>
      <c r="J329" t="str">
        <f t="shared" si="11"/>
        <v>Corporate</v>
      </c>
      <c r="K329">
        <f>SUM('Dirty 2'!B331:M331)</f>
        <v>12.96</v>
      </c>
    </row>
    <row r="330" spans="1:11" x14ac:dyDescent="0.25">
      <c r="A330" s="1">
        <v>42270</v>
      </c>
      <c r="B330" t="str">
        <v>Standard Class</v>
      </c>
      <c r="C330" t="str">
        <v/>
      </c>
      <c r="D330" t="str">
        <v/>
      </c>
      <c r="E330" t="str">
        <f t="shared" si="10"/>
        <v>Standard Class</v>
      </c>
      <c r="F330" t="str">
        <f>IF($E330=Step_0!$C$3,IF('Dirty 2'!B332&gt;0,Step_0!$D$3,IF('Dirty 2'!C332&gt;0,Step_0!$D$4,IF('Dirty 2'!D332&gt;0,Step_0!$D$5,""))),"")</f>
        <v/>
      </c>
      <c r="G330" t="str">
        <f>IF($E330=Step_0!$C$6,IF('Dirty 2'!E332&gt;0,Step_0!$D$3,IF('Dirty 2'!F332&gt;0,Step_0!$D$4,IF('Dirty 2'!G332&gt;0,Step_0!$D$5,""))),"")</f>
        <v/>
      </c>
      <c r="H330" t="str">
        <f>IF($E330=Step_0!$C$9,IF('Dirty 2'!H332&gt;0,Step_0!$D$3,IF('Dirty 2'!I332&gt;0,Step_0!$D$4,IF('Dirty 2'!J332&gt;0,Step_0!$D$5,""))),"")</f>
        <v/>
      </c>
      <c r="I330" t="str">
        <f>IF($E330=Step_0!$C$12,IF('Dirty 2'!K332&gt;0,Step_0!$D$3,IF('Dirty 2'!L332&gt;0,Step_0!$D$4,IF('Dirty 2'!M332&gt;0,Step_0!$D$5,""))),"")</f>
        <v>Consumer</v>
      </c>
      <c r="J330" t="str">
        <f t="shared" si="11"/>
        <v>Consumer</v>
      </c>
      <c r="K330">
        <f>SUM('Dirty 2'!B332:M332)</f>
        <v>24.065999999999999</v>
      </c>
    </row>
    <row r="331" spans="1:11" x14ac:dyDescent="0.25">
      <c r="A331" s="1">
        <v>42244</v>
      </c>
      <c r="B331" t="str">
        <v/>
      </c>
      <c r="C331" t="str">
        <v>Standard Class</v>
      </c>
      <c r="D331" t="str">
        <v/>
      </c>
      <c r="E331" t="str">
        <f t="shared" si="10"/>
        <v>Standard Class</v>
      </c>
      <c r="F331" t="str">
        <f>IF($E331=Step_0!$C$3,IF('Dirty 2'!B333&gt;0,Step_0!$D$3,IF('Dirty 2'!C333&gt;0,Step_0!$D$4,IF('Dirty 2'!D333&gt;0,Step_0!$D$5,""))),"")</f>
        <v/>
      </c>
      <c r="G331" t="str">
        <f>IF($E331=Step_0!$C$6,IF('Dirty 2'!E333&gt;0,Step_0!$D$3,IF('Dirty 2'!F333&gt;0,Step_0!$D$4,IF('Dirty 2'!G333&gt;0,Step_0!$D$5,""))),"")</f>
        <v/>
      </c>
      <c r="H331" t="str">
        <f>IF($E331=Step_0!$C$9,IF('Dirty 2'!H333&gt;0,Step_0!$D$3,IF('Dirty 2'!I333&gt;0,Step_0!$D$4,IF('Dirty 2'!J333&gt;0,Step_0!$D$5,""))),"")</f>
        <v/>
      </c>
      <c r="I331" t="str">
        <f>IF($E331=Step_0!$C$12,IF('Dirty 2'!K333&gt;0,Step_0!$D$3,IF('Dirty 2'!L333&gt;0,Step_0!$D$4,IF('Dirty 2'!M333&gt;0,Step_0!$D$5,""))),"")</f>
        <v>Corporate</v>
      </c>
      <c r="J331" t="str">
        <f t="shared" si="11"/>
        <v>Corporate</v>
      </c>
      <c r="K331">
        <f>SUM('Dirty 2'!B333:M333)</f>
        <v>9.2159999999999993</v>
      </c>
    </row>
    <row r="332" spans="1:11" x14ac:dyDescent="0.25">
      <c r="A332" s="1">
        <v>42279</v>
      </c>
      <c r="B332" t="str">
        <v>Second Class</v>
      </c>
      <c r="C332" t="str">
        <v/>
      </c>
      <c r="D332" t="str">
        <v/>
      </c>
      <c r="E332" t="str">
        <f t="shared" si="10"/>
        <v>Second Class</v>
      </c>
      <c r="F332" t="str">
        <f>IF($E332=Step_0!$C$3,IF('Dirty 2'!B334&gt;0,Step_0!$D$3,IF('Dirty 2'!C334&gt;0,Step_0!$D$4,IF('Dirty 2'!D334&gt;0,Step_0!$D$5,""))),"")</f>
        <v/>
      </c>
      <c r="G332" t="str">
        <f>IF($E332=Step_0!$C$6,IF('Dirty 2'!E334&gt;0,Step_0!$D$3,IF('Dirty 2'!F334&gt;0,Step_0!$D$4,IF('Dirty 2'!G334&gt;0,Step_0!$D$5,""))),"")</f>
        <v/>
      </c>
      <c r="H332" t="str">
        <f>IF($E332=Step_0!$C$9,IF('Dirty 2'!H334&gt;0,Step_0!$D$3,IF('Dirty 2'!I334&gt;0,Step_0!$D$4,IF('Dirty 2'!J334&gt;0,Step_0!$D$5,""))),"")</f>
        <v>Consumer</v>
      </c>
      <c r="I332" t="str">
        <f>IF($E332=Step_0!$C$12,IF('Dirty 2'!K334&gt;0,Step_0!$D$3,IF('Dirty 2'!L334&gt;0,Step_0!$D$4,IF('Dirty 2'!M334&gt;0,Step_0!$D$5,""))),"")</f>
        <v/>
      </c>
      <c r="J332" t="str">
        <f t="shared" si="11"/>
        <v>Consumer</v>
      </c>
      <c r="K332">
        <f>SUM('Dirty 2'!B334:M334)</f>
        <v>36.363999999999997</v>
      </c>
    </row>
    <row r="333" spans="1:11" x14ac:dyDescent="0.25">
      <c r="A333" s="1">
        <v>42252</v>
      </c>
      <c r="B333" t="str">
        <v>Standard Class</v>
      </c>
      <c r="C333" t="str">
        <v/>
      </c>
      <c r="D333" t="str">
        <v/>
      </c>
      <c r="E333" t="str">
        <f t="shared" si="10"/>
        <v>Standard Class</v>
      </c>
      <c r="F333" t="str">
        <f>IF($E333=Step_0!$C$3,IF('Dirty 2'!B335&gt;0,Step_0!$D$3,IF('Dirty 2'!C335&gt;0,Step_0!$D$4,IF('Dirty 2'!D335&gt;0,Step_0!$D$5,""))),"")</f>
        <v/>
      </c>
      <c r="G333" t="str">
        <f>IF($E333=Step_0!$C$6,IF('Dirty 2'!E335&gt;0,Step_0!$D$3,IF('Dirty 2'!F335&gt;0,Step_0!$D$4,IF('Dirty 2'!G335&gt;0,Step_0!$D$5,""))),"")</f>
        <v/>
      </c>
      <c r="H333" t="str">
        <f>IF($E333=Step_0!$C$9,IF('Dirty 2'!H335&gt;0,Step_0!$D$3,IF('Dirty 2'!I335&gt;0,Step_0!$D$4,IF('Dirty 2'!J335&gt;0,Step_0!$D$5,""))),"")</f>
        <v/>
      </c>
      <c r="I333" t="str">
        <f>IF($E333=Step_0!$C$12,IF('Dirty 2'!K335&gt;0,Step_0!$D$3,IF('Dirty 2'!L335&gt;0,Step_0!$D$4,IF('Dirty 2'!M335&gt;0,Step_0!$D$5,""))),"")</f>
        <v>Consumer</v>
      </c>
      <c r="J333" t="str">
        <f t="shared" si="11"/>
        <v>Consumer</v>
      </c>
      <c r="K333">
        <f>SUM('Dirty 2'!B335:M335)</f>
        <v>239.5</v>
      </c>
    </row>
    <row r="334" spans="1:11" x14ac:dyDescent="0.25">
      <c r="A334" s="1">
        <v>42229</v>
      </c>
      <c r="B334" t="str">
        <v/>
      </c>
      <c r="C334" t="str">
        <v>Standard Class</v>
      </c>
      <c r="D334" t="str">
        <v/>
      </c>
      <c r="E334" t="str">
        <f t="shared" si="10"/>
        <v>Standard Class</v>
      </c>
      <c r="F334" t="str">
        <f>IF($E334=Step_0!$C$3,IF('Dirty 2'!B336&gt;0,Step_0!$D$3,IF('Dirty 2'!C336&gt;0,Step_0!$D$4,IF('Dirty 2'!D336&gt;0,Step_0!$D$5,""))),"")</f>
        <v/>
      </c>
      <c r="G334" t="str">
        <f>IF($E334=Step_0!$C$6,IF('Dirty 2'!E336&gt;0,Step_0!$D$3,IF('Dirty 2'!F336&gt;0,Step_0!$D$4,IF('Dirty 2'!G336&gt;0,Step_0!$D$5,""))),"")</f>
        <v/>
      </c>
      <c r="H334" t="str">
        <f>IF($E334=Step_0!$C$9,IF('Dirty 2'!H336&gt;0,Step_0!$D$3,IF('Dirty 2'!I336&gt;0,Step_0!$D$4,IF('Dirty 2'!J336&gt;0,Step_0!$D$5,""))),"")</f>
        <v/>
      </c>
      <c r="I334" t="str">
        <f>IF($E334=Step_0!$C$12,IF('Dirty 2'!K336&gt;0,Step_0!$D$3,IF('Dirty 2'!L336&gt;0,Step_0!$D$4,IF('Dirty 2'!M336&gt;0,Step_0!$D$5,""))),"")</f>
        <v>Corporate</v>
      </c>
      <c r="J334" t="str">
        <f t="shared" si="11"/>
        <v>Corporate</v>
      </c>
      <c r="K334">
        <f>SUM('Dirty 2'!B336:M336)</f>
        <v>562.29250000000013</v>
      </c>
    </row>
    <row r="335" spans="1:11" x14ac:dyDescent="0.25">
      <c r="A335" s="1">
        <v>42083</v>
      </c>
      <c r="B335" t="str">
        <v/>
      </c>
      <c r="C335" t="str">
        <v>Standard Class</v>
      </c>
      <c r="D335" t="str">
        <v/>
      </c>
      <c r="E335" t="str">
        <f t="shared" si="10"/>
        <v>Standard Class</v>
      </c>
      <c r="F335" t="str">
        <f>IF($E335=Step_0!$C$3,IF('Dirty 2'!B337&gt;0,Step_0!$D$3,IF('Dirty 2'!C337&gt;0,Step_0!$D$4,IF('Dirty 2'!D337&gt;0,Step_0!$D$5,""))),"")</f>
        <v/>
      </c>
      <c r="G335" t="str">
        <f>IF($E335=Step_0!$C$6,IF('Dirty 2'!E337&gt;0,Step_0!$D$3,IF('Dirty 2'!F337&gt;0,Step_0!$D$4,IF('Dirty 2'!G337&gt;0,Step_0!$D$5,""))),"")</f>
        <v/>
      </c>
      <c r="H335" t="str">
        <f>IF($E335=Step_0!$C$9,IF('Dirty 2'!H337&gt;0,Step_0!$D$3,IF('Dirty 2'!I337&gt;0,Step_0!$D$4,IF('Dirty 2'!J337&gt;0,Step_0!$D$5,""))),"")</f>
        <v/>
      </c>
      <c r="I335" t="str">
        <f>IF($E335=Step_0!$C$12,IF('Dirty 2'!K337&gt;0,Step_0!$D$3,IF('Dirty 2'!L337&gt;0,Step_0!$D$4,IF('Dirty 2'!M337&gt;0,Step_0!$D$5,""))),"")</f>
        <v>Corporate</v>
      </c>
      <c r="J335" t="str">
        <f t="shared" si="11"/>
        <v>Corporate</v>
      </c>
      <c r="K335">
        <f>SUM('Dirty 2'!B337:M337)</f>
        <v>31.086000000000006</v>
      </c>
    </row>
    <row r="336" spans="1:11" x14ac:dyDescent="0.25">
      <c r="A336" s="1">
        <v>42038</v>
      </c>
      <c r="B336" t="str">
        <v>Standard Class</v>
      </c>
      <c r="C336" t="str">
        <v/>
      </c>
      <c r="D336" t="str">
        <v/>
      </c>
      <c r="E336" t="str">
        <f t="shared" si="10"/>
        <v>Standard Class</v>
      </c>
      <c r="F336" t="str">
        <f>IF($E336=Step_0!$C$3,IF('Dirty 2'!B338&gt;0,Step_0!$D$3,IF('Dirty 2'!C338&gt;0,Step_0!$D$4,IF('Dirty 2'!D338&gt;0,Step_0!$D$5,""))),"")</f>
        <v/>
      </c>
      <c r="G336" t="str">
        <f>IF($E336=Step_0!$C$6,IF('Dirty 2'!E338&gt;0,Step_0!$D$3,IF('Dirty 2'!F338&gt;0,Step_0!$D$4,IF('Dirty 2'!G338&gt;0,Step_0!$D$5,""))),"")</f>
        <v/>
      </c>
      <c r="H336" t="str">
        <f>IF($E336=Step_0!$C$9,IF('Dirty 2'!H338&gt;0,Step_0!$D$3,IF('Dirty 2'!I338&gt;0,Step_0!$D$4,IF('Dirty 2'!J338&gt;0,Step_0!$D$5,""))),"")</f>
        <v/>
      </c>
      <c r="I336" t="str">
        <f>IF($E336=Step_0!$C$12,IF('Dirty 2'!K338&gt;0,Step_0!$D$3,IF('Dirty 2'!L338&gt;0,Step_0!$D$4,IF('Dirty 2'!M338&gt;0,Step_0!$D$5,""))),"")</f>
        <v>Consumer</v>
      </c>
      <c r="J336" t="str">
        <f t="shared" si="11"/>
        <v>Consumer</v>
      </c>
      <c r="K336">
        <f>SUM('Dirty 2'!B338:M338)</f>
        <v>866.4</v>
      </c>
    </row>
    <row r="337" spans="1:11" x14ac:dyDescent="0.25">
      <c r="A337" s="1">
        <v>42232</v>
      </c>
      <c r="B337" t="str">
        <v>Standard Class</v>
      </c>
      <c r="C337" t="str">
        <v/>
      </c>
      <c r="D337" t="str">
        <v/>
      </c>
      <c r="E337" t="str">
        <f t="shared" si="10"/>
        <v>Standard Class</v>
      </c>
      <c r="F337" t="str">
        <f>IF($E337=Step_0!$C$3,IF('Dirty 2'!B339&gt;0,Step_0!$D$3,IF('Dirty 2'!C339&gt;0,Step_0!$D$4,IF('Dirty 2'!D339&gt;0,Step_0!$D$5,""))),"")</f>
        <v/>
      </c>
      <c r="G337" t="str">
        <f>IF($E337=Step_0!$C$6,IF('Dirty 2'!E339&gt;0,Step_0!$D$3,IF('Dirty 2'!F339&gt;0,Step_0!$D$4,IF('Dirty 2'!G339&gt;0,Step_0!$D$5,""))),"")</f>
        <v/>
      </c>
      <c r="H337" t="str">
        <f>IF($E337=Step_0!$C$9,IF('Dirty 2'!H339&gt;0,Step_0!$D$3,IF('Dirty 2'!I339&gt;0,Step_0!$D$4,IF('Dirty 2'!J339&gt;0,Step_0!$D$5,""))),"")</f>
        <v/>
      </c>
      <c r="I337" t="str">
        <f>IF($E337=Step_0!$C$12,IF('Dirty 2'!K339&gt;0,Step_0!$D$3,IF('Dirty 2'!L339&gt;0,Step_0!$D$4,IF('Dirty 2'!M339&gt;0,Step_0!$D$5,""))),"")</f>
        <v>Consumer</v>
      </c>
      <c r="J337" t="str">
        <f t="shared" si="11"/>
        <v>Consumer</v>
      </c>
      <c r="K337">
        <f>SUM('Dirty 2'!B339:M339)</f>
        <v>705.54399999999998</v>
      </c>
    </row>
    <row r="338" spans="1:11" x14ac:dyDescent="0.25">
      <c r="A338" s="1">
        <v>42226</v>
      </c>
      <c r="B338" t="str">
        <v/>
      </c>
      <c r="C338" t="str">
        <v/>
      </c>
      <c r="D338" t="str">
        <v>Standard Class</v>
      </c>
      <c r="E338" t="str">
        <f t="shared" si="10"/>
        <v>Standard Class</v>
      </c>
      <c r="F338" t="str">
        <f>IF($E338=Step_0!$C$3,IF('Dirty 2'!B340&gt;0,Step_0!$D$3,IF('Dirty 2'!C340&gt;0,Step_0!$D$4,IF('Dirty 2'!D340&gt;0,Step_0!$D$5,""))),"")</f>
        <v/>
      </c>
      <c r="G338" t="str">
        <f>IF($E338=Step_0!$C$6,IF('Dirty 2'!E340&gt;0,Step_0!$D$3,IF('Dirty 2'!F340&gt;0,Step_0!$D$4,IF('Dirty 2'!G340&gt;0,Step_0!$D$5,""))),"")</f>
        <v/>
      </c>
      <c r="H338" t="str">
        <f>IF($E338=Step_0!$C$9,IF('Dirty 2'!H340&gt;0,Step_0!$D$3,IF('Dirty 2'!I340&gt;0,Step_0!$D$4,IF('Dirty 2'!J340&gt;0,Step_0!$D$5,""))),"")</f>
        <v/>
      </c>
      <c r="I338" t="str">
        <f>IF($E338=Step_0!$C$12,IF('Dirty 2'!K340&gt;0,Step_0!$D$3,IF('Dirty 2'!L340&gt;0,Step_0!$D$4,IF('Dirty 2'!M340&gt;0,Step_0!$D$5,""))),"")</f>
        <v>Home Office</v>
      </c>
      <c r="J338" t="str">
        <f t="shared" si="11"/>
        <v>Home Office</v>
      </c>
      <c r="K338">
        <f>SUM('Dirty 2'!B340:M340)</f>
        <v>16.218000000000004</v>
      </c>
    </row>
    <row r="339" spans="1:11" x14ac:dyDescent="0.25">
      <c r="A339" s="1">
        <v>42091</v>
      </c>
      <c r="B339" t="str">
        <v/>
      </c>
      <c r="C339" t="str">
        <v>Standard Class</v>
      </c>
      <c r="D339" t="str">
        <v/>
      </c>
      <c r="E339" t="str">
        <f t="shared" si="10"/>
        <v>Standard Class</v>
      </c>
      <c r="F339" t="str">
        <f>IF($E339=Step_0!$C$3,IF('Dirty 2'!B341&gt;0,Step_0!$D$3,IF('Dirty 2'!C341&gt;0,Step_0!$D$4,IF('Dirty 2'!D341&gt;0,Step_0!$D$5,""))),"")</f>
        <v/>
      </c>
      <c r="G339" t="str">
        <f>IF($E339=Step_0!$C$6,IF('Dirty 2'!E341&gt;0,Step_0!$D$3,IF('Dirty 2'!F341&gt;0,Step_0!$D$4,IF('Dirty 2'!G341&gt;0,Step_0!$D$5,""))),"")</f>
        <v/>
      </c>
      <c r="H339" t="str">
        <f>IF($E339=Step_0!$C$9,IF('Dirty 2'!H341&gt;0,Step_0!$D$3,IF('Dirty 2'!I341&gt;0,Step_0!$D$4,IF('Dirty 2'!J341&gt;0,Step_0!$D$5,""))),"")</f>
        <v/>
      </c>
      <c r="I339" t="str">
        <f>IF($E339=Step_0!$C$12,IF('Dirty 2'!K341&gt;0,Step_0!$D$3,IF('Dirty 2'!L341&gt;0,Step_0!$D$4,IF('Dirty 2'!M341&gt;0,Step_0!$D$5,""))),"")</f>
        <v>Corporate</v>
      </c>
      <c r="J339" t="str">
        <f t="shared" si="11"/>
        <v>Corporate</v>
      </c>
      <c r="K339">
        <f>SUM('Dirty 2'!B341:M341)</f>
        <v>92.699999999999989</v>
      </c>
    </row>
    <row r="340" spans="1:11" x14ac:dyDescent="0.25">
      <c r="A340" s="1">
        <v>42231</v>
      </c>
      <c r="B340" t="str">
        <v>First Class</v>
      </c>
      <c r="C340" t="str">
        <v/>
      </c>
      <c r="D340" t="str">
        <v/>
      </c>
      <c r="E340" t="str">
        <f t="shared" si="10"/>
        <v>First Class</v>
      </c>
      <c r="F340" t="str">
        <f>IF($E340=Step_0!$C$3,IF('Dirty 2'!B342&gt;0,Step_0!$D$3,IF('Dirty 2'!C342&gt;0,Step_0!$D$4,IF('Dirty 2'!D342&gt;0,Step_0!$D$5,""))),"")</f>
        <v>Consumer</v>
      </c>
      <c r="G340" t="str">
        <f>IF($E340=Step_0!$C$6,IF('Dirty 2'!E342&gt;0,Step_0!$D$3,IF('Dirty 2'!F342&gt;0,Step_0!$D$4,IF('Dirty 2'!G342&gt;0,Step_0!$D$5,""))),"")</f>
        <v/>
      </c>
      <c r="H340" t="str">
        <f>IF($E340=Step_0!$C$9,IF('Dirty 2'!H342&gt;0,Step_0!$D$3,IF('Dirty 2'!I342&gt;0,Step_0!$D$4,IF('Dirty 2'!J342&gt;0,Step_0!$D$5,""))),"")</f>
        <v/>
      </c>
      <c r="I340" t="str">
        <f>IF($E340=Step_0!$C$12,IF('Dirty 2'!K342&gt;0,Step_0!$D$3,IF('Dirty 2'!L342&gt;0,Step_0!$D$4,IF('Dirty 2'!M342&gt;0,Step_0!$D$5,""))),"")</f>
        <v/>
      </c>
      <c r="J340" t="str">
        <f t="shared" si="11"/>
        <v>Consumer</v>
      </c>
      <c r="K340">
        <f>SUM('Dirty 2'!B342:M342)</f>
        <v>15.552000000000003</v>
      </c>
    </row>
    <row r="341" spans="1:11" x14ac:dyDescent="0.25">
      <c r="A341" s="1">
        <v>42160</v>
      </c>
      <c r="B341" t="str">
        <v>First Class</v>
      </c>
      <c r="C341" t="str">
        <v/>
      </c>
      <c r="D341" t="str">
        <v/>
      </c>
      <c r="E341" t="str">
        <f t="shared" si="10"/>
        <v>First Class</v>
      </c>
      <c r="F341" t="str">
        <f>IF($E341=Step_0!$C$3,IF('Dirty 2'!B343&gt;0,Step_0!$D$3,IF('Dirty 2'!C343&gt;0,Step_0!$D$4,IF('Dirty 2'!D343&gt;0,Step_0!$D$5,""))),"")</f>
        <v>Consumer</v>
      </c>
      <c r="G341" t="str">
        <f>IF($E341=Step_0!$C$6,IF('Dirty 2'!E343&gt;0,Step_0!$D$3,IF('Dirty 2'!F343&gt;0,Step_0!$D$4,IF('Dirty 2'!G343&gt;0,Step_0!$D$5,""))),"")</f>
        <v/>
      </c>
      <c r="H341" t="str">
        <f>IF($E341=Step_0!$C$9,IF('Dirty 2'!H343&gt;0,Step_0!$D$3,IF('Dirty 2'!I343&gt;0,Step_0!$D$4,IF('Dirty 2'!J343&gt;0,Step_0!$D$5,""))),"")</f>
        <v/>
      </c>
      <c r="I341" t="str">
        <f>IF($E341=Step_0!$C$12,IF('Dirty 2'!K343&gt;0,Step_0!$D$3,IF('Dirty 2'!L343&gt;0,Step_0!$D$4,IF('Dirty 2'!M343&gt;0,Step_0!$D$5,""))),"")</f>
        <v/>
      </c>
      <c r="J341" t="str">
        <f t="shared" si="11"/>
        <v>Consumer</v>
      </c>
      <c r="K341">
        <f>SUM('Dirty 2'!B343:M343)</f>
        <v>75.88</v>
      </c>
    </row>
    <row r="342" spans="1:11" x14ac:dyDescent="0.25">
      <c r="A342" s="1">
        <v>42305</v>
      </c>
      <c r="B342" t="str">
        <v>Second Class</v>
      </c>
      <c r="C342" t="str">
        <v/>
      </c>
      <c r="D342" t="str">
        <v/>
      </c>
      <c r="E342" t="str">
        <f t="shared" si="10"/>
        <v>Second Class</v>
      </c>
      <c r="F342" t="str">
        <f>IF($E342=Step_0!$C$3,IF('Dirty 2'!B344&gt;0,Step_0!$D$3,IF('Dirty 2'!C344&gt;0,Step_0!$D$4,IF('Dirty 2'!D344&gt;0,Step_0!$D$5,""))),"")</f>
        <v/>
      </c>
      <c r="G342" t="str">
        <f>IF($E342=Step_0!$C$6,IF('Dirty 2'!E344&gt;0,Step_0!$D$3,IF('Dirty 2'!F344&gt;0,Step_0!$D$4,IF('Dirty 2'!G344&gt;0,Step_0!$D$5,""))),"")</f>
        <v/>
      </c>
      <c r="H342" t="str">
        <f>IF($E342=Step_0!$C$9,IF('Dirty 2'!H344&gt;0,Step_0!$D$3,IF('Dirty 2'!I344&gt;0,Step_0!$D$4,IF('Dirty 2'!J344&gt;0,Step_0!$D$5,""))),"")</f>
        <v>Consumer</v>
      </c>
      <c r="I342" t="str">
        <f>IF($E342=Step_0!$C$12,IF('Dirty 2'!K344&gt;0,Step_0!$D$3,IF('Dirty 2'!L344&gt;0,Step_0!$D$4,IF('Dirty 2'!M344&gt;0,Step_0!$D$5,""))),"")</f>
        <v/>
      </c>
      <c r="J342" t="str">
        <f t="shared" si="11"/>
        <v>Consumer</v>
      </c>
      <c r="K342">
        <f>SUM('Dirty 2'!B344:M344)</f>
        <v>290.98</v>
      </c>
    </row>
    <row r="343" spans="1:11" x14ac:dyDescent="0.25">
      <c r="A343" s="1">
        <v>42302</v>
      </c>
      <c r="B343" t="str">
        <v/>
      </c>
      <c r="C343" t="str">
        <v/>
      </c>
      <c r="D343" t="str">
        <v>Standard Class</v>
      </c>
      <c r="E343" t="str">
        <f t="shared" si="10"/>
        <v>Standard Class</v>
      </c>
      <c r="F343" t="str">
        <f>IF($E343=Step_0!$C$3,IF('Dirty 2'!B345&gt;0,Step_0!$D$3,IF('Dirty 2'!C345&gt;0,Step_0!$D$4,IF('Dirty 2'!D345&gt;0,Step_0!$D$5,""))),"")</f>
        <v/>
      </c>
      <c r="G343" t="str">
        <f>IF($E343=Step_0!$C$6,IF('Dirty 2'!E345&gt;0,Step_0!$D$3,IF('Dirty 2'!F345&gt;0,Step_0!$D$4,IF('Dirty 2'!G345&gt;0,Step_0!$D$5,""))),"")</f>
        <v/>
      </c>
      <c r="H343" t="str">
        <f>IF($E343=Step_0!$C$9,IF('Dirty 2'!H345&gt;0,Step_0!$D$3,IF('Dirty 2'!I345&gt;0,Step_0!$D$4,IF('Dirty 2'!J345&gt;0,Step_0!$D$5,""))),"")</f>
        <v/>
      </c>
      <c r="I343" t="str">
        <f>IF($E343=Step_0!$C$12,IF('Dirty 2'!K345&gt;0,Step_0!$D$3,IF('Dirty 2'!L345&gt;0,Step_0!$D$4,IF('Dirty 2'!M345&gt;0,Step_0!$D$5,""))),"")</f>
        <v>Home Office</v>
      </c>
      <c r="J343" t="str">
        <f t="shared" si="11"/>
        <v>Home Office</v>
      </c>
      <c r="K343">
        <f>SUM('Dirty 2'!B345:M345)</f>
        <v>239.976</v>
      </c>
    </row>
    <row r="344" spans="1:11" x14ac:dyDescent="0.25">
      <c r="A344" s="1">
        <v>42322</v>
      </c>
      <c r="B344" t="str">
        <v>Standard Class</v>
      </c>
      <c r="C344" t="str">
        <v/>
      </c>
      <c r="D344" t="str">
        <v/>
      </c>
      <c r="E344" t="str">
        <f t="shared" si="10"/>
        <v>Standard Class</v>
      </c>
      <c r="F344" t="str">
        <f>IF($E344=Step_0!$C$3,IF('Dirty 2'!B346&gt;0,Step_0!$D$3,IF('Dirty 2'!C346&gt;0,Step_0!$D$4,IF('Dirty 2'!D346&gt;0,Step_0!$D$5,""))),"")</f>
        <v/>
      </c>
      <c r="G344" t="str">
        <f>IF($E344=Step_0!$C$6,IF('Dirty 2'!E346&gt;0,Step_0!$D$3,IF('Dirty 2'!F346&gt;0,Step_0!$D$4,IF('Dirty 2'!G346&gt;0,Step_0!$D$5,""))),"")</f>
        <v/>
      </c>
      <c r="H344" t="str">
        <f>IF($E344=Step_0!$C$9,IF('Dirty 2'!H346&gt;0,Step_0!$D$3,IF('Dirty 2'!I346&gt;0,Step_0!$D$4,IF('Dirty 2'!J346&gt;0,Step_0!$D$5,""))),"")</f>
        <v/>
      </c>
      <c r="I344" t="str">
        <f>IF($E344=Step_0!$C$12,IF('Dirty 2'!K346&gt;0,Step_0!$D$3,IF('Dirty 2'!L346&gt;0,Step_0!$D$4,IF('Dirty 2'!M346&gt;0,Step_0!$D$5,""))),"")</f>
        <v>Consumer</v>
      </c>
      <c r="J344" t="str">
        <f t="shared" si="11"/>
        <v>Consumer</v>
      </c>
      <c r="K344">
        <f>SUM('Dirty 2'!B346:M346)</f>
        <v>52.136000000000003</v>
      </c>
    </row>
    <row r="345" spans="1:11" x14ac:dyDescent="0.25">
      <c r="A345" s="1">
        <v>42068</v>
      </c>
      <c r="B345" t="str">
        <v/>
      </c>
      <c r="C345" t="str">
        <v>Second Class</v>
      </c>
      <c r="D345" t="str">
        <v/>
      </c>
      <c r="E345" t="str">
        <f t="shared" si="10"/>
        <v>Second Class</v>
      </c>
      <c r="F345" t="str">
        <f>IF($E345=Step_0!$C$3,IF('Dirty 2'!B347&gt;0,Step_0!$D$3,IF('Dirty 2'!C347&gt;0,Step_0!$D$4,IF('Dirty 2'!D347&gt;0,Step_0!$D$5,""))),"")</f>
        <v/>
      </c>
      <c r="G345" t="str">
        <f>IF($E345=Step_0!$C$6,IF('Dirty 2'!E347&gt;0,Step_0!$D$3,IF('Dirty 2'!F347&gt;0,Step_0!$D$4,IF('Dirty 2'!G347&gt;0,Step_0!$D$5,""))),"")</f>
        <v/>
      </c>
      <c r="H345" t="str">
        <f>IF($E345=Step_0!$C$9,IF('Dirty 2'!H347&gt;0,Step_0!$D$3,IF('Dirty 2'!I347&gt;0,Step_0!$D$4,IF('Dirty 2'!J347&gt;0,Step_0!$D$5,""))),"")</f>
        <v>Corporate</v>
      </c>
      <c r="I345" t="str">
        <f>IF($E345=Step_0!$C$12,IF('Dirty 2'!K347&gt;0,Step_0!$D$3,IF('Dirty 2'!L347&gt;0,Step_0!$D$4,IF('Dirty 2'!M347&gt;0,Step_0!$D$5,""))),"")</f>
        <v/>
      </c>
      <c r="J345" t="str">
        <f t="shared" si="11"/>
        <v>Corporate</v>
      </c>
      <c r="K345">
        <f>SUM('Dirty 2'!B347:M347)</f>
        <v>10.08</v>
      </c>
    </row>
    <row r="346" spans="1:11" x14ac:dyDescent="0.25">
      <c r="A346" s="1">
        <v>42275</v>
      </c>
      <c r="B346" t="str">
        <v>Second Class</v>
      </c>
      <c r="C346" t="str">
        <v/>
      </c>
      <c r="D346" t="str">
        <v/>
      </c>
      <c r="E346" t="str">
        <f t="shared" si="10"/>
        <v>Second Class</v>
      </c>
      <c r="F346" t="str">
        <f>IF($E346=Step_0!$C$3,IF('Dirty 2'!B348&gt;0,Step_0!$D$3,IF('Dirty 2'!C348&gt;0,Step_0!$D$4,IF('Dirty 2'!D348&gt;0,Step_0!$D$5,""))),"")</f>
        <v/>
      </c>
      <c r="G346" t="str">
        <f>IF($E346=Step_0!$C$6,IF('Dirty 2'!E348&gt;0,Step_0!$D$3,IF('Dirty 2'!F348&gt;0,Step_0!$D$4,IF('Dirty 2'!G348&gt;0,Step_0!$D$5,""))),"")</f>
        <v/>
      </c>
      <c r="H346" t="str">
        <f>IF($E346=Step_0!$C$9,IF('Dirty 2'!H348&gt;0,Step_0!$D$3,IF('Dirty 2'!I348&gt;0,Step_0!$D$4,IF('Dirty 2'!J348&gt;0,Step_0!$D$5,""))),"")</f>
        <v>Consumer</v>
      </c>
      <c r="I346" t="str">
        <f>IF($E346=Step_0!$C$12,IF('Dirty 2'!K348&gt;0,Step_0!$D$3,IF('Dirty 2'!L348&gt;0,Step_0!$D$4,IF('Dirty 2'!M348&gt;0,Step_0!$D$5,""))),"")</f>
        <v/>
      </c>
      <c r="J346" t="str">
        <f t="shared" si="11"/>
        <v>Consumer</v>
      </c>
      <c r="K346">
        <f>SUM('Dirty 2'!B348:M348)</f>
        <v>31.830000000000002</v>
      </c>
    </row>
    <row r="347" spans="1:11" x14ac:dyDescent="0.25">
      <c r="A347" s="1">
        <v>42238</v>
      </c>
      <c r="B347" t="str">
        <v/>
      </c>
      <c r="C347" t="str">
        <v/>
      </c>
      <c r="D347" t="str">
        <v>Standard Class</v>
      </c>
      <c r="E347" t="str">
        <f t="shared" si="10"/>
        <v>Standard Class</v>
      </c>
      <c r="F347" t="str">
        <f>IF($E347=Step_0!$C$3,IF('Dirty 2'!B349&gt;0,Step_0!$D$3,IF('Dirty 2'!C349&gt;0,Step_0!$D$4,IF('Dirty 2'!D349&gt;0,Step_0!$D$5,""))),"")</f>
        <v/>
      </c>
      <c r="G347" t="str">
        <f>IF($E347=Step_0!$C$6,IF('Dirty 2'!E349&gt;0,Step_0!$D$3,IF('Dirty 2'!F349&gt;0,Step_0!$D$4,IF('Dirty 2'!G349&gt;0,Step_0!$D$5,""))),"")</f>
        <v/>
      </c>
      <c r="H347" t="str">
        <f>IF($E347=Step_0!$C$9,IF('Dirty 2'!H349&gt;0,Step_0!$D$3,IF('Dirty 2'!I349&gt;0,Step_0!$D$4,IF('Dirty 2'!J349&gt;0,Step_0!$D$5,""))),"")</f>
        <v/>
      </c>
      <c r="I347" t="str">
        <f>IF($E347=Step_0!$C$12,IF('Dirty 2'!K349&gt;0,Step_0!$D$3,IF('Dirty 2'!L349&gt;0,Step_0!$D$4,IF('Dirty 2'!M349&gt;0,Step_0!$D$5,""))),"")</f>
        <v>Home Office</v>
      </c>
      <c r="J347" t="str">
        <f t="shared" si="11"/>
        <v>Home Office</v>
      </c>
      <c r="K347">
        <f>SUM('Dirty 2'!B349:M349)</f>
        <v>37.264000000000003</v>
      </c>
    </row>
    <row r="348" spans="1:11" x14ac:dyDescent="0.25">
      <c r="A348" s="1">
        <v>42333</v>
      </c>
      <c r="B348" t="str">
        <v/>
      </c>
      <c r="C348" t="str">
        <v/>
      </c>
      <c r="D348" t="str">
        <v>Standard Class</v>
      </c>
      <c r="E348" t="str">
        <f t="shared" si="10"/>
        <v>Standard Class</v>
      </c>
      <c r="F348" t="str">
        <f>IF($E348=Step_0!$C$3,IF('Dirty 2'!B350&gt;0,Step_0!$D$3,IF('Dirty 2'!C350&gt;0,Step_0!$D$4,IF('Dirty 2'!D350&gt;0,Step_0!$D$5,""))),"")</f>
        <v/>
      </c>
      <c r="G348" t="str">
        <f>IF($E348=Step_0!$C$6,IF('Dirty 2'!E350&gt;0,Step_0!$D$3,IF('Dirty 2'!F350&gt;0,Step_0!$D$4,IF('Dirty 2'!G350&gt;0,Step_0!$D$5,""))),"")</f>
        <v/>
      </c>
      <c r="H348" t="str">
        <f>IF($E348=Step_0!$C$9,IF('Dirty 2'!H350&gt;0,Step_0!$D$3,IF('Dirty 2'!I350&gt;0,Step_0!$D$4,IF('Dirty 2'!J350&gt;0,Step_0!$D$5,""))),"")</f>
        <v/>
      </c>
      <c r="I348" t="str">
        <f>IF($E348=Step_0!$C$12,IF('Dirty 2'!K350&gt;0,Step_0!$D$3,IF('Dirty 2'!L350&gt;0,Step_0!$D$4,IF('Dirty 2'!M350&gt;0,Step_0!$D$5,""))),"")</f>
        <v>Home Office</v>
      </c>
      <c r="J348" t="str">
        <f t="shared" si="11"/>
        <v>Home Office</v>
      </c>
      <c r="K348">
        <f>SUM('Dirty 2'!B350:M350)</f>
        <v>392.83200000000011</v>
      </c>
    </row>
    <row r="349" spans="1:11" x14ac:dyDescent="0.25">
      <c r="A349" s="1">
        <v>42337</v>
      </c>
      <c r="B349" t="str">
        <v/>
      </c>
      <c r="C349" t="str">
        <v>Standard Class</v>
      </c>
      <c r="D349" t="str">
        <v/>
      </c>
      <c r="E349" t="str">
        <f t="shared" si="10"/>
        <v>Standard Class</v>
      </c>
      <c r="F349" t="str">
        <f>IF($E349=Step_0!$C$3,IF('Dirty 2'!B351&gt;0,Step_0!$D$3,IF('Dirty 2'!C351&gt;0,Step_0!$D$4,IF('Dirty 2'!D351&gt;0,Step_0!$D$5,""))),"")</f>
        <v/>
      </c>
      <c r="G349" t="str">
        <f>IF($E349=Step_0!$C$6,IF('Dirty 2'!E351&gt;0,Step_0!$D$3,IF('Dirty 2'!F351&gt;0,Step_0!$D$4,IF('Dirty 2'!G351&gt;0,Step_0!$D$5,""))),"")</f>
        <v/>
      </c>
      <c r="H349" t="str">
        <f>IF($E349=Step_0!$C$9,IF('Dirty 2'!H351&gt;0,Step_0!$D$3,IF('Dirty 2'!I351&gt;0,Step_0!$D$4,IF('Dirty 2'!J351&gt;0,Step_0!$D$5,""))),"")</f>
        <v/>
      </c>
      <c r="I349" t="str">
        <f>IF($E349=Step_0!$C$12,IF('Dirty 2'!K351&gt;0,Step_0!$D$3,IF('Dirty 2'!L351&gt;0,Step_0!$D$4,IF('Dirty 2'!M351&gt;0,Step_0!$D$5,""))),"")</f>
        <v>Corporate</v>
      </c>
      <c r="J349" t="str">
        <f t="shared" si="11"/>
        <v>Corporate</v>
      </c>
      <c r="K349">
        <f>SUM('Dirty 2'!B351:M351)</f>
        <v>7.4340000000000011</v>
      </c>
    </row>
    <row r="350" spans="1:11" x14ac:dyDescent="0.25">
      <c r="A350" s="1">
        <v>42260</v>
      </c>
      <c r="B350" t="str">
        <v/>
      </c>
      <c r="C350" t="str">
        <v>Standard Class</v>
      </c>
      <c r="D350" t="str">
        <v/>
      </c>
      <c r="E350" t="str">
        <f t="shared" si="10"/>
        <v>Standard Class</v>
      </c>
      <c r="F350" t="str">
        <f>IF($E350=Step_0!$C$3,IF('Dirty 2'!B352&gt;0,Step_0!$D$3,IF('Dirty 2'!C352&gt;0,Step_0!$D$4,IF('Dirty 2'!D352&gt;0,Step_0!$D$5,""))),"")</f>
        <v/>
      </c>
      <c r="G350" t="str">
        <f>IF($E350=Step_0!$C$6,IF('Dirty 2'!E352&gt;0,Step_0!$D$3,IF('Dirty 2'!F352&gt;0,Step_0!$D$4,IF('Dirty 2'!G352&gt;0,Step_0!$D$5,""))),"")</f>
        <v/>
      </c>
      <c r="H350" t="str">
        <f>IF($E350=Step_0!$C$9,IF('Dirty 2'!H352&gt;0,Step_0!$D$3,IF('Dirty 2'!I352&gt;0,Step_0!$D$4,IF('Dirty 2'!J352&gt;0,Step_0!$D$5,""))),"")</f>
        <v/>
      </c>
      <c r="I350" t="str">
        <f>IF($E350=Step_0!$C$12,IF('Dirty 2'!K352&gt;0,Step_0!$D$3,IF('Dirty 2'!L352&gt;0,Step_0!$D$4,IF('Dirty 2'!M352&gt;0,Step_0!$D$5,""))),"")</f>
        <v>Corporate</v>
      </c>
      <c r="J350" t="str">
        <f t="shared" si="11"/>
        <v>Corporate</v>
      </c>
      <c r="K350">
        <f>SUM('Dirty 2'!B352:M352)</f>
        <v>1159.06</v>
      </c>
    </row>
    <row r="351" spans="1:11" x14ac:dyDescent="0.25">
      <c r="A351" s="1">
        <v>42107</v>
      </c>
      <c r="B351" t="str">
        <v/>
      </c>
      <c r="C351" t="str">
        <v>Standard Class</v>
      </c>
      <c r="D351" t="str">
        <v/>
      </c>
      <c r="E351" t="str">
        <f t="shared" si="10"/>
        <v>Standard Class</v>
      </c>
      <c r="F351" t="str">
        <f>IF($E351=Step_0!$C$3,IF('Dirty 2'!B353&gt;0,Step_0!$D$3,IF('Dirty 2'!C353&gt;0,Step_0!$D$4,IF('Dirty 2'!D353&gt;0,Step_0!$D$5,""))),"")</f>
        <v/>
      </c>
      <c r="G351" t="str">
        <f>IF($E351=Step_0!$C$6,IF('Dirty 2'!E353&gt;0,Step_0!$D$3,IF('Dirty 2'!F353&gt;0,Step_0!$D$4,IF('Dirty 2'!G353&gt;0,Step_0!$D$5,""))),"")</f>
        <v/>
      </c>
      <c r="H351" t="str">
        <f>IF($E351=Step_0!$C$9,IF('Dirty 2'!H353&gt;0,Step_0!$D$3,IF('Dirty 2'!I353&gt;0,Step_0!$D$4,IF('Dirty 2'!J353&gt;0,Step_0!$D$5,""))),"")</f>
        <v/>
      </c>
      <c r="I351" t="str">
        <f>IF($E351=Step_0!$C$12,IF('Dirty 2'!K353&gt;0,Step_0!$D$3,IF('Dirty 2'!L353&gt;0,Step_0!$D$4,IF('Dirty 2'!M353&gt;0,Step_0!$D$5,""))),"")</f>
        <v>Corporate</v>
      </c>
      <c r="J351" t="str">
        <f t="shared" si="11"/>
        <v>Corporate</v>
      </c>
      <c r="K351">
        <f>SUM('Dirty 2'!B353:M353)</f>
        <v>191.80799999999999</v>
      </c>
    </row>
    <row r="352" spans="1:11" x14ac:dyDescent="0.25">
      <c r="A352" s="1">
        <v>42344</v>
      </c>
      <c r="B352" t="str">
        <v>First Class</v>
      </c>
      <c r="C352" t="str">
        <v/>
      </c>
      <c r="D352" t="str">
        <v/>
      </c>
      <c r="E352" t="str">
        <f t="shared" si="10"/>
        <v>First Class</v>
      </c>
      <c r="F352" t="str">
        <f>IF($E352=Step_0!$C$3,IF('Dirty 2'!B354&gt;0,Step_0!$D$3,IF('Dirty 2'!C354&gt;0,Step_0!$D$4,IF('Dirty 2'!D354&gt;0,Step_0!$D$5,""))),"")</f>
        <v>Consumer</v>
      </c>
      <c r="G352" t="str">
        <f>IF($E352=Step_0!$C$6,IF('Dirty 2'!E354&gt;0,Step_0!$D$3,IF('Dirty 2'!F354&gt;0,Step_0!$D$4,IF('Dirty 2'!G354&gt;0,Step_0!$D$5,""))),"")</f>
        <v/>
      </c>
      <c r="H352" t="str">
        <f>IF($E352=Step_0!$C$9,IF('Dirty 2'!H354&gt;0,Step_0!$D$3,IF('Dirty 2'!I354&gt;0,Step_0!$D$4,IF('Dirty 2'!J354&gt;0,Step_0!$D$5,""))),"")</f>
        <v/>
      </c>
      <c r="I352" t="str">
        <f>IF($E352=Step_0!$C$12,IF('Dirty 2'!K354&gt;0,Step_0!$D$3,IF('Dirty 2'!L354&gt;0,Step_0!$D$4,IF('Dirty 2'!M354&gt;0,Step_0!$D$5,""))),"")</f>
        <v/>
      </c>
      <c r="J352" t="str">
        <f t="shared" si="11"/>
        <v>Consumer</v>
      </c>
      <c r="K352">
        <f>SUM('Dirty 2'!B354:M354)</f>
        <v>191.82</v>
      </c>
    </row>
    <row r="353" spans="1:11" x14ac:dyDescent="0.25">
      <c r="A353" s="1">
        <v>42041</v>
      </c>
      <c r="B353" t="str">
        <v/>
      </c>
      <c r="C353" t="str">
        <v>Standard Class</v>
      </c>
      <c r="D353" t="str">
        <v/>
      </c>
      <c r="E353" t="str">
        <f t="shared" si="10"/>
        <v>Standard Class</v>
      </c>
      <c r="F353" t="str">
        <f>IF($E353=Step_0!$C$3,IF('Dirty 2'!B355&gt;0,Step_0!$D$3,IF('Dirty 2'!C355&gt;0,Step_0!$D$4,IF('Dirty 2'!D355&gt;0,Step_0!$D$5,""))),"")</f>
        <v/>
      </c>
      <c r="G353" t="str">
        <f>IF($E353=Step_0!$C$6,IF('Dirty 2'!E355&gt;0,Step_0!$D$3,IF('Dirty 2'!F355&gt;0,Step_0!$D$4,IF('Dirty 2'!G355&gt;0,Step_0!$D$5,""))),"")</f>
        <v/>
      </c>
      <c r="H353" t="str">
        <f>IF($E353=Step_0!$C$9,IF('Dirty 2'!H355&gt;0,Step_0!$D$3,IF('Dirty 2'!I355&gt;0,Step_0!$D$4,IF('Dirty 2'!J355&gt;0,Step_0!$D$5,""))),"")</f>
        <v/>
      </c>
      <c r="I353" t="str">
        <f>IF($E353=Step_0!$C$12,IF('Dirty 2'!K355&gt;0,Step_0!$D$3,IF('Dirty 2'!L355&gt;0,Step_0!$D$4,IF('Dirty 2'!M355&gt;0,Step_0!$D$5,""))),"")</f>
        <v>Corporate</v>
      </c>
      <c r="J353" t="str">
        <f t="shared" si="11"/>
        <v>Corporate</v>
      </c>
      <c r="K353">
        <f>SUM('Dirty 2'!B355:M355)</f>
        <v>132.22400000000002</v>
      </c>
    </row>
    <row r="354" spans="1:11" x14ac:dyDescent="0.25">
      <c r="A354" s="1">
        <v>42230</v>
      </c>
      <c r="B354" t="str">
        <v>First Class</v>
      </c>
      <c r="C354" t="str">
        <v/>
      </c>
      <c r="D354" t="str">
        <v/>
      </c>
      <c r="E354" t="str">
        <f t="shared" si="10"/>
        <v>First Class</v>
      </c>
      <c r="F354" t="str">
        <f>IF($E354=Step_0!$C$3,IF('Dirty 2'!B356&gt;0,Step_0!$D$3,IF('Dirty 2'!C356&gt;0,Step_0!$D$4,IF('Dirty 2'!D356&gt;0,Step_0!$D$5,""))),"")</f>
        <v>Consumer</v>
      </c>
      <c r="G354" t="str">
        <f>IF($E354=Step_0!$C$6,IF('Dirty 2'!E356&gt;0,Step_0!$D$3,IF('Dirty 2'!F356&gt;0,Step_0!$D$4,IF('Dirty 2'!G356&gt;0,Step_0!$D$5,""))),"")</f>
        <v/>
      </c>
      <c r="H354" t="str">
        <f>IF($E354=Step_0!$C$9,IF('Dirty 2'!H356&gt;0,Step_0!$D$3,IF('Dirty 2'!I356&gt;0,Step_0!$D$4,IF('Dirty 2'!J356&gt;0,Step_0!$D$5,""))),"")</f>
        <v/>
      </c>
      <c r="I354" t="str">
        <f>IF($E354=Step_0!$C$12,IF('Dirty 2'!K356&gt;0,Step_0!$D$3,IF('Dirty 2'!L356&gt;0,Step_0!$D$4,IF('Dirty 2'!M356&gt;0,Step_0!$D$5,""))),"")</f>
        <v/>
      </c>
      <c r="J354" t="str">
        <f t="shared" si="11"/>
        <v>Consumer</v>
      </c>
      <c r="K354">
        <f>SUM('Dirty 2'!B356:M356)</f>
        <v>125.92000000000002</v>
      </c>
    </row>
    <row r="355" spans="1:11" x14ac:dyDescent="0.25">
      <c r="A355" s="1">
        <v>42168</v>
      </c>
      <c r="B355" t="str">
        <v/>
      </c>
      <c r="C355" t="str">
        <v>First Class</v>
      </c>
      <c r="D355" t="str">
        <v/>
      </c>
      <c r="E355" t="str">
        <f t="shared" si="10"/>
        <v>First Class</v>
      </c>
      <c r="F355" t="str">
        <f>IF($E355=Step_0!$C$3,IF('Dirty 2'!B357&gt;0,Step_0!$D$3,IF('Dirty 2'!C357&gt;0,Step_0!$D$4,IF('Dirty 2'!D357&gt;0,Step_0!$D$5,""))),"")</f>
        <v>Corporate</v>
      </c>
      <c r="G355" t="str">
        <f>IF($E355=Step_0!$C$6,IF('Dirty 2'!E357&gt;0,Step_0!$D$3,IF('Dirty 2'!F357&gt;0,Step_0!$D$4,IF('Dirty 2'!G357&gt;0,Step_0!$D$5,""))),"")</f>
        <v/>
      </c>
      <c r="H355" t="str">
        <f>IF($E355=Step_0!$C$9,IF('Dirty 2'!H357&gt;0,Step_0!$D$3,IF('Dirty 2'!I357&gt;0,Step_0!$D$4,IF('Dirty 2'!J357&gt;0,Step_0!$D$5,""))),"")</f>
        <v/>
      </c>
      <c r="I355" t="str">
        <f>IF($E355=Step_0!$C$12,IF('Dirty 2'!K357&gt;0,Step_0!$D$3,IF('Dirty 2'!L357&gt;0,Step_0!$D$4,IF('Dirty 2'!M357&gt;0,Step_0!$D$5,""))),"")</f>
        <v/>
      </c>
      <c r="J355" t="str">
        <f t="shared" si="11"/>
        <v>Corporate</v>
      </c>
      <c r="K355">
        <f>SUM('Dirty 2'!B357:M357)</f>
        <v>224.9</v>
      </c>
    </row>
    <row r="356" spans="1:11" x14ac:dyDescent="0.25">
      <c r="A356" s="1">
        <v>42340</v>
      </c>
      <c r="B356" t="str">
        <v>Same Day</v>
      </c>
      <c r="C356" t="str">
        <v/>
      </c>
      <c r="D356" t="str">
        <v/>
      </c>
      <c r="E356" t="str">
        <f t="shared" si="10"/>
        <v>Same Day</v>
      </c>
      <c r="F356" t="str">
        <f>IF($E356=Step_0!$C$3,IF('Dirty 2'!B358&gt;0,Step_0!$D$3,IF('Dirty 2'!C358&gt;0,Step_0!$D$4,IF('Dirty 2'!D358&gt;0,Step_0!$D$5,""))),"")</f>
        <v/>
      </c>
      <c r="G356" t="str">
        <f>IF($E356=Step_0!$C$6,IF('Dirty 2'!E358&gt;0,Step_0!$D$3,IF('Dirty 2'!F358&gt;0,Step_0!$D$4,IF('Dirty 2'!G358&gt;0,Step_0!$D$5,""))),"")</f>
        <v>Consumer</v>
      </c>
      <c r="H356" t="str">
        <f>IF($E356=Step_0!$C$9,IF('Dirty 2'!H358&gt;0,Step_0!$D$3,IF('Dirty 2'!I358&gt;0,Step_0!$D$4,IF('Dirty 2'!J358&gt;0,Step_0!$D$5,""))),"")</f>
        <v/>
      </c>
      <c r="I356" t="str">
        <f>IF($E356=Step_0!$C$12,IF('Dirty 2'!K358&gt;0,Step_0!$D$3,IF('Dirty 2'!L358&gt;0,Step_0!$D$4,IF('Dirty 2'!M358&gt;0,Step_0!$D$5,""))),"")</f>
        <v/>
      </c>
      <c r="J356" t="str">
        <f t="shared" si="11"/>
        <v>Consumer</v>
      </c>
      <c r="K356">
        <f>SUM('Dirty 2'!B358:M358)</f>
        <v>863.928</v>
      </c>
    </row>
    <row r="357" spans="1:11" x14ac:dyDescent="0.25">
      <c r="A357" s="1">
        <v>42096</v>
      </c>
      <c r="B357" t="str">
        <v/>
      </c>
      <c r="C357" t="str">
        <v/>
      </c>
      <c r="D357" t="str">
        <v>Second Class</v>
      </c>
      <c r="E357" t="str">
        <f t="shared" si="10"/>
        <v>Second Class</v>
      </c>
      <c r="F357" t="str">
        <f>IF($E357=Step_0!$C$3,IF('Dirty 2'!B359&gt;0,Step_0!$D$3,IF('Dirty 2'!C359&gt;0,Step_0!$D$4,IF('Dirty 2'!D359&gt;0,Step_0!$D$5,""))),"")</f>
        <v/>
      </c>
      <c r="G357" t="str">
        <f>IF($E357=Step_0!$C$6,IF('Dirty 2'!E359&gt;0,Step_0!$D$3,IF('Dirty 2'!F359&gt;0,Step_0!$D$4,IF('Dirty 2'!G359&gt;0,Step_0!$D$5,""))),"")</f>
        <v/>
      </c>
      <c r="H357" t="str">
        <f>IF($E357=Step_0!$C$9,IF('Dirty 2'!H359&gt;0,Step_0!$D$3,IF('Dirty 2'!I359&gt;0,Step_0!$D$4,IF('Dirty 2'!J359&gt;0,Step_0!$D$5,""))),"")</f>
        <v>Home Office</v>
      </c>
      <c r="I357" t="str">
        <f>IF($E357=Step_0!$C$12,IF('Dirty 2'!K359&gt;0,Step_0!$D$3,IF('Dirty 2'!L359&gt;0,Step_0!$D$4,IF('Dirty 2'!M359&gt;0,Step_0!$D$5,""))),"")</f>
        <v/>
      </c>
      <c r="J357" t="str">
        <f t="shared" si="11"/>
        <v>Home Office</v>
      </c>
      <c r="K357">
        <f>SUM('Dirty 2'!B359:M359)</f>
        <v>7.04</v>
      </c>
    </row>
    <row r="358" spans="1:11" x14ac:dyDescent="0.25">
      <c r="A358" s="1">
        <v>42118</v>
      </c>
      <c r="B358" t="str">
        <v/>
      </c>
      <c r="C358" t="str">
        <v>Standard Class</v>
      </c>
      <c r="D358" t="str">
        <v/>
      </c>
      <c r="E358" t="str">
        <f t="shared" si="10"/>
        <v>Standard Class</v>
      </c>
      <c r="F358" t="str">
        <f>IF($E358=Step_0!$C$3,IF('Dirty 2'!B360&gt;0,Step_0!$D$3,IF('Dirty 2'!C360&gt;0,Step_0!$D$4,IF('Dirty 2'!D360&gt;0,Step_0!$D$5,""))),"")</f>
        <v/>
      </c>
      <c r="G358" t="str">
        <f>IF($E358=Step_0!$C$6,IF('Dirty 2'!E360&gt;0,Step_0!$D$3,IF('Dirty 2'!F360&gt;0,Step_0!$D$4,IF('Dirty 2'!G360&gt;0,Step_0!$D$5,""))),"")</f>
        <v/>
      </c>
      <c r="H358" t="str">
        <f>IF($E358=Step_0!$C$9,IF('Dirty 2'!H360&gt;0,Step_0!$D$3,IF('Dirty 2'!I360&gt;0,Step_0!$D$4,IF('Dirty 2'!J360&gt;0,Step_0!$D$5,""))),"")</f>
        <v/>
      </c>
      <c r="I358" t="str">
        <f>IF($E358=Step_0!$C$12,IF('Dirty 2'!K360&gt;0,Step_0!$D$3,IF('Dirty 2'!L360&gt;0,Step_0!$D$4,IF('Dirty 2'!M360&gt;0,Step_0!$D$5,""))),"")</f>
        <v>Corporate</v>
      </c>
      <c r="J358" t="str">
        <f t="shared" si="11"/>
        <v>Corporate</v>
      </c>
      <c r="K358">
        <f>SUM('Dirty 2'!B360:M360)</f>
        <v>36.240000000000009</v>
      </c>
    </row>
    <row r="359" spans="1:11" x14ac:dyDescent="0.25">
      <c r="A359" s="1">
        <v>42355</v>
      </c>
      <c r="B359" t="str">
        <v>First Class</v>
      </c>
      <c r="C359" t="str">
        <v/>
      </c>
      <c r="D359" t="str">
        <v/>
      </c>
      <c r="E359" t="str">
        <f t="shared" si="10"/>
        <v>First Class</v>
      </c>
      <c r="F359" t="str">
        <f>IF($E359=Step_0!$C$3,IF('Dirty 2'!B361&gt;0,Step_0!$D$3,IF('Dirty 2'!C361&gt;0,Step_0!$D$4,IF('Dirty 2'!D361&gt;0,Step_0!$D$5,""))),"")</f>
        <v>Consumer</v>
      </c>
      <c r="G359" t="str">
        <f>IF($E359=Step_0!$C$6,IF('Dirty 2'!E361&gt;0,Step_0!$D$3,IF('Dirty 2'!F361&gt;0,Step_0!$D$4,IF('Dirty 2'!G361&gt;0,Step_0!$D$5,""))),"")</f>
        <v/>
      </c>
      <c r="H359" t="str">
        <f>IF($E359=Step_0!$C$9,IF('Dirty 2'!H361&gt;0,Step_0!$D$3,IF('Dirty 2'!I361&gt;0,Step_0!$D$4,IF('Dirty 2'!J361&gt;0,Step_0!$D$5,""))),"")</f>
        <v/>
      </c>
      <c r="I359" t="str">
        <f>IF($E359=Step_0!$C$12,IF('Dirty 2'!K361&gt;0,Step_0!$D$3,IF('Dirty 2'!L361&gt;0,Step_0!$D$4,IF('Dirty 2'!M361&gt;0,Step_0!$D$5,""))),"")</f>
        <v/>
      </c>
      <c r="J359" t="str">
        <f t="shared" si="11"/>
        <v>Consumer</v>
      </c>
      <c r="K359">
        <f>SUM('Dirty 2'!B361:M361)</f>
        <v>34.944000000000003</v>
      </c>
    </row>
    <row r="360" spans="1:11" x14ac:dyDescent="0.25">
      <c r="A360" s="1">
        <v>42324</v>
      </c>
      <c r="B360" t="str">
        <v/>
      </c>
      <c r="C360" t="str">
        <v>Same Day</v>
      </c>
      <c r="D360" t="str">
        <v/>
      </c>
      <c r="E360" t="str">
        <f t="shared" si="10"/>
        <v>Same Day</v>
      </c>
      <c r="F360" t="str">
        <f>IF($E360=Step_0!$C$3,IF('Dirty 2'!B362&gt;0,Step_0!$D$3,IF('Dirty 2'!C362&gt;0,Step_0!$D$4,IF('Dirty 2'!D362&gt;0,Step_0!$D$5,""))),"")</f>
        <v/>
      </c>
      <c r="G360" t="str">
        <f>IF($E360=Step_0!$C$6,IF('Dirty 2'!E362&gt;0,Step_0!$D$3,IF('Dirty 2'!F362&gt;0,Step_0!$D$4,IF('Dirty 2'!G362&gt;0,Step_0!$D$5,""))),"")</f>
        <v>Corporate</v>
      </c>
      <c r="H360" t="str">
        <f>IF($E360=Step_0!$C$9,IF('Dirty 2'!H362&gt;0,Step_0!$D$3,IF('Dirty 2'!I362&gt;0,Step_0!$D$4,IF('Dirty 2'!J362&gt;0,Step_0!$D$5,""))),"")</f>
        <v/>
      </c>
      <c r="I360" t="str">
        <f>IF($E360=Step_0!$C$12,IF('Dirty 2'!K362&gt;0,Step_0!$D$3,IF('Dirty 2'!L362&gt;0,Step_0!$D$4,IF('Dirty 2'!M362&gt;0,Step_0!$D$5,""))),"")</f>
        <v/>
      </c>
      <c r="J360" t="str">
        <f t="shared" si="11"/>
        <v>Corporate</v>
      </c>
      <c r="K360">
        <f>SUM('Dirty 2'!B362:M362)</f>
        <v>630.024</v>
      </c>
    </row>
    <row r="361" spans="1:11" x14ac:dyDescent="0.25">
      <c r="A361" s="1">
        <v>42323</v>
      </c>
      <c r="B361" t="str">
        <v>Second Class</v>
      </c>
      <c r="C361" t="str">
        <v/>
      </c>
      <c r="D361" t="str">
        <v/>
      </c>
      <c r="E361" t="str">
        <f t="shared" si="10"/>
        <v>Second Class</v>
      </c>
      <c r="F361" t="str">
        <f>IF($E361=Step_0!$C$3,IF('Dirty 2'!B363&gt;0,Step_0!$D$3,IF('Dirty 2'!C363&gt;0,Step_0!$D$4,IF('Dirty 2'!D363&gt;0,Step_0!$D$5,""))),"")</f>
        <v/>
      </c>
      <c r="G361" t="str">
        <f>IF($E361=Step_0!$C$6,IF('Dirty 2'!E363&gt;0,Step_0!$D$3,IF('Dirty 2'!F363&gt;0,Step_0!$D$4,IF('Dirty 2'!G363&gt;0,Step_0!$D$5,""))),"")</f>
        <v/>
      </c>
      <c r="H361" t="str">
        <f>IF($E361=Step_0!$C$9,IF('Dirty 2'!H363&gt;0,Step_0!$D$3,IF('Dirty 2'!I363&gt;0,Step_0!$D$4,IF('Dirty 2'!J363&gt;0,Step_0!$D$5,""))),"")</f>
        <v>Consumer</v>
      </c>
      <c r="I361" t="str">
        <f>IF($E361=Step_0!$C$12,IF('Dirty 2'!K363&gt;0,Step_0!$D$3,IF('Dirty 2'!L363&gt;0,Step_0!$D$4,IF('Dirty 2'!M363&gt;0,Step_0!$D$5,""))),"")</f>
        <v/>
      </c>
      <c r="J361" t="str">
        <f t="shared" si="11"/>
        <v>Consumer</v>
      </c>
      <c r="K361">
        <f>SUM('Dirty 2'!B363:M363)</f>
        <v>513.52</v>
      </c>
    </row>
    <row r="362" spans="1:11" x14ac:dyDescent="0.25">
      <c r="A362" s="1">
        <v>42252</v>
      </c>
      <c r="B362" t="str">
        <v>Standard Class</v>
      </c>
      <c r="C362" t="str">
        <v/>
      </c>
      <c r="D362" t="str">
        <v/>
      </c>
      <c r="E362" t="str">
        <f t="shared" si="10"/>
        <v>Standard Class</v>
      </c>
      <c r="F362" t="str">
        <f>IF($E362=Step_0!$C$3,IF('Dirty 2'!B364&gt;0,Step_0!$D$3,IF('Dirty 2'!C364&gt;0,Step_0!$D$4,IF('Dirty 2'!D364&gt;0,Step_0!$D$5,""))),"")</f>
        <v/>
      </c>
      <c r="G362" t="str">
        <f>IF($E362=Step_0!$C$6,IF('Dirty 2'!E364&gt;0,Step_0!$D$3,IF('Dirty 2'!F364&gt;0,Step_0!$D$4,IF('Dirty 2'!G364&gt;0,Step_0!$D$5,""))),"")</f>
        <v/>
      </c>
      <c r="H362" t="str">
        <f>IF($E362=Step_0!$C$9,IF('Dirty 2'!H364&gt;0,Step_0!$D$3,IF('Dirty 2'!I364&gt;0,Step_0!$D$4,IF('Dirty 2'!J364&gt;0,Step_0!$D$5,""))),"")</f>
        <v/>
      </c>
      <c r="I362" t="str">
        <f>IF($E362=Step_0!$C$12,IF('Dirty 2'!K364&gt;0,Step_0!$D$3,IF('Dirty 2'!L364&gt;0,Step_0!$D$4,IF('Dirty 2'!M364&gt;0,Step_0!$D$5,""))),"")</f>
        <v>Consumer</v>
      </c>
      <c r="J362" t="str">
        <f t="shared" si="11"/>
        <v>Consumer</v>
      </c>
      <c r="K362">
        <f>SUM('Dirty 2'!B364:M364)</f>
        <v>291.73999999999995</v>
      </c>
    </row>
    <row r="363" spans="1:11" x14ac:dyDescent="0.25">
      <c r="A363" s="1">
        <v>42320</v>
      </c>
      <c r="B363" t="str">
        <v/>
      </c>
      <c r="C363" t="str">
        <v/>
      </c>
      <c r="D363" t="str">
        <v>Standard Class</v>
      </c>
      <c r="E363" t="str">
        <f t="shared" si="10"/>
        <v>Standard Class</v>
      </c>
      <c r="F363" t="str">
        <f>IF($E363=Step_0!$C$3,IF('Dirty 2'!B365&gt;0,Step_0!$D$3,IF('Dirty 2'!C365&gt;0,Step_0!$D$4,IF('Dirty 2'!D365&gt;0,Step_0!$D$5,""))),"")</f>
        <v/>
      </c>
      <c r="G363" t="str">
        <f>IF($E363=Step_0!$C$6,IF('Dirty 2'!E365&gt;0,Step_0!$D$3,IF('Dirty 2'!F365&gt;0,Step_0!$D$4,IF('Dirty 2'!G365&gt;0,Step_0!$D$5,""))),"")</f>
        <v/>
      </c>
      <c r="H363" t="str">
        <f>IF($E363=Step_0!$C$9,IF('Dirty 2'!H365&gt;0,Step_0!$D$3,IF('Dirty 2'!I365&gt;0,Step_0!$D$4,IF('Dirty 2'!J365&gt;0,Step_0!$D$5,""))),"")</f>
        <v/>
      </c>
      <c r="I363" t="str">
        <f>IF($E363=Step_0!$C$12,IF('Dirty 2'!K365&gt;0,Step_0!$D$3,IF('Dirty 2'!L365&gt;0,Step_0!$D$4,IF('Dirty 2'!M365&gt;0,Step_0!$D$5,""))),"")</f>
        <v>Home Office</v>
      </c>
      <c r="J363" t="str">
        <f t="shared" si="11"/>
        <v>Home Office</v>
      </c>
      <c r="K363">
        <f>SUM('Dirty 2'!B365:M365)</f>
        <v>681.43200000000013</v>
      </c>
    </row>
    <row r="364" spans="1:11" x14ac:dyDescent="0.25">
      <c r="A364" s="1">
        <v>42334</v>
      </c>
      <c r="B364" t="str">
        <v>Standard Class</v>
      </c>
      <c r="C364" t="str">
        <v/>
      </c>
      <c r="D364" t="str">
        <v/>
      </c>
      <c r="E364" t="str">
        <f t="shared" si="10"/>
        <v>Standard Class</v>
      </c>
      <c r="F364" t="str">
        <f>IF($E364=Step_0!$C$3,IF('Dirty 2'!B366&gt;0,Step_0!$D$3,IF('Dirty 2'!C366&gt;0,Step_0!$D$4,IF('Dirty 2'!D366&gt;0,Step_0!$D$5,""))),"")</f>
        <v/>
      </c>
      <c r="G364" t="str">
        <f>IF($E364=Step_0!$C$6,IF('Dirty 2'!E366&gt;0,Step_0!$D$3,IF('Dirty 2'!F366&gt;0,Step_0!$D$4,IF('Dirty 2'!G366&gt;0,Step_0!$D$5,""))),"")</f>
        <v/>
      </c>
      <c r="H364" t="str">
        <f>IF($E364=Step_0!$C$9,IF('Dirty 2'!H366&gt;0,Step_0!$D$3,IF('Dirty 2'!I366&gt;0,Step_0!$D$4,IF('Dirty 2'!J366&gt;0,Step_0!$D$5,""))),"")</f>
        <v/>
      </c>
      <c r="I364" t="str">
        <f>IF($E364=Step_0!$C$12,IF('Dirty 2'!K366&gt;0,Step_0!$D$3,IF('Dirty 2'!L366&gt;0,Step_0!$D$4,IF('Dirty 2'!M366&gt;0,Step_0!$D$5,""))),"")</f>
        <v>Consumer</v>
      </c>
      <c r="J364" t="str">
        <f t="shared" si="11"/>
        <v>Consumer</v>
      </c>
      <c r="K364">
        <f>SUM('Dirty 2'!B366:M366)</f>
        <v>73.36</v>
      </c>
    </row>
    <row r="365" spans="1:11" x14ac:dyDescent="0.25">
      <c r="A365" s="1">
        <v>42254</v>
      </c>
      <c r="B365" t="str">
        <v>Standard Class</v>
      </c>
      <c r="C365" t="str">
        <v/>
      </c>
      <c r="D365" t="str">
        <v/>
      </c>
      <c r="E365" t="str">
        <f t="shared" si="10"/>
        <v>Standard Class</v>
      </c>
      <c r="F365" t="str">
        <f>IF($E365=Step_0!$C$3,IF('Dirty 2'!B367&gt;0,Step_0!$D$3,IF('Dirty 2'!C367&gt;0,Step_0!$D$4,IF('Dirty 2'!D367&gt;0,Step_0!$D$5,""))),"")</f>
        <v/>
      </c>
      <c r="G365" t="str">
        <f>IF($E365=Step_0!$C$6,IF('Dirty 2'!E367&gt;0,Step_0!$D$3,IF('Dirty 2'!F367&gt;0,Step_0!$D$4,IF('Dirty 2'!G367&gt;0,Step_0!$D$5,""))),"")</f>
        <v/>
      </c>
      <c r="H365" t="str">
        <f>IF($E365=Step_0!$C$9,IF('Dirty 2'!H367&gt;0,Step_0!$D$3,IF('Dirty 2'!I367&gt;0,Step_0!$D$4,IF('Dirty 2'!J367&gt;0,Step_0!$D$5,""))),"")</f>
        <v/>
      </c>
      <c r="I365" t="str">
        <f>IF($E365=Step_0!$C$12,IF('Dirty 2'!K367&gt;0,Step_0!$D$3,IF('Dirty 2'!L367&gt;0,Step_0!$D$4,IF('Dirty 2'!M367&gt;0,Step_0!$D$5,""))),"")</f>
        <v>Consumer</v>
      </c>
      <c r="J365" t="str">
        <f t="shared" si="11"/>
        <v>Consumer</v>
      </c>
      <c r="K365">
        <f>SUM('Dirty 2'!B367:M367)</f>
        <v>99.155999999999992</v>
      </c>
    </row>
    <row r="366" spans="1:11" x14ac:dyDescent="0.25">
      <c r="A366" s="1">
        <v>42018</v>
      </c>
      <c r="B366" t="str">
        <v>Standard Class</v>
      </c>
      <c r="C366" t="str">
        <v/>
      </c>
      <c r="D366" t="str">
        <v/>
      </c>
      <c r="E366" t="str">
        <f t="shared" si="10"/>
        <v>Standard Class</v>
      </c>
      <c r="F366" t="str">
        <f>IF($E366=Step_0!$C$3,IF('Dirty 2'!B368&gt;0,Step_0!$D$3,IF('Dirty 2'!C368&gt;0,Step_0!$D$4,IF('Dirty 2'!D368&gt;0,Step_0!$D$5,""))),"")</f>
        <v/>
      </c>
      <c r="G366" t="str">
        <f>IF($E366=Step_0!$C$6,IF('Dirty 2'!E368&gt;0,Step_0!$D$3,IF('Dirty 2'!F368&gt;0,Step_0!$D$4,IF('Dirty 2'!G368&gt;0,Step_0!$D$5,""))),"")</f>
        <v/>
      </c>
      <c r="H366" t="str">
        <f>IF($E366=Step_0!$C$9,IF('Dirty 2'!H368&gt;0,Step_0!$D$3,IF('Dirty 2'!I368&gt;0,Step_0!$D$4,IF('Dirty 2'!J368&gt;0,Step_0!$D$5,""))),"")</f>
        <v/>
      </c>
      <c r="I366" t="str">
        <f>IF($E366=Step_0!$C$12,IF('Dirty 2'!K368&gt;0,Step_0!$D$3,IF('Dirty 2'!L368&gt;0,Step_0!$D$4,IF('Dirty 2'!M368&gt;0,Step_0!$D$5,""))),"")</f>
        <v>Consumer</v>
      </c>
      <c r="J366" t="str">
        <f t="shared" si="11"/>
        <v>Consumer</v>
      </c>
      <c r="K366">
        <f>SUM('Dirty 2'!B368:M368)</f>
        <v>405.34400000000005</v>
      </c>
    </row>
    <row r="367" spans="1:11" x14ac:dyDescent="0.25">
      <c r="A367" s="1">
        <v>42335</v>
      </c>
      <c r="B367" t="str">
        <v/>
      </c>
      <c r="C367" t="str">
        <v>First Class</v>
      </c>
      <c r="D367" t="str">
        <v/>
      </c>
      <c r="E367" t="str">
        <f t="shared" si="10"/>
        <v>First Class</v>
      </c>
      <c r="F367" t="str">
        <f>IF($E367=Step_0!$C$3,IF('Dirty 2'!B369&gt;0,Step_0!$D$3,IF('Dirty 2'!C369&gt;0,Step_0!$D$4,IF('Dirty 2'!D369&gt;0,Step_0!$D$5,""))),"")</f>
        <v>Corporate</v>
      </c>
      <c r="G367" t="str">
        <f>IF($E367=Step_0!$C$6,IF('Dirty 2'!E369&gt;0,Step_0!$D$3,IF('Dirty 2'!F369&gt;0,Step_0!$D$4,IF('Dirty 2'!G369&gt;0,Step_0!$D$5,""))),"")</f>
        <v/>
      </c>
      <c r="H367" t="str">
        <f>IF($E367=Step_0!$C$9,IF('Dirty 2'!H369&gt;0,Step_0!$D$3,IF('Dirty 2'!I369&gt;0,Step_0!$D$4,IF('Dirty 2'!J369&gt;0,Step_0!$D$5,""))),"")</f>
        <v/>
      </c>
      <c r="I367" t="str">
        <f>IF($E367=Step_0!$C$12,IF('Dirty 2'!K369&gt;0,Step_0!$D$3,IF('Dirty 2'!L369&gt;0,Step_0!$D$4,IF('Dirty 2'!M369&gt;0,Step_0!$D$5,""))),"")</f>
        <v/>
      </c>
      <c r="J367" t="str">
        <f t="shared" si="11"/>
        <v>Corporate</v>
      </c>
      <c r="K367">
        <f>SUM('Dirty 2'!B369:M369)</f>
        <v>3236.41</v>
      </c>
    </row>
    <row r="368" spans="1:11" x14ac:dyDescent="0.25">
      <c r="A368" s="1">
        <v>42170</v>
      </c>
      <c r="B368" t="str">
        <v>First Class</v>
      </c>
      <c r="C368" t="str">
        <v/>
      </c>
      <c r="D368" t="str">
        <v/>
      </c>
      <c r="E368" t="str">
        <f t="shared" si="10"/>
        <v>First Class</v>
      </c>
      <c r="F368" t="str">
        <f>IF($E368=Step_0!$C$3,IF('Dirty 2'!B370&gt;0,Step_0!$D$3,IF('Dirty 2'!C370&gt;0,Step_0!$D$4,IF('Dirty 2'!D370&gt;0,Step_0!$D$5,""))),"")</f>
        <v>Consumer</v>
      </c>
      <c r="G368" t="str">
        <f>IF($E368=Step_0!$C$6,IF('Dirty 2'!E370&gt;0,Step_0!$D$3,IF('Dirty 2'!F370&gt;0,Step_0!$D$4,IF('Dirty 2'!G370&gt;0,Step_0!$D$5,""))),"")</f>
        <v/>
      </c>
      <c r="H368" t="str">
        <f>IF($E368=Step_0!$C$9,IF('Dirty 2'!H370&gt;0,Step_0!$D$3,IF('Dirty 2'!I370&gt;0,Step_0!$D$4,IF('Dirty 2'!J370&gt;0,Step_0!$D$5,""))),"")</f>
        <v/>
      </c>
      <c r="I368" t="str">
        <f>IF($E368=Step_0!$C$12,IF('Dirty 2'!K370&gt;0,Step_0!$D$3,IF('Dirty 2'!L370&gt;0,Step_0!$D$4,IF('Dirty 2'!M370&gt;0,Step_0!$D$5,""))),"")</f>
        <v/>
      </c>
      <c r="J368" t="str">
        <f t="shared" si="11"/>
        <v>Consumer</v>
      </c>
      <c r="K368">
        <f>SUM('Dirty 2'!B370:M370)</f>
        <v>58.400000000000006</v>
      </c>
    </row>
    <row r="369" spans="1:11" x14ac:dyDescent="0.25">
      <c r="A369" s="1">
        <v>42265</v>
      </c>
      <c r="B369" t="str">
        <v>Standard Class</v>
      </c>
      <c r="C369" t="str">
        <v/>
      </c>
      <c r="D369" t="str">
        <v/>
      </c>
      <c r="E369" t="str">
        <f t="shared" si="10"/>
        <v>Standard Class</v>
      </c>
      <c r="F369" t="str">
        <f>IF($E369=Step_0!$C$3,IF('Dirty 2'!B371&gt;0,Step_0!$D$3,IF('Dirty 2'!C371&gt;0,Step_0!$D$4,IF('Dirty 2'!D371&gt;0,Step_0!$D$5,""))),"")</f>
        <v/>
      </c>
      <c r="G369" t="str">
        <f>IF($E369=Step_0!$C$6,IF('Dirty 2'!E371&gt;0,Step_0!$D$3,IF('Dirty 2'!F371&gt;0,Step_0!$D$4,IF('Dirty 2'!G371&gt;0,Step_0!$D$5,""))),"")</f>
        <v/>
      </c>
      <c r="H369" t="str">
        <f>IF($E369=Step_0!$C$9,IF('Dirty 2'!H371&gt;0,Step_0!$D$3,IF('Dirty 2'!I371&gt;0,Step_0!$D$4,IF('Dirty 2'!J371&gt;0,Step_0!$D$5,""))),"")</f>
        <v/>
      </c>
      <c r="I369" t="str">
        <f>IF($E369=Step_0!$C$12,IF('Dirty 2'!K371&gt;0,Step_0!$D$3,IF('Dirty 2'!L371&gt;0,Step_0!$D$4,IF('Dirty 2'!M371&gt;0,Step_0!$D$5,""))),"")</f>
        <v>Consumer</v>
      </c>
      <c r="J369" t="str">
        <f t="shared" si="11"/>
        <v>Consumer</v>
      </c>
      <c r="K369">
        <f>SUM('Dirty 2'!B371:M371)</f>
        <v>396</v>
      </c>
    </row>
    <row r="370" spans="1:11" x14ac:dyDescent="0.25">
      <c r="A370" s="1">
        <v>42009</v>
      </c>
      <c r="B370" t="str">
        <v/>
      </c>
      <c r="C370" t="str">
        <v>Second Class</v>
      </c>
      <c r="D370" t="str">
        <v/>
      </c>
      <c r="E370" t="str">
        <f t="shared" si="10"/>
        <v>Second Class</v>
      </c>
      <c r="F370" t="str">
        <f>IF($E370=Step_0!$C$3,IF('Dirty 2'!B372&gt;0,Step_0!$D$3,IF('Dirty 2'!C372&gt;0,Step_0!$D$4,IF('Dirty 2'!D372&gt;0,Step_0!$D$5,""))),"")</f>
        <v/>
      </c>
      <c r="G370" t="str">
        <f>IF($E370=Step_0!$C$6,IF('Dirty 2'!E372&gt;0,Step_0!$D$3,IF('Dirty 2'!F372&gt;0,Step_0!$D$4,IF('Dirty 2'!G372&gt;0,Step_0!$D$5,""))),"")</f>
        <v/>
      </c>
      <c r="H370" t="str">
        <f>IF($E370=Step_0!$C$9,IF('Dirty 2'!H372&gt;0,Step_0!$D$3,IF('Dirty 2'!I372&gt;0,Step_0!$D$4,IF('Dirty 2'!J372&gt;0,Step_0!$D$5,""))),"")</f>
        <v>Corporate</v>
      </c>
      <c r="I370" t="str">
        <f>IF($E370=Step_0!$C$12,IF('Dirty 2'!K372&gt;0,Step_0!$D$3,IF('Dirty 2'!L372&gt;0,Step_0!$D$4,IF('Dirty 2'!M372&gt;0,Step_0!$D$5,""))),"")</f>
        <v/>
      </c>
      <c r="J370" t="str">
        <f t="shared" si="11"/>
        <v>Corporate</v>
      </c>
      <c r="K370">
        <f>SUM('Dirty 2'!B372:M372)</f>
        <v>255.904</v>
      </c>
    </row>
    <row r="371" spans="1:11" x14ac:dyDescent="0.25">
      <c r="A371" s="1">
        <v>42268</v>
      </c>
      <c r="B371" t="str">
        <v/>
      </c>
      <c r="C371" t="str">
        <v>Standard Class</v>
      </c>
      <c r="D371" t="str">
        <v/>
      </c>
      <c r="E371" t="str">
        <f t="shared" si="10"/>
        <v>Standard Class</v>
      </c>
      <c r="F371" t="str">
        <f>IF($E371=Step_0!$C$3,IF('Dirty 2'!B373&gt;0,Step_0!$D$3,IF('Dirty 2'!C373&gt;0,Step_0!$D$4,IF('Dirty 2'!D373&gt;0,Step_0!$D$5,""))),"")</f>
        <v/>
      </c>
      <c r="G371" t="str">
        <f>IF($E371=Step_0!$C$6,IF('Dirty 2'!E373&gt;0,Step_0!$D$3,IF('Dirty 2'!F373&gt;0,Step_0!$D$4,IF('Dirty 2'!G373&gt;0,Step_0!$D$5,""))),"")</f>
        <v/>
      </c>
      <c r="H371" t="str">
        <f>IF($E371=Step_0!$C$9,IF('Dirty 2'!H373&gt;0,Step_0!$D$3,IF('Dirty 2'!I373&gt;0,Step_0!$D$4,IF('Dirty 2'!J373&gt;0,Step_0!$D$5,""))),"")</f>
        <v/>
      </c>
      <c r="I371" t="str">
        <f>IF($E371=Step_0!$C$12,IF('Dirty 2'!K373&gt;0,Step_0!$D$3,IF('Dirty 2'!L373&gt;0,Step_0!$D$4,IF('Dirty 2'!M373&gt;0,Step_0!$D$5,""))),"")</f>
        <v>Corporate</v>
      </c>
      <c r="J371" t="str">
        <f t="shared" si="11"/>
        <v>Corporate</v>
      </c>
      <c r="K371">
        <f>SUM('Dirty 2'!B373:M373)</f>
        <v>115.47999999999999</v>
      </c>
    </row>
    <row r="372" spans="1:11" x14ac:dyDescent="0.25">
      <c r="A372" s="1">
        <v>42103</v>
      </c>
      <c r="B372" t="str">
        <v/>
      </c>
      <c r="C372" t="str">
        <v/>
      </c>
      <c r="D372" t="str">
        <v>Standard Class</v>
      </c>
      <c r="E372" t="str">
        <f t="shared" si="10"/>
        <v>Standard Class</v>
      </c>
      <c r="F372" t="str">
        <f>IF($E372=Step_0!$C$3,IF('Dirty 2'!B374&gt;0,Step_0!$D$3,IF('Dirty 2'!C374&gt;0,Step_0!$D$4,IF('Dirty 2'!D374&gt;0,Step_0!$D$5,""))),"")</f>
        <v/>
      </c>
      <c r="G372" t="str">
        <f>IF($E372=Step_0!$C$6,IF('Dirty 2'!E374&gt;0,Step_0!$D$3,IF('Dirty 2'!F374&gt;0,Step_0!$D$4,IF('Dirty 2'!G374&gt;0,Step_0!$D$5,""))),"")</f>
        <v/>
      </c>
      <c r="H372" t="str">
        <f>IF($E372=Step_0!$C$9,IF('Dirty 2'!H374&gt;0,Step_0!$D$3,IF('Dirty 2'!I374&gt;0,Step_0!$D$4,IF('Dirty 2'!J374&gt;0,Step_0!$D$5,""))),"")</f>
        <v/>
      </c>
      <c r="I372" t="str">
        <f>IF($E372=Step_0!$C$12,IF('Dirty 2'!K374&gt;0,Step_0!$D$3,IF('Dirty 2'!L374&gt;0,Step_0!$D$4,IF('Dirty 2'!M374&gt;0,Step_0!$D$5,""))),"")</f>
        <v>Home Office</v>
      </c>
      <c r="J372" t="str">
        <f t="shared" si="11"/>
        <v>Home Office</v>
      </c>
      <c r="K372">
        <f>SUM('Dirty 2'!B374:M374)</f>
        <v>215.83999999999997</v>
      </c>
    </row>
    <row r="373" spans="1:11" x14ac:dyDescent="0.25">
      <c r="A373" s="1">
        <v>42286</v>
      </c>
      <c r="B373" t="str">
        <v>Standard Class</v>
      </c>
      <c r="C373" t="str">
        <v/>
      </c>
      <c r="D373" t="str">
        <v/>
      </c>
      <c r="E373" t="str">
        <f t="shared" si="10"/>
        <v>Standard Class</v>
      </c>
      <c r="F373" t="str">
        <f>IF($E373=Step_0!$C$3,IF('Dirty 2'!B375&gt;0,Step_0!$D$3,IF('Dirty 2'!C375&gt;0,Step_0!$D$4,IF('Dirty 2'!D375&gt;0,Step_0!$D$5,""))),"")</f>
        <v/>
      </c>
      <c r="G373" t="str">
        <f>IF($E373=Step_0!$C$6,IF('Dirty 2'!E375&gt;0,Step_0!$D$3,IF('Dirty 2'!F375&gt;0,Step_0!$D$4,IF('Dirty 2'!G375&gt;0,Step_0!$D$5,""))),"")</f>
        <v/>
      </c>
      <c r="H373" t="str">
        <f>IF($E373=Step_0!$C$9,IF('Dirty 2'!H375&gt;0,Step_0!$D$3,IF('Dirty 2'!I375&gt;0,Step_0!$D$4,IF('Dirty 2'!J375&gt;0,Step_0!$D$5,""))),"")</f>
        <v/>
      </c>
      <c r="I373" t="str">
        <f>IF($E373=Step_0!$C$12,IF('Dirty 2'!K375&gt;0,Step_0!$D$3,IF('Dirty 2'!L375&gt;0,Step_0!$D$4,IF('Dirty 2'!M375&gt;0,Step_0!$D$5,""))),"")</f>
        <v>Consumer</v>
      </c>
      <c r="J373" t="str">
        <f t="shared" si="11"/>
        <v>Consumer</v>
      </c>
      <c r="K373">
        <f>SUM('Dirty 2'!B375:M375)</f>
        <v>387.72</v>
      </c>
    </row>
    <row r="374" spans="1:11" x14ac:dyDescent="0.25">
      <c r="A374" s="1">
        <v>42149</v>
      </c>
      <c r="B374" t="str">
        <v/>
      </c>
      <c r="C374" t="str">
        <v/>
      </c>
      <c r="D374" t="str">
        <v>Same Day</v>
      </c>
      <c r="E374" t="str">
        <f t="shared" si="10"/>
        <v>Same Day</v>
      </c>
      <c r="F374" t="str">
        <f>IF($E374=Step_0!$C$3,IF('Dirty 2'!B376&gt;0,Step_0!$D$3,IF('Dirty 2'!C376&gt;0,Step_0!$D$4,IF('Dirty 2'!D376&gt;0,Step_0!$D$5,""))),"")</f>
        <v/>
      </c>
      <c r="G374" t="str">
        <f>IF($E374=Step_0!$C$6,IF('Dirty 2'!E376&gt;0,Step_0!$D$3,IF('Dirty 2'!F376&gt;0,Step_0!$D$4,IF('Dirty 2'!G376&gt;0,Step_0!$D$5,""))),"")</f>
        <v>Home Office</v>
      </c>
      <c r="H374" t="str">
        <f>IF($E374=Step_0!$C$9,IF('Dirty 2'!H376&gt;0,Step_0!$D$3,IF('Dirty 2'!I376&gt;0,Step_0!$D$4,IF('Dirty 2'!J376&gt;0,Step_0!$D$5,""))),"")</f>
        <v/>
      </c>
      <c r="I374" t="str">
        <f>IF($E374=Step_0!$C$12,IF('Dirty 2'!K376&gt;0,Step_0!$D$3,IF('Dirty 2'!L376&gt;0,Step_0!$D$4,IF('Dirty 2'!M376&gt;0,Step_0!$D$5,""))),"")</f>
        <v/>
      </c>
      <c r="J374" t="str">
        <f t="shared" si="11"/>
        <v>Home Office</v>
      </c>
      <c r="K374">
        <f>SUM('Dirty 2'!B376:M376)</f>
        <v>261.10000000000002</v>
      </c>
    </row>
    <row r="375" spans="1:11" x14ac:dyDescent="0.25">
      <c r="A375" s="1">
        <v>42253</v>
      </c>
      <c r="B375" t="str">
        <v>Second Class</v>
      </c>
      <c r="C375" t="str">
        <v/>
      </c>
      <c r="D375" t="str">
        <v/>
      </c>
      <c r="E375" t="str">
        <f t="shared" si="10"/>
        <v>Second Class</v>
      </c>
      <c r="F375" t="str">
        <f>IF($E375=Step_0!$C$3,IF('Dirty 2'!B377&gt;0,Step_0!$D$3,IF('Dirty 2'!C377&gt;0,Step_0!$D$4,IF('Dirty 2'!D377&gt;0,Step_0!$D$5,""))),"")</f>
        <v/>
      </c>
      <c r="G375" t="str">
        <f>IF($E375=Step_0!$C$6,IF('Dirty 2'!E377&gt;0,Step_0!$D$3,IF('Dirty 2'!F377&gt;0,Step_0!$D$4,IF('Dirty 2'!G377&gt;0,Step_0!$D$5,""))),"")</f>
        <v/>
      </c>
      <c r="H375" t="str">
        <f>IF($E375=Step_0!$C$9,IF('Dirty 2'!H377&gt;0,Step_0!$D$3,IF('Dirty 2'!I377&gt;0,Step_0!$D$4,IF('Dirty 2'!J377&gt;0,Step_0!$D$5,""))),"")</f>
        <v>Consumer</v>
      </c>
      <c r="I375" t="str">
        <f>IF($E375=Step_0!$C$12,IF('Dirty 2'!K377&gt;0,Step_0!$D$3,IF('Dirty 2'!L377&gt;0,Step_0!$D$4,IF('Dirty 2'!M377&gt;0,Step_0!$D$5,""))),"")</f>
        <v/>
      </c>
      <c r="J375" t="str">
        <f t="shared" si="11"/>
        <v>Consumer</v>
      </c>
      <c r="K375">
        <f>SUM('Dirty 2'!B377:M377)</f>
        <v>228.58599999999998</v>
      </c>
    </row>
    <row r="376" spans="1:11" x14ac:dyDescent="0.25">
      <c r="A376" s="1">
        <v>42299</v>
      </c>
      <c r="B376" t="str">
        <v/>
      </c>
      <c r="C376" t="str">
        <v/>
      </c>
      <c r="D376" t="str">
        <v>Standard Class</v>
      </c>
      <c r="E376" t="str">
        <f t="shared" si="10"/>
        <v>Standard Class</v>
      </c>
      <c r="F376" t="str">
        <f>IF($E376=Step_0!$C$3,IF('Dirty 2'!B378&gt;0,Step_0!$D$3,IF('Dirty 2'!C378&gt;0,Step_0!$D$4,IF('Dirty 2'!D378&gt;0,Step_0!$D$5,""))),"")</f>
        <v/>
      </c>
      <c r="G376" t="str">
        <f>IF($E376=Step_0!$C$6,IF('Dirty 2'!E378&gt;0,Step_0!$D$3,IF('Dirty 2'!F378&gt;0,Step_0!$D$4,IF('Dirty 2'!G378&gt;0,Step_0!$D$5,""))),"")</f>
        <v/>
      </c>
      <c r="H376" t="str">
        <f>IF($E376=Step_0!$C$9,IF('Dirty 2'!H378&gt;0,Step_0!$D$3,IF('Dirty 2'!I378&gt;0,Step_0!$D$4,IF('Dirty 2'!J378&gt;0,Step_0!$D$5,""))),"")</f>
        <v/>
      </c>
      <c r="I376" t="str">
        <f>IF($E376=Step_0!$C$12,IF('Dirty 2'!K378&gt;0,Step_0!$D$3,IF('Dirty 2'!L378&gt;0,Step_0!$D$4,IF('Dirty 2'!M378&gt;0,Step_0!$D$5,""))),"")</f>
        <v>Home Office</v>
      </c>
      <c r="J376" t="str">
        <f t="shared" si="11"/>
        <v>Home Office</v>
      </c>
      <c r="K376">
        <f>SUM('Dirty 2'!B378:M378)</f>
        <v>74.320000000000007</v>
      </c>
    </row>
    <row r="377" spans="1:11" x14ac:dyDescent="0.25">
      <c r="A377" s="1">
        <v>42340</v>
      </c>
      <c r="B377" t="str">
        <v>Standard Class</v>
      </c>
      <c r="C377" t="str">
        <v/>
      </c>
      <c r="D377" t="str">
        <v/>
      </c>
      <c r="E377" t="str">
        <f t="shared" si="10"/>
        <v>Standard Class</v>
      </c>
      <c r="F377" t="str">
        <f>IF($E377=Step_0!$C$3,IF('Dirty 2'!B379&gt;0,Step_0!$D$3,IF('Dirty 2'!C379&gt;0,Step_0!$D$4,IF('Dirty 2'!D379&gt;0,Step_0!$D$5,""))),"")</f>
        <v/>
      </c>
      <c r="G377" t="str">
        <f>IF($E377=Step_0!$C$6,IF('Dirty 2'!E379&gt;0,Step_0!$D$3,IF('Dirty 2'!F379&gt;0,Step_0!$D$4,IF('Dirty 2'!G379&gt;0,Step_0!$D$5,""))),"")</f>
        <v/>
      </c>
      <c r="H377" t="str">
        <f>IF($E377=Step_0!$C$9,IF('Dirty 2'!H379&gt;0,Step_0!$D$3,IF('Dirty 2'!I379&gt;0,Step_0!$D$4,IF('Dirty 2'!J379&gt;0,Step_0!$D$5,""))),"")</f>
        <v/>
      </c>
      <c r="I377" t="str">
        <f>IF($E377=Step_0!$C$12,IF('Dirty 2'!K379&gt;0,Step_0!$D$3,IF('Dirty 2'!L379&gt;0,Step_0!$D$4,IF('Dirty 2'!M379&gt;0,Step_0!$D$5,""))),"")</f>
        <v>Consumer</v>
      </c>
      <c r="J377" t="str">
        <f t="shared" si="11"/>
        <v>Consumer</v>
      </c>
      <c r="K377">
        <f>SUM('Dirty 2'!B379:M379)</f>
        <v>4.7039999999999997</v>
      </c>
    </row>
    <row r="378" spans="1:11" x14ac:dyDescent="0.25">
      <c r="A378" s="1">
        <v>42362</v>
      </c>
      <c r="B378" t="str">
        <v>Second Class</v>
      </c>
      <c r="C378" t="str">
        <v/>
      </c>
      <c r="D378" t="str">
        <v/>
      </c>
      <c r="E378" t="str">
        <f t="shared" si="10"/>
        <v>Second Class</v>
      </c>
      <c r="F378" t="str">
        <f>IF($E378=Step_0!$C$3,IF('Dirty 2'!B380&gt;0,Step_0!$D$3,IF('Dirty 2'!C380&gt;0,Step_0!$D$4,IF('Dirty 2'!D380&gt;0,Step_0!$D$5,""))),"")</f>
        <v/>
      </c>
      <c r="G378" t="str">
        <f>IF($E378=Step_0!$C$6,IF('Dirty 2'!E380&gt;0,Step_0!$D$3,IF('Dirty 2'!F380&gt;0,Step_0!$D$4,IF('Dirty 2'!G380&gt;0,Step_0!$D$5,""))),"")</f>
        <v/>
      </c>
      <c r="H378" t="str">
        <f>IF($E378=Step_0!$C$9,IF('Dirty 2'!H380&gt;0,Step_0!$D$3,IF('Dirty 2'!I380&gt;0,Step_0!$D$4,IF('Dirty 2'!J380&gt;0,Step_0!$D$5,""))),"")</f>
        <v>Consumer</v>
      </c>
      <c r="I378" t="str">
        <f>IF($E378=Step_0!$C$12,IF('Dirty 2'!K380&gt;0,Step_0!$D$3,IF('Dirty 2'!L380&gt;0,Step_0!$D$4,IF('Dirty 2'!M380&gt;0,Step_0!$D$5,""))),"")</f>
        <v/>
      </c>
      <c r="J378" t="str">
        <f t="shared" si="11"/>
        <v>Consumer</v>
      </c>
      <c r="K378">
        <f>SUM('Dirty 2'!B380:M380)</f>
        <v>859.14</v>
      </c>
    </row>
    <row r="379" spans="1:11" x14ac:dyDescent="0.25">
      <c r="A379" s="1">
        <v>42319</v>
      </c>
      <c r="B379" t="str">
        <v>Standard Class</v>
      </c>
      <c r="C379" t="str">
        <v/>
      </c>
      <c r="D379" t="str">
        <v/>
      </c>
      <c r="E379" t="str">
        <f t="shared" si="10"/>
        <v>Standard Class</v>
      </c>
      <c r="F379" t="str">
        <f>IF($E379=Step_0!$C$3,IF('Dirty 2'!B381&gt;0,Step_0!$D$3,IF('Dirty 2'!C381&gt;0,Step_0!$D$4,IF('Dirty 2'!D381&gt;0,Step_0!$D$5,""))),"")</f>
        <v/>
      </c>
      <c r="G379" t="str">
        <f>IF($E379=Step_0!$C$6,IF('Dirty 2'!E381&gt;0,Step_0!$D$3,IF('Dirty 2'!F381&gt;0,Step_0!$D$4,IF('Dirty 2'!G381&gt;0,Step_0!$D$5,""))),"")</f>
        <v/>
      </c>
      <c r="H379" t="str">
        <f>IF($E379=Step_0!$C$9,IF('Dirty 2'!H381&gt;0,Step_0!$D$3,IF('Dirty 2'!I381&gt;0,Step_0!$D$4,IF('Dirty 2'!J381&gt;0,Step_0!$D$5,""))),"")</f>
        <v/>
      </c>
      <c r="I379" t="str">
        <f>IF($E379=Step_0!$C$12,IF('Dirty 2'!K381&gt;0,Step_0!$D$3,IF('Dirty 2'!L381&gt;0,Step_0!$D$4,IF('Dirty 2'!M381&gt;0,Step_0!$D$5,""))),"")</f>
        <v>Consumer</v>
      </c>
      <c r="J379" t="str">
        <f t="shared" si="11"/>
        <v>Consumer</v>
      </c>
      <c r="K379">
        <f>SUM('Dirty 2'!B381:M381)</f>
        <v>41.86</v>
      </c>
    </row>
    <row r="380" spans="1:11" x14ac:dyDescent="0.25">
      <c r="A380" s="1">
        <v>42153</v>
      </c>
      <c r="B380" t="str">
        <v/>
      </c>
      <c r="C380" t="str">
        <v>Standard Class</v>
      </c>
      <c r="D380" t="str">
        <v/>
      </c>
      <c r="E380" t="str">
        <f t="shared" si="10"/>
        <v>Standard Class</v>
      </c>
      <c r="F380" t="str">
        <f>IF($E380=Step_0!$C$3,IF('Dirty 2'!B382&gt;0,Step_0!$D$3,IF('Dirty 2'!C382&gt;0,Step_0!$D$4,IF('Dirty 2'!D382&gt;0,Step_0!$D$5,""))),"")</f>
        <v/>
      </c>
      <c r="G380" t="str">
        <f>IF($E380=Step_0!$C$6,IF('Dirty 2'!E382&gt;0,Step_0!$D$3,IF('Dirty 2'!F382&gt;0,Step_0!$D$4,IF('Dirty 2'!G382&gt;0,Step_0!$D$5,""))),"")</f>
        <v/>
      </c>
      <c r="H380" t="str">
        <f>IF($E380=Step_0!$C$9,IF('Dirty 2'!H382&gt;0,Step_0!$D$3,IF('Dirty 2'!I382&gt;0,Step_0!$D$4,IF('Dirty 2'!J382&gt;0,Step_0!$D$5,""))),"")</f>
        <v/>
      </c>
      <c r="I380" t="str">
        <f>IF($E380=Step_0!$C$12,IF('Dirty 2'!K382&gt;0,Step_0!$D$3,IF('Dirty 2'!L382&gt;0,Step_0!$D$4,IF('Dirty 2'!M382&gt;0,Step_0!$D$5,""))),"")</f>
        <v>Corporate</v>
      </c>
      <c r="J380" t="str">
        <f t="shared" si="11"/>
        <v>Corporate</v>
      </c>
      <c r="K380">
        <f>SUM('Dirty 2'!B382:M382)</f>
        <v>452.464</v>
      </c>
    </row>
    <row r="381" spans="1:11" x14ac:dyDescent="0.25">
      <c r="A381" s="1">
        <v>42150</v>
      </c>
      <c r="B381" t="str">
        <v/>
      </c>
      <c r="C381" t="str">
        <v/>
      </c>
      <c r="D381" t="str">
        <v>Standard Class</v>
      </c>
      <c r="E381" t="str">
        <f t="shared" si="10"/>
        <v>Standard Class</v>
      </c>
      <c r="F381" t="str">
        <f>IF($E381=Step_0!$C$3,IF('Dirty 2'!B383&gt;0,Step_0!$D$3,IF('Dirty 2'!C383&gt;0,Step_0!$D$4,IF('Dirty 2'!D383&gt;0,Step_0!$D$5,""))),"")</f>
        <v/>
      </c>
      <c r="G381" t="str">
        <f>IF($E381=Step_0!$C$6,IF('Dirty 2'!E383&gt;0,Step_0!$D$3,IF('Dirty 2'!F383&gt;0,Step_0!$D$4,IF('Dirty 2'!G383&gt;0,Step_0!$D$5,""))),"")</f>
        <v/>
      </c>
      <c r="H381" t="str">
        <f>IF($E381=Step_0!$C$9,IF('Dirty 2'!H383&gt;0,Step_0!$D$3,IF('Dirty 2'!I383&gt;0,Step_0!$D$4,IF('Dirty 2'!J383&gt;0,Step_0!$D$5,""))),"")</f>
        <v/>
      </c>
      <c r="I381" t="str">
        <f>IF($E381=Step_0!$C$12,IF('Dirty 2'!K383&gt;0,Step_0!$D$3,IF('Dirty 2'!L383&gt;0,Step_0!$D$4,IF('Dirty 2'!M383&gt;0,Step_0!$D$5,""))),"")</f>
        <v>Home Office</v>
      </c>
      <c r="J381" t="str">
        <f t="shared" si="11"/>
        <v>Home Office</v>
      </c>
      <c r="K381">
        <f>SUM('Dirty 2'!B383:M383)</f>
        <v>1311.9699999999998</v>
      </c>
    </row>
    <row r="382" spans="1:11" x14ac:dyDescent="0.25">
      <c r="A382" s="1">
        <v>42113</v>
      </c>
      <c r="B382" t="str">
        <v>Standard Class</v>
      </c>
      <c r="C382" t="str">
        <v/>
      </c>
      <c r="D382" t="str">
        <v/>
      </c>
      <c r="E382" t="str">
        <f t="shared" si="10"/>
        <v>Standard Class</v>
      </c>
      <c r="F382" t="str">
        <f>IF($E382=Step_0!$C$3,IF('Dirty 2'!B384&gt;0,Step_0!$D$3,IF('Dirty 2'!C384&gt;0,Step_0!$D$4,IF('Dirty 2'!D384&gt;0,Step_0!$D$5,""))),"")</f>
        <v/>
      </c>
      <c r="G382" t="str">
        <f>IF($E382=Step_0!$C$6,IF('Dirty 2'!E384&gt;0,Step_0!$D$3,IF('Dirty 2'!F384&gt;0,Step_0!$D$4,IF('Dirty 2'!G384&gt;0,Step_0!$D$5,""))),"")</f>
        <v/>
      </c>
      <c r="H382" t="str">
        <f>IF($E382=Step_0!$C$9,IF('Dirty 2'!H384&gt;0,Step_0!$D$3,IF('Dirty 2'!I384&gt;0,Step_0!$D$4,IF('Dirty 2'!J384&gt;0,Step_0!$D$5,""))),"")</f>
        <v/>
      </c>
      <c r="I382" t="str">
        <f>IF($E382=Step_0!$C$12,IF('Dirty 2'!K384&gt;0,Step_0!$D$3,IF('Dirty 2'!L384&gt;0,Step_0!$D$4,IF('Dirty 2'!M384&gt;0,Step_0!$D$5,""))),"")</f>
        <v>Consumer</v>
      </c>
      <c r="J382" t="str">
        <f t="shared" si="11"/>
        <v>Consumer</v>
      </c>
      <c r="K382">
        <f>SUM('Dirty 2'!B384:M384)</f>
        <v>233.48</v>
      </c>
    </row>
    <row r="383" spans="1:11" x14ac:dyDescent="0.25">
      <c r="A383" s="1">
        <v>42368</v>
      </c>
      <c r="B383" t="str">
        <v/>
      </c>
      <c r="C383" t="str">
        <v>Standard Class</v>
      </c>
      <c r="D383" t="str">
        <v/>
      </c>
      <c r="E383" t="str">
        <f t="shared" si="10"/>
        <v>Standard Class</v>
      </c>
      <c r="F383" t="str">
        <f>IF($E383=Step_0!$C$3,IF('Dirty 2'!B385&gt;0,Step_0!$D$3,IF('Dirty 2'!C385&gt;0,Step_0!$D$4,IF('Dirty 2'!D385&gt;0,Step_0!$D$5,""))),"")</f>
        <v/>
      </c>
      <c r="G383" t="str">
        <f>IF($E383=Step_0!$C$6,IF('Dirty 2'!E385&gt;0,Step_0!$D$3,IF('Dirty 2'!F385&gt;0,Step_0!$D$4,IF('Dirty 2'!G385&gt;0,Step_0!$D$5,""))),"")</f>
        <v/>
      </c>
      <c r="H383" t="str">
        <f>IF($E383=Step_0!$C$9,IF('Dirty 2'!H385&gt;0,Step_0!$D$3,IF('Dirty 2'!I385&gt;0,Step_0!$D$4,IF('Dirty 2'!J385&gt;0,Step_0!$D$5,""))),"")</f>
        <v/>
      </c>
      <c r="I383" t="str">
        <f>IF($E383=Step_0!$C$12,IF('Dirty 2'!K385&gt;0,Step_0!$D$3,IF('Dirty 2'!L385&gt;0,Step_0!$D$4,IF('Dirty 2'!M385&gt;0,Step_0!$D$5,""))),"")</f>
        <v>Corporate</v>
      </c>
      <c r="J383" t="str">
        <f t="shared" si="11"/>
        <v>Corporate</v>
      </c>
      <c r="K383">
        <f>SUM('Dirty 2'!B385:M385)</f>
        <v>40.896000000000001</v>
      </c>
    </row>
    <row r="384" spans="1:11" x14ac:dyDescent="0.25">
      <c r="A384" s="1">
        <v>42185</v>
      </c>
      <c r="B384" t="str">
        <v>Second Class</v>
      </c>
      <c r="C384" t="str">
        <v/>
      </c>
      <c r="D384" t="str">
        <v/>
      </c>
      <c r="E384" t="str">
        <f t="shared" si="10"/>
        <v>Second Class</v>
      </c>
      <c r="F384" t="str">
        <f>IF($E384=Step_0!$C$3,IF('Dirty 2'!B386&gt;0,Step_0!$D$3,IF('Dirty 2'!C386&gt;0,Step_0!$D$4,IF('Dirty 2'!D386&gt;0,Step_0!$D$5,""))),"")</f>
        <v/>
      </c>
      <c r="G384" t="str">
        <f>IF($E384=Step_0!$C$6,IF('Dirty 2'!E386&gt;0,Step_0!$D$3,IF('Dirty 2'!F386&gt;0,Step_0!$D$4,IF('Dirty 2'!G386&gt;0,Step_0!$D$5,""))),"")</f>
        <v/>
      </c>
      <c r="H384" t="str">
        <f>IF($E384=Step_0!$C$9,IF('Dirty 2'!H386&gt;0,Step_0!$D$3,IF('Dirty 2'!I386&gt;0,Step_0!$D$4,IF('Dirty 2'!J386&gt;0,Step_0!$D$5,""))),"")</f>
        <v>Consumer</v>
      </c>
      <c r="I384" t="str">
        <f>IF($E384=Step_0!$C$12,IF('Dirty 2'!K386&gt;0,Step_0!$D$3,IF('Dirty 2'!L386&gt;0,Step_0!$D$4,IF('Dirty 2'!M386&gt;0,Step_0!$D$5,""))),"")</f>
        <v/>
      </c>
      <c r="J384" t="str">
        <f t="shared" si="11"/>
        <v>Consumer</v>
      </c>
      <c r="K384">
        <f>SUM('Dirty 2'!B386:M386)</f>
        <v>191.88</v>
      </c>
    </row>
    <row r="385" spans="1:11" x14ac:dyDescent="0.25">
      <c r="A385" s="1">
        <v>42079</v>
      </c>
      <c r="B385" t="str">
        <v/>
      </c>
      <c r="C385" t="str">
        <v/>
      </c>
      <c r="D385" t="str">
        <v>Standard Class</v>
      </c>
      <c r="E385" t="str">
        <f t="shared" si="10"/>
        <v>Standard Class</v>
      </c>
      <c r="F385" t="str">
        <f>IF($E385=Step_0!$C$3,IF('Dirty 2'!B387&gt;0,Step_0!$D$3,IF('Dirty 2'!C387&gt;0,Step_0!$D$4,IF('Dirty 2'!D387&gt;0,Step_0!$D$5,""))),"")</f>
        <v/>
      </c>
      <c r="G385" t="str">
        <f>IF($E385=Step_0!$C$6,IF('Dirty 2'!E387&gt;0,Step_0!$D$3,IF('Dirty 2'!F387&gt;0,Step_0!$D$4,IF('Dirty 2'!G387&gt;0,Step_0!$D$5,""))),"")</f>
        <v/>
      </c>
      <c r="H385" t="str">
        <f>IF($E385=Step_0!$C$9,IF('Dirty 2'!H387&gt;0,Step_0!$D$3,IF('Dirty 2'!I387&gt;0,Step_0!$D$4,IF('Dirty 2'!J387&gt;0,Step_0!$D$5,""))),"")</f>
        <v/>
      </c>
      <c r="I385" t="str">
        <f>IF($E385=Step_0!$C$12,IF('Dirty 2'!K387&gt;0,Step_0!$D$3,IF('Dirty 2'!L387&gt;0,Step_0!$D$4,IF('Dirty 2'!M387&gt;0,Step_0!$D$5,""))),"")</f>
        <v>Home Office</v>
      </c>
      <c r="J385" t="str">
        <f t="shared" si="11"/>
        <v>Home Office</v>
      </c>
      <c r="K385">
        <f>SUM('Dirty 2'!B387:M387)</f>
        <v>365.44</v>
      </c>
    </row>
    <row r="386" spans="1:11" x14ac:dyDescent="0.25">
      <c r="A386" s="1">
        <v>42306</v>
      </c>
      <c r="B386" t="str">
        <v>Standard Class</v>
      </c>
      <c r="C386" t="str">
        <v/>
      </c>
      <c r="D386" t="str">
        <v/>
      </c>
      <c r="E386" t="str">
        <f t="shared" si="10"/>
        <v>Standard Class</v>
      </c>
      <c r="F386" t="str">
        <f>IF($E386=Step_0!$C$3,IF('Dirty 2'!B388&gt;0,Step_0!$D$3,IF('Dirty 2'!C388&gt;0,Step_0!$D$4,IF('Dirty 2'!D388&gt;0,Step_0!$D$5,""))),"")</f>
        <v/>
      </c>
      <c r="G386" t="str">
        <f>IF($E386=Step_0!$C$6,IF('Dirty 2'!E388&gt;0,Step_0!$D$3,IF('Dirty 2'!F388&gt;0,Step_0!$D$4,IF('Dirty 2'!G388&gt;0,Step_0!$D$5,""))),"")</f>
        <v/>
      </c>
      <c r="H386" t="str">
        <f>IF($E386=Step_0!$C$9,IF('Dirty 2'!H388&gt;0,Step_0!$D$3,IF('Dirty 2'!I388&gt;0,Step_0!$D$4,IF('Dirty 2'!J388&gt;0,Step_0!$D$5,""))),"")</f>
        <v/>
      </c>
      <c r="I386" t="str">
        <f>IF($E386=Step_0!$C$12,IF('Dirty 2'!K388&gt;0,Step_0!$D$3,IF('Dirty 2'!L388&gt;0,Step_0!$D$4,IF('Dirty 2'!M388&gt;0,Step_0!$D$5,""))),"")</f>
        <v>Consumer</v>
      </c>
      <c r="J386" t="str">
        <f t="shared" si="11"/>
        <v>Consumer</v>
      </c>
      <c r="K386">
        <f>SUM('Dirty 2'!B388:M388)</f>
        <v>38.190000000000012</v>
      </c>
    </row>
    <row r="387" spans="1:11" x14ac:dyDescent="0.25">
      <c r="A387" s="1">
        <v>42266</v>
      </c>
      <c r="B387" t="str">
        <v/>
      </c>
      <c r="C387" t="str">
        <v>Standard Class</v>
      </c>
      <c r="D387" t="str">
        <v/>
      </c>
      <c r="E387" t="str">
        <f t="shared" ref="E387:E450" si="12">IF(B387&lt;&gt;"",B387,IF(C387&lt;&gt;"",C387,IF(D387&lt;&gt;"",D387,"")))</f>
        <v>Standard Class</v>
      </c>
      <c r="F387" t="str">
        <f>IF($E387=Step_0!$C$3,IF('Dirty 2'!B389&gt;0,Step_0!$D$3,IF('Dirty 2'!C389&gt;0,Step_0!$D$4,IF('Dirty 2'!D389&gt;0,Step_0!$D$5,""))),"")</f>
        <v/>
      </c>
      <c r="G387" t="str">
        <f>IF($E387=Step_0!$C$6,IF('Dirty 2'!E389&gt;0,Step_0!$D$3,IF('Dirty 2'!F389&gt;0,Step_0!$D$4,IF('Dirty 2'!G389&gt;0,Step_0!$D$5,""))),"")</f>
        <v/>
      </c>
      <c r="H387" t="str">
        <f>IF($E387=Step_0!$C$9,IF('Dirty 2'!H389&gt;0,Step_0!$D$3,IF('Dirty 2'!I389&gt;0,Step_0!$D$4,IF('Dirty 2'!J389&gt;0,Step_0!$D$5,""))),"")</f>
        <v/>
      </c>
      <c r="I387" t="str">
        <f>IF($E387=Step_0!$C$12,IF('Dirty 2'!K389&gt;0,Step_0!$D$3,IF('Dirty 2'!L389&gt;0,Step_0!$D$4,IF('Dirty 2'!M389&gt;0,Step_0!$D$5,""))),"")</f>
        <v>Corporate</v>
      </c>
      <c r="J387" t="str">
        <f t="shared" ref="J387:J450" si="13">IF(F387&lt;&gt;"",F387,IF(G387&lt;&gt;"",G387,IF(H387&lt;&gt;"",H387,IF(I387&lt;&gt;"",I387,""))))</f>
        <v>Corporate</v>
      </c>
      <c r="K387">
        <f>SUM('Dirty 2'!B389:M389)</f>
        <v>383.43799999999999</v>
      </c>
    </row>
    <row r="388" spans="1:11" x14ac:dyDescent="0.25">
      <c r="A388" s="1">
        <v>42172</v>
      </c>
      <c r="B388" t="str">
        <v/>
      </c>
      <c r="C388" t="str">
        <v/>
      </c>
      <c r="D388" t="str">
        <v>Second Class</v>
      </c>
      <c r="E388" t="str">
        <f t="shared" si="12"/>
        <v>Second Class</v>
      </c>
      <c r="F388" t="str">
        <f>IF($E388=Step_0!$C$3,IF('Dirty 2'!B390&gt;0,Step_0!$D$3,IF('Dirty 2'!C390&gt;0,Step_0!$D$4,IF('Dirty 2'!D390&gt;0,Step_0!$D$5,""))),"")</f>
        <v/>
      </c>
      <c r="G388" t="str">
        <f>IF($E388=Step_0!$C$6,IF('Dirty 2'!E390&gt;0,Step_0!$D$3,IF('Dirty 2'!F390&gt;0,Step_0!$D$4,IF('Dirty 2'!G390&gt;0,Step_0!$D$5,""))),"")</f>
        <v/>
      </c>
      <c r="H388" t="str">
        <f>IF($E388=Step_0!$C$9,IF('Dirty 2'!H390&gt;0,Step_0!$D$3,IF('Dirty 2'!I390&gt;0,Step_0!$D$4,IF('Dirty 2'!J390&gt;0,Step_0!$D$5,""))),"")</f>
        <v>Home Office</v>
      </c>
      <c r="I388" t="str">
        <f>IF($E388=Step_0!$C$12,IF('Dirty 2'!K390&gt;0,Step_0!$D$3,IF('Dirty 2'!L390&gt;0,Step_0!$D$4,IF('Dirty 2'!M390&gt;0,Step_0!$D$5,""))),"")</f>
        <v/>
      </c>
      <c r="J388" t="str">
        <f t="shared" si="13"/>
        <v>Home Office</v>
      </c>
      <c r="K388">
        <f>SUM('Dirty 2'!B390:M390)</f>
        <v>91.474999999999994</v>
      </c>
    </row>
    <row r="389" spans="1:11" x14ac:dyDescent="0.25">
      <c r="A389" s="1">
        <v>42140</v>
      </c>
      <c r="B389" t="str">
        <v>Second Class</v>
      </c>
      <c r="C389" t="str">
        <v/>
      </c>
      <c r="D389" t="str">
        <v/>
      </c>
      <c r="E389" t="str">
        <f t="shared" si="12"/>
        <v>Second Class</v>
      </c>
      <c r="F389" t="str">
        <f>IF($E389=Step_0!$C$3,IF('Dirty 2'!B391&gt;0,Step_0!$D$3,IF('Dirty 2'!C391&gt;0,Step_0!$D$4,IF('Dirty 2'!D391&gt;0,Step_0!$D$5,""))),"")</f>
        <v/>
      </c>
      <c r="G389" t="str">
        <f>IF($E389=Step_0!$C$6,IF('Dirty 2'!E391&gt;0,Step_0!$D$3,IF('Dirty 2'!F391&gt;0,Step_0!$D$4,IF('Dirty 2'!G391&gt;0,Step_0!$D$5,""))),"")</f>
        <v/>
      </c>
      <c r="H389" t="str">
        <f>IF($E389=Step_0!$C$9,IF('Dirty 2'!H391&gt;0,Step_0!$D$3,IF('Dirty 2'!I391&gt;0,Step_0!$D$4,IF('Dirty 2'!J391&gt;0,Step_0!$D$5,""))),"")</f>
        <v>Consumer</v>
      </c>
      <c r="I389" t="str">
        <f>IF($E389=Step_0!$C$12,IF('Dirty 2'!K391&gt;0,Step_0!$D$3,IF('Dirty 2'!L391&gt;0,Step_0!$D$4,IF('Dirty 2'!M391&gt;0,Step_0!$D$5,""))),"")</f>
        <v/>
      </c>
      <c r="J389" t="str">
        <f t="shared" si="13"/>
        <v>Consumer</v>
      </c>
      <c r="K389">
        <f>SUM('Dirty 2'!B391:M391)</f>
        <v>7.7640000000000011</v>
      </c>
    </row>
    <row r="390" spans="1:11" x14ac:dyDescent="0.25">
      <c r="A390" s="1">
        <v>42293</v>
      </c>
      <c r="B390" t="str">
        <v/>
      </c>
      <c r="C390" t="str">
        <v>Standard Class</v>
      </c>
      <c r="D390" t="str">
        <v/>
      </c>
      <c r="E390" t="str">
        <f t="shared" si="12"/>
        <v>Standard Class</v>
      </c>
      <c r="F390" t="str">
        <f>IF($E390=Step_0!$C$3,IF('Dirty 2'!B392&gt;0,Step_0!$D$3,IF('Dirty 2'!C392&gt;0,Step_0!$D$4,IF('Dirty 2'!D392&gt;0,Step_0!$D$5,""))),"")</f>
        <v/>
      </c>
      <c r="G390" t="str">
        <f>IF($E390=Step_0!$C$6,IF('Dirty 2'!E392&gt;0,Step_0!$D$3,IF('Dirty 2'!F392&gt;0,Step_0!$D$4,IF('Dirty 2'!G392&gt;0,Step_0!$D$5,""))),"")</f>
        <v/>
      </c>
      <c r="H390" t="str">
        <f>IF($E390=Step_0!$C$9,IF('Dirty 2'!H392&gt;0,Step_0!$D$3,IF('Dirty 2'!I392&gt;0,Step_0!$D$4,IF('Dirty 2'!J392&gt;0,Step_0!$D$5,""))),"")</f>
        <v/>
      </c>
      <c r="I390" t="str">
        <f>IF($E390=Step_0!$C$12,IF('Dirty 2'!K392&gt;0,Step_0!$D$3,IF('Dirty 2'!L392&gt;0,Step_0!$D$4,IF('Dirty 2'!M392&gt;0,Step_0!$D$5,""))),"")</f>
        <v>Corporate</v>
      </c>
      <c r="J390" t="str">
        <f t="shared" si="13"/>
        <v>Corporate</v>
      </c>
      <c r="K390">
        <f>SUM('Dirty 2'!B392:M392)</f>
        <v>342.76</v>
      </c>
    </row>
    <row r="391" spans="1:11" x14ac:dyDescent="0.25">
      <c r="A391" s="1">
        <v>42267</v>
      </c>
      <c r="B391" t="str">
        <v>Standard Class</v>
      </c>
      <c r="C391" t="str">
        <v/>
      </c>
      <c r="D391" t="str">
        <v/>
      </c>
      <c r="E391" t="str">
        <f t="shared" si="12"/>
        <v>Standard Class</v>
      </c>
      <c r="F391" t="str">
        <f>IF($E391=Step_0!$C$3,IF('Dirty 2'!B393&gt;0,Step_0!$D$3,IF('Dirty 2'!C393&gt;0,Step_0!$D$4,IF('Dirty 2'!D393&gt;0,Step_0!$D$5,""))),"")</f>
        <v/>
      </c>
      <c r="G391" t="str">
        <f>IF($E391=Step_0!$C$6,IF('Dirty 2'!E393&gt;0,Step_0!$D$3,IF('Dirty 2'!F393&gt;0,Step_0!$D$4,IF('Dirty 2'!G393&gt;0,Step_0!$D$5,""))),"")</f>
        <v/>
      </c>
      <c r="H391" t="str">
        <f>IF($E391=Step_0!$C$9,IF('Dirty 2'!H393&gt;0,Step_0!$D$3,IF('Dirty 2'!I393&gt;0,Step_0!$D$4,IF('Dirty 2'!J393&gt;0,Step_0!$D$5,""))),"")</f>
        <v/>
      </c>
      <c r="I391" t="str">
        <f>IF($E391=Step_0!$C$12,IF('Dirty 2'!K393&gt;0,Step_0!$D$3,IF('Dirty 2'!L393&gt;0,Step_0!$D$4,IF('Dirty 2'!M393&gt;0,Step_0!$D$5,""))),"")</f>
        <v>Consumer</v>
      </c>
      <c r="J391" t="str">
        <f t="shared" si="13"/>
        <v>Consumer</v>
      </c>
      <c r="K391">
        <f>SUM('Dirty 2'!B393:M393)</f>
        <v>254.99</v>
      </c>
    </row>
    <row r="392" spans="1:11" x14ac:dyDescent="0.25">
      <c r="A392" s="1">
        <v>42207</v>
      </c>
      <c r="B392" t="str">
        <v>Standard Class</v>
      </c>
      <c r="C392" t="str">
        <v/>
      </c>
      <c r="D392" t="str">
        <v/>
      </c>
      <c r="E392" t="str">
        <f t="shared" si="12"/>
        <v>Standard Class</v>
      </c>
      <c r="F392" t="str">
        <f>IF($E392=Step_0!$C$3,IF('Dirty 2'!B394&gt;0,Step_0!$D$3,IF('Dirty 2'!C394&gt;0,Step_0!$D$4,IF('Dirty 2'!D394&gt;0,Step_0!$D$5,""))),"")</f>
        <v/>
      </c>
      <c r="G392" t="str">
        <f>IF($E392=Step_0!$C$6,IF('Dirty 2'!E394&gt;0,Step_0!$D$3,IF('Dirty 2'!F394&gt;0,Step_0!$D$4,IF('Dirty 2'!G394&gt;0,Step_0!$D$5,""))),"")</f>
        <v/>
      </c>
      <c r="H392" t="str">
        <f>IF($E392=Step_0!$C$9,IF('Dirty 2'!H394&gt;0,Step_0!$D$3,IF('Dirty 2'!I394&gt;0,Step_0!$D$4,IF('Dirty 2'!J394&gt;0,Step_0!$D$5,""))),"")</f>
        <v/>
      </c>
      <c r="I392" t="str">
        <f>IF($E392=Step_0!$C$12,IF('Dirty 2'!K394&gt;0,Step_0!$D$3,IF('Dirty 2'!L394&gt;0,Step_0!$D$4,IF('Dirty 2'!M394&gt;0,Step_0!$D$5,""))),"")</f>
        <v>Consumer</v>
      </c>
      <c r="J392" t="str">
        <f t="shared" si="13"/>
        <v>Consumer</v>
      </c>
      <c r="K392">
        <f>SUM('Dirty 2'!B394:M394)</f>
        <v>370.18400000000003</v>
      </c>
    </row>
    <row r="393" spans="1:11" x14ac:dyDescent="0.25">
      <c r="A393" s="1">
        <v>42313</v>
      </c>
      <c r="B393" t="str">
        <v>Same Day</v>
      </c>
      <c r="C393" t="str">
        <v/>
      </c>
      <c r="D393" t="str">
        <v/>
      </c>
      <c r="E393" t="str">
        <f t="shared" si="12"/>
        <v>Same Day</v>
      </c>
      <c r="F393" t="str">
        <f>IF($E393=Step_0!$C$3,IF('Dirty 2'!B395&gt;0,Step_0!$D$3,IF('Dirty 2'!C395&gt;0,Step_0!$D$4,IF('Dirty 2'!D395&gt;0,Step_0!$D$5,""))),"")</f>
        <v/>
      </c>
      <c r="G393" t="str">
        <f>IF($E393=Step_0!$C$6,IF('Dirty 2'!E395&gt;0,Step_0!$D$3,IF('Dirty 2'!F395&gt;0,Step_0!$D$4,IF('Dirty 2'!G395&gt;0,Step_0!$D$5,""))),"")</f>
        <v>Consumer</v>
      </c>
      <c r="H393" t="str">
        <f>IF($E393=Step_0!$C$9,IF('Dirty 2'!H395&gt;0,Step_0!$D$3,IF('Dirty 2'!I395&gt;0,Step_0!$D$4,IF('Dirty 2'!J395&gt;0,Step_0!$D$5,""))),"")</f>
        <v/>
      </c>
      <c r="I393" t="str">
        <f>IF($E393=Step_0!$C$12,IF('Dirty 2'!K395&gt;0,Step_0!$D$3,IF('Dirty 2'!L395&gt;0,Step_0!$D$4,IF('Dirty 2'!M395&gt;0,Step_0!$D$5,""))),"")</f>
        <v/>
      </c>
      <c r="J393" t="str">
        <f t="shared" si="13"/>
        <v>Consumer</v>
      </c>
      <c r="K393">
        <f>SUM('Dirty 2'!B395:M395)</f>
        <v>10.74</v>
      </c>
    </row>
    <row r="394" spans="1:11" x14ac:dyDescent="0.25">
      <c r="A394" s="1">
        <v>42340</v>
      </c>
      <c r="B394" t="str">
        <v/>
      </c>
      <c r="C394" t="str">
        <v>Second Class</v>
      </c>
      <c r="D394" t="str">
        <v/>
      </c>
      <c r="E394" t="str">
        <f t="shared" si="12"/>
        <v>Second Class</v>
      </c>
      <c r="F394" t="str">
        <f>IF($E394=Step_0!$C$3,IF('Dirty 2'!B396&gt;0,Step_0!$D$3,IF('Dirty 2'!C396&gt;0,Step_0!$D$4,IF('Dirty 2'!D396&gt;0,Step_0!$D$5,""))),"")</f>
        <v/>
      </c>
      <c r="G394" t="str">
        <f>IF($E394=Step_0!$C$6,IF('Dirty 2'!E396&gt;0,Step_0!$D$3,IF('Dirty 2'!F396&gt;0,Step_0!$D$4,IF('Dirty 2'!G396&gt;0,Step_0!$D$5,""))),"")</f>
        <v/>
      </c>
      <c r="H394" t="str">
        <f>IF($E394=Step_0!$C$9,IF('Dirty 2'!H396&gt;0,Step_0!$D$3,IF('Dirty 2'!I396&gt;0,Step_0!$D$4,IF('Dirty 2'!J396&gt;0,Step_0!$D$5,""))),"")</f>
        <v>Corporate</v>
      </c>
      <c r="I394" t="str">
        <f>IF($E394=Step_0!$C$12,IF('Dirty 2'!K396&gt;0,Step_0!$D$3,IF('Dirty 2'!L396&gt;0,Step_0!$D$4,IF('Dirty 2'!M396&gt;0,Step_0!$D$5,""))),"")</f>
        <v/>
      </c>
      <c r="J394" t="str">
        <f t="shared" si="13"/>
        <v>Corporate</v>
      </c>
      <c r="K394">
        <f>SUM('Dirty 2'!B396:M396)</f>
        <v>2145.2499999999995</v>
      </c>
    </row>
    <row r="395" spans="1:11" x14ac:dyDescent="0.25">
      <c r="A395" s="1">
        <v>42306</v>
      </c>
      <c r="B395" t="str">
        <v>Same Day</v>
      </c>
      <c r="C395" t="str">
        <v/>
      </c>
      <c r="D395" t="str">
        <v/>
      </c>
      <c r="E395" t="str">
        <f t="shared" si="12"/>
        <v>Same Day</v>
      </c>
      <c r="F395" t="str">
        <f>IF($E395=Step_0!$C$3,IF('Dirty 2'!B397&gt;0,Step_0!$D$3,IF('Dirty 2'!C397&gt;0,Step_0!$D$4,IF('Dirty 2'!D397&gt;0,Step_0!$D$5,""))),"")</f>
        <v/>
      </c>
      <c r="G395" t="str">
        <f>IF($E395=Step_0!$C$6,IF('Dirty 2'!E397&gt;0,Step_0!$D$3,IF('Dirty 2'!F397&gt;0,Step_0!$D$4,IF('Dirty 2'!G397&gt;0,Step_0!$D$5,""))),"")</f>
        <v>Consumer</v>
      </c>
      <c r="H395" t="str">
        <f>IF($E395=Step_0!$C$9,IF('Dirty 2'!H397&gt;0,Step_0!$D$3,IF('Dirty 2'!I397&gt;0,Step_0!$D$4,IF('Dirty 2'!J397&gt;0,Step_0!$D$5,""))),"")</f>
        <v/>
      </c>
      <c r="I395" t="str">
        <f>IF($E395=Step_0!$C$12,IF('Dirty 2'!K397&gt;0,Step_0!$D$3,IF('Dirty 2'!L397&gt;0,Step_0!$D$4,IF('Dirty 2'!M397&gt;0,Step_0!$D$5,""))),"")</f>
        <v/>
      </c>
      <c r="J395" t="str">
        <f t="shared" si="13"/>
        <v>Consumer</v>
      </c>
      <c r="K395">
        <f>SUM('Dirty 2'!B397:M397)</f>
        <v>314.39300000000003</v>
      </c>
    </row>
    <row r="396" spans="1:11" x14ac:dyDescent="0.25">
      <c r="A396" s="1">
        <v>42130</v>
      </c>
      <c r="B396" t="str">
        <v>First Class</v>
      </c>
      <c r="C396" t="str">
        <v/>
      </c>
      <c r="D396" t="str">
        <v/>
      </c>
      <c r="E396" t="str">
        <f t="shared" si="12"/>
        <v>First Class</v>
      </c>
      <c r="F396" t="str">
        <f>IF($E396=Step_0!$C$3,IF('Dirty 2'!B398&gt;0,Step_0!$D$3,IF('Dirty 2'!C398&gt;0,Step_0!$D$4,IF('Dirty 2'!D398&gt;0,Step_0!$D$5,""))),"")</f>
        <v>Consumer</v>
      </c>
      <c r="G396" t="str">
        <f>IF($E396=Step_0!$C$6,IF('Dirty 2'!E398&gt;0,Step_0!$D$3,IF('Dirty 2'!F398&gt;0,Step_0!$D$4,IF('Dirty 2'!G398&gt;0,Step_0!$D$5,""))),"")</f>
        <v/>
      </c>
      <c r="H396" t="str">
        <f>IF($E396=Step_0!$C$9,IF('Dirty 2'!H398&gt;0,Step_0!$D$3,IF('Dirty 2'!I398&gt;0,Step_0!$D$4,IF('Dirty 2'!J398&gt;0,Step_0!$D$5,""))),"")</f>
        <v/>
      </c>
      <c r="I396" t="str">
        <f>IF($E396=Step_0!$C$12,IF('Dirty 2'!K398&gt;0,Step_0!$D$3,IF('Dirty 2'!L398&gt;0,Step_0!$D$4,IF('Dirty 2'!M398&gt;0,Step_0!$D$5,""))),"")</f>
        <v/>
      </c>
      <c r="J396" t="str">
        <f t="shared" si="13"/>
        <v>Consumer</v>
      </c>
      <c r="K396">
        <f>SUM('Dirty 2'!B398:M398)</f>
        <v>79.14</v>
      </c>
    </row>
    <row r="397" spans="1:11" x14ac:dyDescent="0.25">
      <c r="A397" s="1">
        <v>42155</v>
      </c>
      <c r="B397" t="str">
        <v>First Class</v>
      </c>
      <c r="C397" t="str">
        <v/>
      </c>
      <c r="D397" t="str">
        <v/>
      </c>
      <c r="E397" t="str">
        <f t="shared" si="12"/>
        <v>First Class</v>
      </c>
      <c r="F397" t="str">
        <f>IF($E397=Step_0!$C$3,IF('Dirty 2'!B399&gt;0,Step_0!$D$3,IF('Dirty 2'!C399&gt;0,Step_0!$D$4,IF('Dirty 2'!D399&gt;0,Step_0!$D$5,""))),"")</f>
        <v>Consumer</v>
      </c>
      <c r="G397" t="str">
        <f>IF($E397=Step_0!$C$6,IF('Dirty 2'!E399&gt;0,Step_0!$D$3,IF('Dirty 2'!F399&gt;0,Step_0!$D$4,IF('Dirty 2'!G399&gt;0,Step_0!$D$5,""))),"")</f>
        <v/>
      </c>
      <c r="H397" t="str">
        <f>IF($E397=Step_0!$C$9,IF('Dirty 2'!H399&gt;0,Step_0!$D$3,IF('Dirty 2'!I399&gt;0,Step_0!$D$4,IF('Dirty 2'!J399&gt;0,Step_0!$D$5,""))),"")</f>
        <v/>
      </c>
      <c r="I397" t="str">
        <f>IF($E397=Step_0!$C$12,IF('Dirty 2'!K399&gt;0,Step_0!$D$3,IF('Dirty 2'!L399&gt;0,Step_0!$D$4,IF('Dirty 2'!M399&gt;0,Step_0!$D$5,""))),"")</f>
        <v/>
      </c>
      <c r="J397" t="str">
        <f t="shared" si="13"/>
        <v>Consumer</v>
      </c>
      <c r="K397">
        <f>SUM('Dirty 2'!B399:M399)</f>
        <v>3.2820000000000005</v>
      </c>
    </row>
    <row r="398" spans="1:11" x14ac:dyDescent="0.25">
      <c r="A398" s="1">
        <v>42282</v>
      </c>
      <c r="B398" t="str">
        <v/>
      </c>
      <c r="C398" t="str">
        <v>Standard Class</v>
      </c>
      <c r="D398" t="str">
        <v/>
      </c>
      <c r="E398" t="str">
        <f t="shared" si="12"/>
        <v>Standard Class</v>
      </c>
      <c r="F398" t="str">
        <f>IF($E398=Step_0!$C$3,IF('Dirty 2'!B400&gt;0,Step_0!$D$3,IF('Dirty 2'!C400&gt;0,Step_0!$D$4,IF('Dirty 2'!D400&gt;0,Step_0!$D$5,""))),"")</f>
        <v/>
      </c>
      <c r="G398" t="str">
        <f>IF($E398=Step_0!$C$6,IF('Dirty 2'!E400&gt;0,Step_0!$D$3,IF('Dirty 2'!F400&gt;0,Step_0!$D$4,IF('Dirty 2'!G400&gt;0,Step_0!$D$5,""))),"")</f>
        <v/>
      </c>
      <c r="H398" t="str">
        <f>IF($E398=Step_0!$C$9,IF('Dirty 2'!H400&gt;0,Step_0!$D$3,IF('Dirty 2'!I400&gt;0,Step_0!$D$4,IF('Dirty 2'!J400&gt;0,Step_0!$D$5,""))),"")</f>
        <v/>
      </c>
      <c r="I398" t="str">
        <f>IF($E398=Step_0!$C$12,IF('Dirty 2'!K400&gt;0,Step_0!$D$3,IF('Dirty 2'!L400&gt;0,Step_0!$D$4,IF('Dirty 2'!M400&gt;0,Step_0!$D$5,""))),"")</f>
        <v>Corporate</v>
      </c>
      <c r="J398" t="str">
        <f t="shared" si="13"/>
        <v>Corporate</v>
      </c>
      <c r="K398">
        <f>SUM('Dirty 2'!B400:M400)</f>
        <v>64.24799999999999</v>
      </c>
    </row>
    <row r="399" spans="1:11" x14ac:dyDescent="0.25">
      <c r="A399" s="1">
        <v>42266</v>
      </c>
      <c r="B399" t="str">
        <v>Standard Class</v>
      </c>
      <c r="C399" t="str">
        <v/>
      </c>
      <c r="D399" t="str">
        <v/>
      </c>
      <c r="E399" t="str">
        <f t="shared" si="12"/>
        <v>Standard Class</v>
      </c>
      <c r="F399" t="str">
        <f>IF($E399=Step_0!$C$3,IF('Dirty 2'!B401&gt;0,Step_0!$D$3,IF('Dirty 2'!C401&gt;0,Step_0!$D$4,IF('Dirty 2'!D401&gt;0,Step_0!$D$5,""))),"")</f>
        <v/>
      </c>
      <c r="G399" t="str">
        <f>IF($E399=Step_0!$C$6,IF('Dirty 2'!E401&gt;0,Step_0!$D$3,IF('Dirty 2'!F401&gt;0,Step_0!$D$4,IF('Dirty 2'!G401&gt;0,Step_0!$D$5,""))),"")</f>
        <v/>
      </c>
      <c r="H399" t="str">
        <f>IF($E399=Step_0!$C$9,IF('Dirty 2'!H401&gt;0,Step_0!$D$3,IF('Dirty 2'!I401&gt;0,Step_0!$D$4,IF('Dirty 2'!J401&gt;0,Step_0!$D$5,""))),"")</f>
        <v/>
      </c>
      <c r="I399" t="str">
        <f>IF($E399=Step_0!$C$12,IF('Dirty 2'!K401&gt;0,Step_0!$D$3,IF('Dirty 2'!L401&gt;0,Step_0!$D$4,IF('Dirty 2'!M401&gt;0,Step_0!$D$5,""))),"")</f>
        <v>Consumer</v>
      </c>
      <c r="J399" t="str">
        <f t="shared" si="13"/>
        <v>Consumer</v>
      </c>
      <c r="K399">
        <f>SUM('Dirty 2'!B401:M401)</f>
        <v>1264.1400000000001</v>
      </c>
    </row>
    <row r="400" spans="1:11" x14ac:dyDescent="0.25">
      <c r="A400" s="1">
        <v>42353</v>
      </c>
      <c r="B400" t="str">
        <v>Standard Class</v>
      </c>
      <c r="C400" t="str">
        <v/>
      </c>
      <c r="D400" t="str">
        <v/>
      </c>
      <c r="E400" t="str">
        <f t="shared" si="12"/>
        <v>Standard Class</v>
      </c>
      <c r="F400" t="str">
        <f>IF($E400=Step_0!$C$3,IF('Dirty 2'!B402&gt;0,Step_0!$D$3,IF('Dirty 2'!C402&gt;0,Step_0!$D$4,IF('Dirty 2'!D402&gt;0,Step_0!$D$5,""))),"")</f>
        <v/>
      </c>
      <c r="G400" t="str">
        <f>IF($E400=Step_0!$C$6,IF('Dirty 2'!E402&gt;0,Step_0!$D$3,IF('Dirty 2'!F402&gt;0,Step_0!$D$4,IF('Dirty 2'!G402&gt;0,Step_0!$D$5,""))),"")</f>
        <v/>
      </c>
      <c r="H400" t="str">
        <f>IF($E400=Step_0!$C$9,IF('Dirty 2'!H402&gt;0,Step_0!$D$3,IF('Dirty 2'!I402&gt;0,Step_0!$D$4,IF('Dirty 2'!J402&gt;0,Step_0!$D$5,""))),"")</f>
        <v/>
      </c>
      <c r="I400" t="str">
        <f>IF($E400=Step_0!$C$12,IF('Dirty 2'!K402&gt;0,Step_0!$D$3,IF('Dirty 2'!L402&gt;0,Step_0!$D$4,IF('Dirty 2'!M402&gt;0,Step_0!$D$5,""))),"")</f>
        <v>Consumer</v>
      </c>
      <c r="J400" t="str">
        <f t="shared" si="13"/>
        <v>Consumer</v>
      </c>
      <c r="K400">
        <f>SUM('Dirty 2'!B402:M402)</f>
        <v>133.38</v>
      </c>
    </row>
    <row r="401" spans="1:11" x14ac:dyDescent="0.25">
      <c r="A401" s="1">
        <v>42049</v>
      </c>
      <c r="B401" t="str">
        <v>Standard Class</v>
      </c>
      <c r="C401" t="str">
        <v/>
      </c>
      <c r="D401" t="str">
        <v/>
      </c>
      <c r="E401" t="str">
        <f t="shared" si="12"/>
        <v>Standard Class</v>
      </c>
      <c r="F401" t="str">
        <f>IF($E401=Step_0!$C$3,IF('Dirty 2'!B403&gt;0,Step_0!$D$3,IF('Dirty 2'!C403&gt;0,Step_0!$D$4,IF('Dirty 2'!D403&gt;0,Step_0!$D$5,""))),"")</f>
        <v/>
      </c>
      <c r="G401" t="str">
        <f>IF($E401=Step_0!$C$6,IF('Dirty 2'!E403&gt;0,Step_0!$D$3,IF('Dirty 2'!F403&gt;0,Step_0!$D$4,IF('Dirty 2'!G403&gt;0,Step_0!$D$5,""))),"")</f>
        <v/>
      </c>
      <c r="H401" t="str">
        <f>IF($E401=Step_0!$C$9,IF('Dirty 2'!H403&gt;0,Step_0!$D$3,IF('Dirty 2'!I403&gt;0,Step_0!$D$4,IF('Dirty 2'!J403&gt;0,Step_0!$D$5,""))),"")</f>
        <v/>
      </c>
      <c r="I401" t="str">
        <f>IF($E401=Step_0!$C$12,IF('Dirty 2'!K403&gt;0,Step_0!$D$3,IF('Dirty 2'!L403&gt;0,Step_0!$D$4,IF('Dirty 2'!M403&gt;0,Step_0!$D$5,""))),"")</f>
        <v>Consumer</v>
      </c>
      <c r="J401" t="str">
        <f t="shared" si="13"/>
        <v>Consumer</v>
      </c>
      <c r="K401">
        <f>SUM('Dirty 2'!B403:M403)</f>
        <v>264.18</v>
      </c>
    </row>
    <row r="402" spans="1:11" x14ac:dyDescent="0.25">
      <c r="A402" s="1">
        <v>42075</v>
      </c>
      <c r="B402" t="str">
        <v/>
      </c>
      <c r="C402" t="str">
        <v/>
      </c>
      <c r="D402" t="str">
        <v>Standard Class</v>
      </c>
      <c r="E402" t="str">
        <f t="shared" si="12"/>
        <v>Standard Class</v>
      </c>
      <c r="F402" t="str">
        <f>IF($E402=Step_0!$C$3,IF('Dirty 2'!B404&gt;0,Step_0!$D$3,IF('Dirty 2'!C404&gt;0,Step_0!$D$4,IF('Dirty 2'!D404&gt;0,Step_0!$D$5,""))),"")</f>
        <v/>
      </c>
      <c r="G402" t="str">
        <f>IF($E402=Step_0!$C$6,IF('Dirty 2'!E404&gt;0,Step_0!$D$3,IF('Dirty 2'!F404&gt;0,Step_0!$D$4,IF('Dirty 2'!G404&gt;0,Step_0!$D$5,""))),"")</f>
        <v/>
      </c>
      <c r="H402" t="str">
        <f>IF($E402=Step_0!$C$9,IF('Dirty 2'!H404&gt;0,Step_0!$D$3,IF('Dirty 2'!I404&gt;0,Step_0!$D$4,IF('Dirty 2'!J404&gt;0,Step_0!$D$5,""))),"")</f>
        <v/>
      </c>
      <c r="I402" t="str">
        <f>IF($E402=Step_0!$C$12,IF('Dirty 2'!K404&gt;0,Step_0!$D$3,IF('Dirty 2'!L404&gt;0,Step_0!$D$4,IF('Dirty 2'!M404&gt;0,Step_0!$D$5,""))),"")</f>
        <v>Home Office</v>
      </c>
      <c r="J402" t="str">
        <f t="shared" si="13"/>
        <v>Home Office</v>
      </c>
      <c r="K402">
        <f>SUM('Dirty 2'!B404:M404)</f>
        <v>558.24</v>
      </c>
    </row>
    <row r="403" spans="1:11" x14ac:dyDescent="0.25">
      <c r="A403" s="1">
        <v>42165</v>
      </c>
      <c r="B403" t="str">
        <v>First Class</v>
      </c>
      <c r="C403" t="str">
        <v/>
      </c>
      <c r="D403" t="str">
        <v/>
      </c>
      <c r="E403" t="str">
        <f t="shared" si="12"/>
        <v>First Class</v>
      </c>
      <c r="F403" t="str">
        <f>IF($E403=Step_0!$C$3,IF('Dirty 2'!B405&gt;0,Step_0!$D$3,IF('Dirty 2'!C405&gt;0,Step_0!$D$4,IF('Dirty 2'!D405&gt;0,Step_0!$D$5,""))),"")</f>
        <v>Consumer</v>
      </c>
      <c r="G403" t="str">
        <f>IF($E403=Step_0!$C$6,IF('Dirty 2'!E405&gt;0,Step_0!$D$3,IF('Dirty 2'!F405&gt;0,Step_0!$D$4,IF('Dirty 2'!G405&gt;0,Step_0!$D$5,""))),"")</f>
        <v/>
      </c>
      <c r="H403" t="str">
        <f>IF($E403=Step_0!$C$9,IF('Dirty 2'!H405&gt;0,Step_0!$D$3,IF('Dirty 2'!I405&gt;0,Step_0!$D$4,IF('Dirty 2'!J405&gt;0,Step_0!$D$5,""))),"")</f>
        <v/>
      </c>
      <c r="I403" t="str">
        <f>IF($E403=Step_0!$C$12,IF('Dirty 2'!K405&gt;0,Step_0!$D$3,IF('Dirty 2'!L405&gt;0,Step_0!$D$4,IF('Dirty 2'!M405&gt;0,Step_0!$D$5,""))),"")</f>
        <v/>
      </c>
      <c r="J403" t="str">
        <f t="shared" si="13"/>
        <v>Consumer</v>
      </c>
      <c r="K403">
        <f>SUM('Dirty 2'!B405:M405)</f>
        <v>695.7</v>
      </c>
    </row>
    <row r="404" spans="1:11" x14ac:dyDescent="0.25">
      <c r="A404" s="1">
        <v>42364</v>
      </c>
      <c r="B404" t="str">
        <v>Standard Class</v>
      </c>
      <c r="C404" t="str">
        <v/>
      </c>
      <c r="D404" t="str">
        <v/>
      </c>
      <c r="E404" t="str">
        <f t="shared" si="12"/>
        <v>Standard Class</v>
      </c>
      <c r="F404" t="str">
        <f>IF($E404=Step_0!$C$3,IF('Dirty 2'!B406&gt;0,Step_0!$D$3,IF('Dirty 2'!C406&gt;0,Step_0!$D$4,IF('Dirty 2'!D406&gt;0,Step_0!$D$5,""))),"")</f>
        <v/>
      </c>
      <c r="G404" t="str">
        <f>IF($E404=Step_0!$C$6,IF('Dirty 2'!E406&gt;0,Step_0!$D$3,IF('Dirty 2'!F406&gt;0,Step_0!$D$4,IF('Dirty 2'!G406&gt;0,Step_0!$D$5,""))),"")</f>
        <v/>
      </c>
      <c r="H404" t="str">
        <f>IF($E404=Step_0!$C$9,IF('Dirty 2'!H406&gt;0,Step_0!$D$3,IF('Dirty 2'!I406&gt;0,Step_0!$D$4,IF('Dirty 2'!J406&gt;0,Step_0!$D$5,""))),"")</f>
        <v/>
      </c>
      <c r="I404" t="str">
        <f>IF($E404=Step_0!$C$12,IF('Dirty 2'!K406&gt;0,Step_0!$D$3,IF('Dirty 2'!L406&gt;0,Step_0!$D$4,IF('Dirty 2'!M406&gt;0,Step_0!$D$5,""))),"")</f>
        <v>Consumer</v>
      </c>
      <c r="J404" t="str">
        <f t="shared" si="13"/>
        <v>Consumer</v>
      </c>
      <c r="K404">
        <f>SUM('Dirty 2'!B406:M406)</f>
        <v>870.04</v>
      </c>
    </row>
    <row r="405" spans="1:11" x14ac:dyDescent="0.25">
      <c r="A405" s="1">
        <v>42112</v>
      </c>
      <c r="B405" t="str">
        <v/>
      </c>
      <c r="C405" t="str">
        <v/>
      </c>
      <c r="D405" t="str">
        <v>Second Class</v>
      </c>
      <c r="E405" t="str">
        <f t="shared" si="12"/>
        <v>Second Class</v>
      </c>
      <c r="F405" t="str">
        <f>IF($E405=Step_0!$C$3,IF('Dirty 2'!B407&gt;0,Step_0!$D$3,IF('Dirty 2'!C407&gt;0,Step_0!$D$4,IF('Dirty 2'!D407&gt;0,Step_0!$D$5,""))),"")</f>
        <v/>
      </c>
      <c r="G405" t="str">
        <f>IF($E405=Step_0!$C$6,IF('Dirty 2'!E407&gt;0,Step_0!$D$3,IF('Dirty 2'!F407&gt;0,Step_0!$D$4,IF('Dirty 2'!G407&gt;0,Step_0!$D$5,""))),"")</f>
        <v/>
      </c>
      <c r="H405" t="str">
        <f>IF($E405=Step_0!$C$9,IF('Dirty 2'!H407&gt;0,Step_0!$D$3,IF('Dirty 2'!I407&gt;0,Step_0!$D$4,IF('Dirty 2'!J407&gt;0,Step_0!$D$5,""))),"")</f>
        <v>Home Office</v>
      </c>
      <c r="I405" t="str">
        <f>IF($E405=Step_0!$C$12,IF('Dirty 2'!K407&gt;0,Step_0!$D$3,IF('Dirty 2'!L407&gt;0,Step_0!$D$4,IF('Dirty 2'!M407&gt;0,Step_0!$D$5,""))),"")</f>
        <v/>
      </c>
      <c r="J405" t="str">
        <f t="shared" si="13"/>
        <v>Home Office</v>
      </c>
      <c r="K405">
        <f>SUM('Dirty 2'!B407:M407)</f>
        <v>55.416000000000004</v>
      </c>
    </row>
    <row r="406" spans="1:11" x14ac:dyDescent="0.25">
      <c r="A406" s="1">
        <v>42211</v>
      </c>
      <c r="B406" t="str">
        <v/>
      </c>
      <c r="C406" t="str">
        <v/>
      </c>
      <c r="D406" t="str">
        <v>First Class</v>
      </c>
      <c r="E406" t="str">
        <f t="shared" si="12"/>
        <v>First Class</v>
      </c>
      <c r="F406" t="str">
        <f>IF($E406=Step_0!$C$3,IF('Dirty 2'!B408&gt;0,Step_0!$D$3,IF('Dirty 2'!C408&gt;0,Step_0!$D$4,IF('Dirty 2'!D408&gt;0,Step_0!$D$5,""))),"")</f>
        <v>Home Office</v>
      </c>
      <c r="G406" t="str">
        <f>IF($E406=Step_0!$C$6,IF('Dirty 2'!E408&gt;0,Step_0!$D$3,IF('Dirty 2'!F408&gt;0,Step_0!$D$4,IF('Dirty 2'!G408&gt;0,Step_0!$D$5,""))),"")</f>
        <v/>
      </c>
      <c r="H406" t="str">
        <f>IF($E406=Step_0!$C$9,IF('Dirty 2'!H408&gt;0,Step_0!$D$3,IF('Dirty 2'!I408&gt;0,Step_0!$D$4,IF('Dirty 2'!J408&gt;0,Step_0!$D$5,""))),"")</f>
        <v/>
      </c>
      <c r="I406" t="str">
        <f>IF($E406=Step_0!$C$12,IF('Dirty 2'!K408&gt;0,Step_0!$D$3,IF('Dirty 2'!L408&gt;0,Step_0!$D$4,IF('Dirty 2'!M408&gt;0,Step_0!$D$5,""))),"")</f>
        <v/>
      </c>
      <c r="J406" t="str">
        <f t="shared" si="13"/>
        <v>Home Office</v>
      </c>
      <c r="K406">
        <f>SUM('Dirty 2'!B408:M408)</f>
        <v>10.44</v>
      </c>
    </row>
    <row r="407" spans="1:11" x14ac:dyDescent="0.25">
      <c r="A407" s="1">
        <v>42252</v>
      </c>
      <c r="B407" t="str">
        <v>Second Class</v>
      </c>
      <c r="C407" t="str">
        <v/>
      </c>
      <c r="D407" t="str">
        <v/>
      </c>
      <c r="E407" t="str">
        <f t="shared" si="12"/>
        <v>Second Class</v>
      </c>
      <c r="F407" t="str">
        <f>IF($E407=Step_0!$C$3,IF('Dirty 2'!B409&gt;0,Step_0!$D$3,IF('Dirty 2'!C409&gt;0,Step_0!$D$4,IF('Dirty 2'!D409&gt;0,Step_0!$D$5,""))),"")</f>
        <v/>
      </c>
      <c r="G407" t="str">
        <f>IF($E407=Step_0!$C$6,IF('Dirty 2'!E409&gt;0,Step_0!$D$3,IF('Dirty 2'!F409&gt;0,Step_0!$D$4,IF('Dirty 2'!G409&gt;0,Step_0!$D$5,""))),"")</f>
        <v/>
      </c>
      <c r="H407" t="str">
        <f>IF($E407=Step_0!$C$9,IF('Dirty 2'!H409&gt;0,Step_0!$D$3,IF('Dirty 2'!I409&gt;0,Step_0!$D$4,IF('Dirty 2'!J409&gt;0,Step_0!$D$5,""))),"")</f>
        <v>Consumer</v>
      </c>
      <c r="I407" t="str">
        <f>IF($E407=Step_0!$C$12,IF('Dirty 2'!K409&gt;0,Step_0!$D$3,IF('Dirty 2'!L409&gt;0,Step_0!$D$4,IF('Dirty 2'!M409&gt;0,Step_0!$D$5,""))),"")</f>
        <v/>
      </c>
      <c r="J407" t="str">
        <f t="shared" si="13"/>
        <v>Consumer</v>
      </c>
      <c r="K407">
        <f>SUM('Dirty 2'!B409:M409)</f>
        <v>131.10400000000001</v>
      </c>
    </row>
    <row r="408" spans="1:11" x14ac:dyDescent="0.25">
      <c r="A408" s="1">
        <v>42271</v>
      </c>
      <c r="B408" t="str">
        <v>Second Class</v>
      </c>
      <c r="C408" t="str">
        <v/>
      </c>
      <c r="D408" t="str">
        <v/>
      </c>
      <c r="E408" t="str">
        <f t="shared" si="12"/>
        <v>Second Class</v>
      </c>
      <c r="F408" t="str">
        <f>IF($E408=Step_0!$C$3,IF('Dirty 2'!B410&gt;0,Step_0!$D$3,IF('Dirty 2'!C410&gt;0,Step_0!$D$4,IF('Dirty 2'!D410&gt;0,Step_0!$D$5,""))),"")</f>
        <v/>
      </c>
      <c r="G408" t="str">
        <f>IF($E408=Step_0!$C$6,IF('Dirty 2'!E410&gt;0,Step_0!$D$3,IF('Dirty 2'!F410&gt;0,Step_0!$D$4,IF('Dirty 2'!G410&gt;0,Step_0!$D$5,""))),"")</f>
        <v/>
      </c>
      <c r="H408" t="str">
        <f>IF($E408=Step_0!$C$9,IF('Dirty 2'!H410&gt;0,Step_0!$D$3,IF('Dirty 2'!I410&gt;0,Step_0!$D$4,IF('Dirty 2'!J410&gt;0,Step_0!$D$5,""))),"")</f>
        <v>Consumer</v>
      </c>
      <c r="I408" t="str">
        <f>IF($E408=Step_0!$C$12,IF('Dirty 2'!K410&gt;0,Step_0!$D$3,IF('Dirty 2'!L410&gt;0,Step_0!$D$4,IF('Dirty 2'!M410&gt;0,Step_0!$D$5,""))),"")</f>
        <v/>
      </c>
      <c r="J408" t="str">
        <f t="shared" si="13"/>
        <v>Consumer</v>
      </c>
      <c r="K408">
        <f>SUM('Dirty 2'!B410:M410)</f>
        <v>487.21999999999997</v>
      </c>
    </row>
    <row r="409" spans="1:11" x14ac:dyDescent="0.25">
      <c r="A409" s="1">
        <v>42103</v>
      </c>
      <c r="B409" t="str">
        <v>Standard Class</v>
      </c>
      <c r="C409" t="str">
        <v/>
      </c>
      <c r="D409" t="str">
        <v/>
      </c>
      <c r="E409" t="str">
        <f t="shared" si="12"/>
        <v>Standard Class</v>
      </c>
      <c r="F409" t="str">
        <f>IF($E409=Step_0!$C$3,IF('Dirty 2'!B411&gt;0,Step_0!$D$3,IF('Dirty 2'!C411&gt;0,Step_0!$D$4,IF('Dirty 2'!D411&gt;0,Step_0!$D$5,""))),"")</f>
        <v/>
      </c>
      <c r="G409" t="str">
        <f>IF($E409=Step_0!$C$6,IF('Dirty 2'!E411&gt;0,Step_0!$D$3,IF('Dirty 2'!F411&gt;0,Step_0!$D$4,IF('Dirty 2'!G411&gt;0,Step_0!$D$5,""))),"")</f>
        <v/>
      </c>
      <c r="H409" t="str">
        <f>IF($E409=Step_0!$C$9,IF('Dirty 2'!H411&gt;0,Step_0!$D$3,IF('Dirty 2'!I411&gt;0,Step_0!$D$4,IF('Dirty 2'!J411&gt;0,Step_0!$D$5,""))),"")</f>
        <v/>
      </c>
      <c r="I409" t="str">
        <f>IF($E409=Step_0!$C$12,IF('Dirty 2'!K411&gt;0,Step_0!$D$3,IF('Dirty 2'!L411&gt;0,Step_0!$D$4,IF('Dirty 2'!M411&gt;0,Step_0!$D$5,""))),"")</f>
        <v>Consumer</v>
      </c>
      <c r="J409" t="str">
        <f t="shared" si="13"/>
        <v>Consumer</v>
      </c>
      <c r="K409">
        <f>SUM('Dirty 2'!B411:M411)</f>
        <v>17.920000000000002</v>
      </c>
    </row>
    <row r="410" spans="1:11" x14ac:dyDescent="0.25">
      <c r="A410" s="1">
        <v>42359</v>
      </c>
      <c r="B410" t="str">
        <v/>
      </c>
      <c r="C410" t="str">
        <v/>
      </c>
      <c r="D410" t="str">
        <v>Standard Class</v>
      </c>
      <c r="E410" t="str">
        <f t="shared" si="12"/>
        <v>Standard Class</v>
      </c>
      <c r="F410" t="str">
        <f>IF($E410=Step_0!$C$3,IF('Dirty 2'!B412&gt;0,Step_0!$D$3,IF('Dirty 2'!C412&gt;0,Step_0!$D$4,IF('Dirty 2'!D412&gt;0,Step_0!$D$5,""))),"")</f>
        <v/>
      </c>
      <c r="G410" t="str">
        <f>IF($E410=Step_0!$C$6,IF('Dirty 2'!E412&gt;0,Step_0!$D$3,IF('Dirty 2'!F412&gt;0,Step_0!$D$4,IF('Dirty 2'!G412&gt;0,Step_0!$D$5,""))),"")</f>
        <v/>
      </c>
      <c r="H410" t="str">
        <f>IF($E410=Step_0!$C$9,IF('Dirty 2'!H412&gt;0,Step_0!$D$3,IF('Dirty 2'!I412&gt;0,Step_0!$D$4,IF('Dirty 2'!J412&gt;0,Step_0!$D$5,""))),"")</f>
        <v/>
      </c>
      <c r="I410" t="str">
        <f>IF($E410=Step_0!$C$12,IF('Dirty 2'!K412&gt;0,Step_0!$D$3,IF('Dirty 2'!L412&gt;0,Step_0!$D$4,IF('Dirty 2'!M412&gt;0,Step_0!$D$5,""))),"")</f>
        <v>Home Office</v>
      </c>
      <c r="J410" t="str">
        <f t="shared" si="13"/>
        <v>Home Office</v>
      </c>
      <c r="K410">
        <f>SUM('Dirty 2'!B412:M412)</f>
        <v>34.340000000000003</v>
      </c>
    </row>
    <row r="411" spans="1:11" x14ac:dyDescent="0.25">
      <c r="A411" s="1">
        <v>42317</v>
      </c>
      <c r="B411" t="str">
        <v>Second Class</v>
      </c>
      <c r="C411" t="str">
        <v/>
      </c>
      <c r="D411" t="str">
        <v/>
      </c>
      <c r="E411" t="str">
        <f t="shared" si="12"/>
        <v>Second Class</v>
      </c>
      <c r="F411" t="str">
        <f>IF($E411=Step_0!$C$3,IF('Dirty 2'!B413&gt;0,Step_0!$D$3,IF('Dirty 2'!C413&gt;0,Step_0!$D$4,IF('Dirty 2'!D413&gt;0,Step_0!$D$5,""))),"")</f>
        <v/>
      </c>
      <c r="G411" t="str">
        <f>IF($E411=Step_0!$C$6,IF('Dirty 2'!E413&gt;0,Step_0!$D$3,IF('Dirty 2'!F413&gt;0,Step_0!$D$4,IF('Dirty 2'!G413&gt;0,Step_0!$D$5,""))),"")</f>
        <v/>
      </c>
      <c r="H411" t="str">
        <f>IF($E411=Step_0!$C$9,IF('Dirty 2'!H413&gt;0,Step_0!$D$3,IF('Dirty 2'!I413&gt;0,Step_0!$D$4,IF('Dirty 2'!J413&gt;0,Step_0!$D$5,""))),"")</f>
        <v>Consumer</v>
      </c>
      <c r="I411" t="str">
        <f>IF($E411=Step_0!$C$12,IF('Dirty 2'!K413&gt;0,Step_0!$D$3,IF('Dirty 2'!L413&gt;0,Step_0!$D$4,IF('Dirty 2'!M413&gt;0,Step_0!$D$5,""))),"")</f>
        <v/>
      </c>
      <c r="J411" t="str">
        <f t="shared" si="13"/>
        <v>Consumer</v>
      </c>
      <c r="K411">
        <f>SUM('Dirty 2'!B413:M413)</f>
        <v>993.89999999999986</v>
      </c>
    </row>
    <row r="412" spans="1:11" x14ac:dyDescent="0.25">
      <c r="A412" s="1">
        <v>42187</v>
      </c>
      <c r="B412" t="str">
        <v>Same Day</v>
      </c>
      <c r="C412" t="str">
        <v/>
      </c>
      <c r="D412" t="str">
        <v/>
      </c>
      <c r="E412" t="str">
        <f t="shared" si="12"/>
        <v>Same Day</v>
      </c>
      <c r="F412" t="str">
        <f>IF($E412=Step_0!$C$3,IF('Dirty 2'!B414&gt;0,Step_0!$D$3,IF('Dirty 2'!C414&gt;0,Step_0!$D$4,IF('Dirty 2'!D414&gt;0,Step_0!$D$5,""))),"")</f>
        <v/>
      </c>
      <c r="G412" t="str">
        <f>IF($E412=Step_0!$C$6,IF('Dirty 2'!E414&gt;0,Step_0!$D$3,IF('Dirty 2'!F414&gt;0,Step_0!$D$4,IF('Dirty 2'!G414&gt;0,Step_0!$D$5,""))),"")</f>
        <v>Consumer</v>
      </c>
      <c r="H412" t="str">
        <f>IF($E412=Step_0!$C$9,IF('Dirty 2'!H414&gt;0,Step_0!$D$3,IF('Dirty 2'!I414&gt;0,Step_0!$D$4,IF('Dirty 2'!J414&gt;0,Step_0!$D$5,""))),"")</f>
        <v/>
      </c>
      <c r="I412" t="str">
        <f>IF($E412=Step_0!$C$12,IF('Dirty 2'!K414&gt;0,Step_0!$D$3,IF('Dirty 2'!L414&gt;0,Step_0!$D$4,IF('Dirty 2'!M414&gt;0,Step_0!$D$5,""))),"")</f>
        <v/>
      </c>
      <c r="J412" t="str">
        <f t="shared" si="13"/>
        <v>Consumer</v>
      </c>
      <c r="K412">
        <f>SUM('Dirty 2'!B414:M414)</f>
        <v>85.5</v>
      </c>
    </row>
    <row r="413" spans="1:11" x14ac:dyDescent="0.25">
      <c r="A413" s="1">
        <v>42194</v>
      </c>
      <c r="B413" t="str">
        <v>Same Day</v>
      </c>
      <c r="C413" t="str">
        <v/>
      </c>
      <c r="D413" t="str">
        <v/>
      </c>
      <c r="E413" t="str">
        <f t="shared" si="12"/>
        <v>Same Day</v>
      </c>
      <c r="F413" t="str">
        <f>IF($E413=Step_0!$C$3,IF('Dirty 2'!B415&gt;0,Step_0!$D$3,IF('Dirty 2'!C415&gt;0,Step_0!$D$4,IF('Dirty 2'!D415&gt;0,Step_0!$D$5,""))),"")</f>
        <v/>
      </c>
      <c r="G413" t="str">
        <f>IF($E413=Step_0!$C$6,IF('Dirty 2'!E415&gt;0,Step_0!$D$3,IF('Dirty 2'!F415&gt;0,Step_0!$D$4,IF('Dirty 2'!G415&gt;0,Step_0!$D$5,""))),"")</f>
        <v>Consumer</v>
      </c>
      <c r="H413" t="str">
        <f>IF($E413=Step_0!$C$9,IF('Dirty 2'!H415&gt;0,Step_0!$D$3,IF('Dirty 2'!I415&gt;0,Step_0!$D$4,IF('Dirty 2'!J415&gt;0,Step_0!$D$5,""))),"")</f>
        <v/>
      </c>
      <c r="I413" t="str">
        <f>IF($E413=Step_0!$C$12,IF('Dirty 2'!K415&gt;0,Step_0!$D$3,IF('Dirty 2'!L415&gt;0,Step_0!$D$4,IF('Dirty 2'!M415&gt;0,Step_0!$D$5,""))),"")</f>
        <v/>
      </c>
      <c r="J413" t="str">
        <f t="shared" si="13"/>
        <v>Consumer</v>
      </c>
      <c r="K413">
        <f>SUM('Dirty 2'!B415:M415)</f>
        <v>839.94400000000019</v>
      </c>
    </row>
    <row r="414" spans="1:11" x14ac:dyDescent="0.25">
      <c r="A414" s="1">
        <v>42303</v>
      </c>
      <c r="B414" t="str">
        <v/>
      </c>
      <c r="C414" t="str">
        <v>First Class</v>
      </c>
      <c r="D414" t="str">
        <v/>
      </c>
      <c r="E414" t="str">
        <f t="shared" si="12"/>
        <v>First Class</v>
      </c>
      <c r="F414" t="str">
        <f>IF($E414=Step_0!$C$3,IF('Dirty 2'!B416&gt;0,Step_0!$D$3,IF('Dirty 2'!C416&gt;0,Step_0!$D$4,IF('Dirty 2'!D416&gt;0,Step_0!$D$5,""))),"")</f>
        <v>Corporate</v>
      </c>
      <c r="G414" t="str">
        <f>IF($E414=Step_0!$C$6,IF('Dirty 2'!E416&gt;0,Step_0!$D$3,IF('Dirty 2'!F416&gt;0,Step_0!$D$4,IF('Dirty 2'!G416&gt;0,Step_0!$D$5,""))),"")</f>
        <v/>
      </c>
      <c r="H414" t="str">
        <f>IF($E414=Step_0!$C$9,IF('Dirty 2'!H416&gt;0,Step_0!$D$3,IF('Dirty 2'!I416&gt;0,Step_0!$D$4,IF('Dirty 2'!J416&gt;0,Step_0!$D$5,""))),"")</f>
        <v/>
      </c>
      <c r="I414" t="str">
        <f>IF($E414=Step_0!$C$12,IF('Dirty 2'!K416&gt;0,Step_0!$D$3,IF('Dirty 2'!L416&gt;0,Step_0!$D$4,IF('Dirty 2'!M416&gt;0,Step_0!$D$5,""))),"")</f>
        <v/>
      </c>
      <c r="J414" t="str">
        <f t="shared" si="13"/>
        <v>Corporate</v>
      </c>
      <c r="K414">
        <f>SUM('Dirty 2'!B416:M416)</f>
        <v>783.96000000000015</v>
      </c>
    </row>
    <row r="415" spans="1:11" x14ac:dyDescent="0.25">
      <c r="A415" s="1">
        <v>42127</v>
      </c>
      <c r="B415" t="str">
        <v>Standard Class</v>
      </c>
      <c r="C415" t="str">
        <v/>
      </c>
      <c r="D415" t="str">
        <v/>
      </c>
      <c r="E415" t="str">
        <f t="shared" si="12"/>
        <v>Standard Class</v>
      </c>
      <c r="F415" t="str">
        <f>IF($E415=Step_0!$C$3,IF('Dirty 2'!B417&gt;0,Step_0!$D$3,IF('Dirty 2'!C417&gt;0,Step_0!$D$4,IF('Dirty 2'!D417&gt;0,Step_0!$D$5,""))),"")</f>
        <v/>
      </c>
      <c r="G415" t="str">
        <f>IF($E415=Step_0!$C$6,IF('Dirty 2'!E417&gt;0,Step_0!$D$3,IF('Dirty 2'!F417&gt;0,Step_0!$D$4,IF('Dirty 2'!G417&gt;0,Step_0!$D$5,""))),"")</f>
        <v/>
      </c>
      <c r="H415" t="str">
        <f>IF($E415=Step_0!$C$9,IF('Dirty 2'!H417&gt;0,Step_0!$D$3,IF('Dirty 2'!I417&gt;0,Step_0!$D$4,IF('Dirty 2'!J417&gt;0,Step_0!$D$5,""))),"")</f>
        <v/>
      </c>
      <c r="I415" t="str">
        <f>IF($E415=Step_0!$C$12,IF('Dirty 2'!K417&gt;0,Step_0!$D$3,IF('Dirty 2'!L417&gt;0,Step_0!$D$4,IF('Dirty 2'!M417&gt;0,Step_0!$D$5,""))),"")</f>
        <v>Consumer</v>
      </c>
      <c r="J415" t="str">
        <f t="shared" si="13"/>
        <v>Consumer</v>
      </c>
      <c r="K415">
        <f>SUM('Dirty 2'!B417:M417)</f>
        <v>187.05600000000001</v>
      </c>
    </row>
    <row r="416" spans="1:11" x14ac:dyDescent="0.25">
      <c r="A416" s="1">
        <v>42148</v>
      </c>
      <c r="B416" t="str">
        <v/>
      </c>
      <c r="C416" t="str">
        <v/>
      </c>
      <c r="D416" t="str">
        <v>Standard Class</v>
      </c>
      <c r="E416" t="str">
        <f t="shared" si="12"/>
        <v>Standard Class</v>
      </c>
      <c r="F416" t="str">
        <f>IF($E416=Step_0!$C$3,IF('Dirty 2'!B418&gt;0,Step_0!$D$3,IF('Dirty 2'!C418&gt;0,Step_0!$D$4,IF('Dirty 2'!D418&gt;0,Step_0!$D$5,""))),"")</f>
        <v/>
      </c>
      <c r="G416" t="str">
        <f>IF($E416=Step_0!$C$6,IF('Dirty 2'!E418&gt;0,Step_0!$D$3,IF('Dirty 2'!F418&gt;0,Step_0!$D$4,IF('Dirty 2'!G418&gt;0,Step_0!$D$5,""))),"")</f>
        <v/>
      </c>
      <c r="H416" t="str">
        <f>IF($E416=Step_0!$C$9,IF('Dirty 2'!H418&gt;0,Step_0!$D$3,IF('Dirty 2'!I418&gt;0,Step_0!$D$4,IF('Dirty 2'!J418&gt;0,Step_0!$D$5,""))),"")</f>
        <v/>
      </c>
      <c r="I416" t="str">
        <f>IF($E416=Step_0!$C$12,IF('Dirty 2'!K418&gt;0,Step_0!$D$3,IF('Dirty 2'!L418&gt;0,Step_0!$D$4,IF('Dirty 2'!M418&gt;0,Step_0!$D$5,""))),"")</f>
        <v>Home Office</v>
      </c>
      <c r="J416" t="str">
        <f t="shared" si="13"/>
        <v>Home Office</v>
      </c>
      <c r="K416">
        <f>SUM('Dirty 2'!B418:M418)</f>
        <v>4.9800000000000004</v>
      </c>
    </row>
    <row r="417" spans="1:11" x14ac:dyDescent="0.25">
      <c r="A417" s="1">
        <v>42232</v>
      </c>
      <c r="B417" t="str">
        <v>Second Class</v>
      </c>
      <c r="C417" t="str">
        <v/>
      </c>
      <c r="D417" t="str">
        <v/>
      </c>
      <c r="E417" t="str">
        <f t="shared" si="12"/>
        <v>Second Class</v>
      </c>
      <c r="F417" t="str">
        <f>IF($E417=Step_0!$C$3,IF('Dirty 2'!B419&gt;0,Step_0!$D$3,IF('Dirty 2'!C419&gt;0,Step_0!$D$4,IF('Dirty 2'!D419&gt;0,Step_0!$D$5,""))),"")</f>
        <v/>
      </c>
      <c r="G417" t="str">
        <f>IF($E417=Step_0!$C$6,IF('Dirty 2'!E419&gt;0,Step_0!$D$3,IF('Dirty 2'!F419&gt;0,Step_0!$D$4,IF('Dirty 2'!G419&gt;0,Step_0!$D$5,""))),"")</f>
        <v/>
      </c>
      <c r="H417" t="str">
        <f>IF($E417=Step_0!$C$9,IF('Dirty 2'!H419&gt;0,Step_0!$D$3,IF('Dirty 2'!I419&gt;0,Step_0!$D$4,IF('Dirty 2'!J419&gt;0,Step_0!$D$5,""))),"")</f>
        <v>Consumer</v>
      </c>
      <c r="I417" t="str">
        <f>IF($E417=Step_0!$C$12,IF('Dirty 2'!K419&gt;0,Step_0!$D$3,IF('Dirty 2'!L419&gt;0,Step_0!$D$4,IF('Dirty 2'!M419&gt;0,Step_0!$D$5,""))),"")</f>
        <v/>
      </c>
      <c r="J417" t="str">
        <f t="shared" si="13"/>
        <v>Consumer</v>
      </c>
      <c r="K417">
        <f>SUM('Dirty 2'!B419:M419)</f>
        <v>225.29600000000002</v>
      </c>
    </row>
    <row r="418" spans="1:11" x14ac:dyDescent="0.25">
      <c r="A418" s="1">
        <v>42256</v>
      </c>
      <c r="B418" t="str">
        <v>Standard Class</v>
      </c>
      <c r="C418" t="str">
        <v/>
      </c>
      <c r="D418" t="str">
        <v/>
      </c>
      <c r="E418" t="str">
        <f t="shared" si="12"/>
        <v>Standard Class</v>
      </c>
      <c r="F418" t="str">
        <f>IF($E418=Step_0!$C$3,IF('Dirty 2'!B420&gt;0,Step_0!$D$3,IF('Dirty 2'!C420&gt;0,Step_0!$D$4,IF('Dirty 2'!D420&gt;0,Step_0!$D$5,""))),"")</f>
        <v/>
      </c>
      <c r="G418" t="str">
        <f>IF($E418=Step_0!$C$6,IF('Dirty 2'!E420&gt;0,Step_0!$D$3,IF('Dirty 2'!F420&gt;0,Step_0!$D$4,IF('Dirty 2'!G420&gt;0,Step_0!$D$5,""))),"")</f>
        <v/>
      </c>
      <c r="H418" t="str">
        <f>IF($E418=Step_0!$C$9,IF('Dirty 2'!H420&gt;0,Step_0!$D$3,IF('Dirty 2'!I420&gt;0,Step_0!$D$4,IF('Dirty 2'!J420&gt;0,Step_0!$D$5,""))),"")</f>
        <v/>
      </c>
      <c r="I418" t="str">
        <f>IF($E418=Step_0!$C$12,IF('Dirty 2'!K420&gt;0,Step_0!$D$3,IF('Dirty 2'!L420&gt;0,Step_0!$D$4,IF('Dirty 2'!M420&gt;0,Step_0!$D$5,""))),"")</f>
        <v>Consumer</v>
      </c>
      <c r="J418" t="str">
        <f t="shared" si="13"/>
        <v>Consumer</v>
      </c>
      <c r="K418">
        <f>SUM('Dirty 2'!B420:M420)</f>
        <v>99.872000000000014</v>
      </c>
    </row>
    <row r="419" spans="1:11" x14ac:dyDescent="0.25">
      <c r="A419" s="1">
        <v>42262</v>
      </c>
      <c r="B419" t="str">
        <v/>
      </c>
      <c r="C419" t="str">
        <v/>
      </c>
      <c r="D419" t="str">
        <v>Standard Class</v>
      </c>
      <c r="E419" t="str">
        <f t="shared" si="12"/>
        <v>Standard Class</v>
      </c>
      <c r="F419" t="str">
        <f>IF($E419=Step_0!$C$3,IF('Dirty 2'!B421&gt;0,Step_0!$D$3,IF('Dirty 2'!C421&gt;0,Step_0!$D$4,IF('Dirty 2'!D421&gt;0,Step_0!$D$5,""))),"")</f>
        <v/>
      </c>
      <c r="G419" t="str">
        <f>IF($E419=Step_0!$C$6,IF('Dirty 2'!E421&gt;0,Step_0!$D$3,IF('Dirty 2'!F421&gt;0,Step_0!$D$4,IF('Dirty 2'!G421&gt;0,Step_0!$D$5,""))),"")</f>
        <v/>
      </c>
      <c r="H419" t="str">
        <f>IF($E419=Step_0!$C$9,IF('Dirty 2'!H421&gt;0,Step_0!$D$3,IF('Dirty 2'!I421&gt;0,Step_0!$D$4,IF('Dirty 2'!J421&gt;0,Step_0!$D$5,""))),"")</f>
        <v/>
      </c>
      <c r="I419" t="str">
        <f>IF($E419=Step_0!$C$12,IF('Dirty 2'!K421&gt;0,Step_0!$D$3,IF('Dirty 2'!L421&gt;0,Step_0!$D$4,IF('Dirty 2'!M421&gt;0,Step_0!$D$5,""))),"")</f>
        <v>Home Office</v>
      </c>
      <c r="J419" t="str">
        <f t="shared" si="13"/>
        <v>Home Office</v>
      </c>
      <c r="K419">
        <f>SUM('Dirty 2'!B421:M421)</f>
        <v>25.92</v>
      </c>
    </row>
    <row r="420" spans="1:11" x14ac:dyDescent="0.25">
      <c r="A420" s="1">
        <v>42230</v>
      </c>
      <c r="B420" t="str">
        <v>Second Class</v>
      </c>
      <c r="C420" t="str">
        <v/>
      </c>
      <c r="D420" t="str">
        <v/>
      </c>
      <c r="E420" t="str">
        <f t="shared" si="12"/>
        <v>Second Class</v>
      </c>
      <c r="F420" t="str">
        <f>IF($E420=Step_0!$C$3,IF('Dirty 2'!B422&gt;0,Step_0!$D$3,IF('Dirty 2'!C422&gt;0,Step_0!$D$4,IF('Dirty 2'!D422&gt;0,Step_0!$D$5,""))),"")</f>
        <v/>
      </c>
      <c r="G420" t="str">
        <f>IF($E420=Step_0!$C$6,IF('Dirty 2'!E422&gt;0,Step_0!$D$3,IF('Dirty 2'!F422&gt;0,Step_0!$D$4,IF('Dirty 2'!G422&gt;0,Step_0!$D$5,""))),"")</f>
        <v/>
      </c>
      <c r="H420" t="str">
        <f>IF($E420=Step_0!$C$9,IF('Dirty 2'!H422&gt;0,Step_0!$D$3,IF('Dirty 2'!I422&gt;0,Step_0!$D$4,IF('Dirty 2'!J422&gt;0,Step_0!$D$5,""))),"")</f>
        <v>Consumer</v>
      </c>
      <c r="I420" t="str">
        <f>IF($E420=Step_0!$C$12,IF('Dirty 2'!K422&gt;0,Step_0!$D$3,IF('Dirty 2'!L422&gt;0,Step_0!$D$4,IF('Dirty 2'!M422&gt;0,Step_0!$D$5,""))),"")</f>
        <v/>
      </c>
      <c r="J420" t="str">
        <f t="shared" si="13"/>
        <v>Consumer</v>
      </c>
      <c r="K420">
        <f>SUM('Dirty 2'!B422:M422)</f>
        <v>21.504000000000005</v>
      </c>
    </row>
    <row r="421" spans="1:11" x14ac:dyDescent="0.25">
      <c r="A421" s="1">
        <v>42292</v>
      </c>
      <c r="B421" t="str">
        <v>Standard Class</v>
      </c>
      <c r="C421" t="str">
        <v/>
      </c>
      <c r="D421" t="str">
        <v/>
      </c>
      <c r="E421" t="str">
        <f t="shared" si="12"/>
        <v>Standard Class</v>
      </c>
      <c r="F421" t="str">
        <f>IF($E421=Step_0!$C$3,IF('Dirty 2'!B423&gt;0,Step_0!$D$3,IF('Dirty 2'!C423&gt;0,Step_0!$D$4,IF('Dirty 2'!D423&gt;0,Step_0!$D$5,""))),"")</f>
        <v/>
      </c>
      <c r="G421" t="str">
        <f>IF($E421=Step_0!$C$6,IF('Dirty 2'!E423&gt;0,Step_0!$D$3,IF('Dirty 2'!F423&gt;0,Step_0!$D$4,IF('Dirty 2'!G423&gt;0,Step_0!$D$5,""))),"")</f>
        <v/>
      </c>
      <c r="H421" t="str">
        <f>IF($E421=Step_0!$C$9,IF('Dirty 2'!H423&gt;0,Step_0!$D$3,IF('Dirty 2'!I423&gt;0,Step_0!$D$4,IF('Dirty 2'!J423&gt;0,Step_0!$D$5,""))),"")</f>
        <v/>
      </c>
      <c r="I421" t="str">
        <f>IF($E421=Step_0!$C$12,IF('Dirty 2'!K423&gt;0,Step_0!$D$3,IF('Dirty 2'!L423&gt;0,Step_0!$D$4,IF('Dirty 2'!M423&gt;0,Step_0!$D$5,""))),"")</f>
        <v>Consumer</v>
      </c>
      <c r="J421" t="str">
        <f t="shared" si="13"/>
        <v>Consumer</v>
      </c>
      <c r="K421">
        <f>SUM('Dirty 2'!B423:M423)</f>
        <v>305.24799999999999</v>
      </c>
    </row>
    <row r="422" spans="1:11" x14ac:dyDescent="0.25">
      <c r="A422" s="1">
        <v>42154</v>
      </c>
      <c r="B422" t="str">
        <v>Standard Class</v>
      </c>
      <c r="C422" t="str">
        <v/>
      </c>
      <c r="D422" t="str">
        <v/>
      </c>
      <c r="E422" t="str">
        <f t="shared" si="12"/>
        <v>Standard Class</v>
      </c>
      <c r="F422" t="str">
        <f>IF($E422=Step_0!$C$3,IF('Dirty 2'!B424&gt;0,Step_0!$D$3,IF('Dirty 2'!C424&gt;0,Step_0!$D$4,IF('Dirty 2'!D424&gt;0,Step_0!$D$5,""))),"")</f>
        <v/>
      </c>
      <c r="G422" t="str">
        <f>IF($E422=Step_0!$C$6,IF('Dirty 2'!E424&gt;0,Step_0!$D$3,IF('Dirty 2'!F424&gt;0,Step_0!$D$4,IF('Dirty 2'!G424&gt;0,Step_0!$D$5,""))),"")</f>
        <v/>
      </c>
      <c r="H422" t="str">
        <f>IF($E422=Step_0!$C$9,IF('Dirty 2'!H424&gt;0,Step_0!$D$3,IF('Dirty 2'!I424&gt;0,Step_0!$D$4,IF('Dirty 2'!J424&gt;0,Step_0!$D$5,""))),"")</f>
        <v/>
      </c>
      <c r="I422" t="str">
        <f>IF($E422=Step_0!$C$12,IF('Dirty 2'!K424&gt;0,Step_0!$D$3,IF('Dirty 2'!L424&gt;0,Step_0!$D$4,IF('Dirty 2'!M424&gt;0,Step_0!$D$5,""))),"")</f>
        <v>Consumer</v>
      </c>
      <c r="J422" t="str">
        <f t="shared" si="13"/>
        <v>Consumer</v>
      </c>
      <c r="K422">
        <f>SUM('Dirty 2'!B424:M424)</f>
        <v>60.484999999999999</v>
      </c>
    </row>
    <row r="423" spans="1:11" x14ac:dyDescent="0.25">
      <c r="A423" s="1">
        <v>42202</v>
      </c>
      <c r="B423" t="str">
        <v/>
      </c>
      <c r="C423" t="str">
        <v>Second Class</v>
      </c>
      <c r="D423" t="str">
        <v/>
      </c>
      <c r="E423" t="str">
        <f t="shared" si="12"/>
        <v>Second Class</v>
      </c>
      <c r="F423" t="str">
        <f>IF($E423=Step_0!$C$3,IF('Dirty 2'!B425&gt;0,Step_0!$D$3,IF('Dirty 2'!C425&gt;0,Step_0!$D$4,IF('Dirty 2'!D425&gt;0,Step_0!$D$5,""))),"")</f>
        <v/>
      </c>
      <c r="G423" t="str">
        <f>IF($E423=Step_0!$C$6,IF('Dirty 2'!E425&gt;0,Step_0!$D$3,IF('Dirty 2'!F425&gt;0,Step_0!$D$4,IF('Dirty 2'!G425&gt;0,Step_0!$D$5,""))),"")</f>
        <v/>
      </c>
      <c r="H423" t="str">
        <f>IF($E423=Step_0!$C$9,IF('Dirty 2'!H425&gt;0,Step_0!$D$3,IF('Dirty 2'!I425&gt;0,Step_0!$D$4,IF('Dirty 2'!J425&gt;0,Step_0!$D$5,""))),"")</f>
        <v>Corporate</v>
      </c>
      <c r="I423" t="str">
        <f>IF($E423=Step_0!$C$12,IF('Dirty 2'!K425&gt;0,Step_0!$D$3,IF('Dirty 2'!L425&gt;0,Step_0!$D$4,IF('Dirty 2'!M425&gt;0,Step_0!$D$5,""))),"")</f>
        <v/>
      </c>
      <c r="J423" t="str">
        <f t="shared" si="13"/>
        <v>Corporate</v>
      </c>
      <c r="K423">
        <f>SUM('Dirty 2'!B425:M425)</f>
        <v>199.18</v>
      </c>
    </row>
    <row r="424" spans="1:11" x14ac:dyDescent="0.25">
      <c r="A424" s="1">
        <v>42144</v>
      </c>
      <c r="B424" t="str">
        <v>Standard Class</v>
      </c>
      <c r="C424" t="str">
        <v/>
      </c>
      <c r="D424" t="str">
        <v/>
      </c>
      <c r="E424" t="str">
        <f t="shared" si="12"/>
        <v>Standard Class</v>
      </c>
      <c r="F424" t="str">
        <f>IF($E424=Step_0!$C$3,IF('Dirty 2'!B426&gt;0,Step_0!$D$3,IF('Dirty 2'!C426&gt;0,Step_0!$D$4,IF('Dirty 2'!D426&gt;0,Step_0!$D$5,""))),"")</f>
        <v/>
      </c>
      <c r="G424" t="str">
        <f>IF($E424=Step_0!$C$6,IF('Dirty 2'!E426&gt;0,Step_0!$D$3,IF('Dirty 2'!F426&gt;0,Step_0!$D$4,IF('Dirty 2'!G426&gt;0,Step_0!$D$5,""))),"")</f>
        <v/>
      </c>
      <c r="H424" t="str">
        <f>IF($E424=Step_0!$C$9,IF('Dirty 2'!H426&gt;0,Step_0!$D$3,IF('Dirty 2'!I426&gt;0,Step_0!$D$4,IF('Dirty 2'!J426&gt;0,Step_0!$D$5,""))),"")</f>
        <v/>
      </c>
      <c r="I424" t="str">
        <f>IF($E424=Step_0!$C$12,IF('Dirty 2'!K426&gt;0,Step_0!$D$3,IF('Dirty 2'!L426&gt;0,Step_0!$D$4,IF('Dirty 2'!M426&gt;0,Step_0!$D$5,""))),"")</f>
        <v>Consumer</v>
      </c>
      <c r="J424" t="str">
        <f t="shared" si="13"/>
        <v>Consumer</v>
      </c>
      <c r="K424">
        <f>SUM('Dirty 2'!B426:M426)</f>
        <v>641.96</v>
      </c>
    </row>
    <row r="425" spans="1:11" x14ac:dyDescent="0.25">
      <c r="A425" s="1">
        <v>42314</v>
      </c>
      <c r="B425" t="str">
        <v>First Class</v>
      </c>
      <c r="C425" t="str">
        <v/>
      </c>
      <c r="D425" t="str">
        <v/>
      </c>
      <c r="E425" t="str">
        <f t="shared" si="12"/>
        <v>First Class</v>
      </c>
      <c r="F425" t="str">
        <f>IF($E425=Step_0!$C$3,IF('Dirty 2'!B427&gt;0,Step_0!$D$3,IF('Dirty 2'!C427&gt;0,Step_0!$D$4,IF('Dirty 2'!D427&gt;0,Step_0!$D$5,""))),"")</f>
        <v>Consumer</v>
      </c>
      <c r="G425" t="str">
        <f>IF($E425=Step_0!$C$6,IF('Dirty 2'!E427&gt;0,Step_0!$D$3,IF('Dirty 2'!F427&gt;0,Step_0!$D$4,IF('Dirty 2'!G427&gt;0,Step_0!$D$5,""))),"")</f>
        <v/>
      </c>
      <c r="H425" t="str">
        <f>IF($E425=Step_0!$C$9,IF('Dirty 2'!H427&gt;0,Step_0!$D$3,IF('Dirty 2'!I427&gt;0,Step_0!$D$4,IF('Dirty 2'!J427&gt;0,Step_0!$D$5,""))),"")</f>
        <v/>
      </c>
      <c r="I425" t="str">
        <f>IF($E425=Step_0!$C$12,IF('Dirty 2'!K427&gt;0,Step_0!$D$3,IF('Dirty 2'!L427&gt;0,Step_0!$D$4,IF('Dirty 2'!M427&gt;0,Step_0!$D$5,""))),"")</f>
        <v/>
      </c>
      <c r="J425" t="str">
        <f t="shared" si="13"/>
        <v>Consumer</v>
      </c>
      <c r="K425">
        <f>SUM('Dirty 2'!B427:M427)</f>
        <v>1120.73</v>
      </c>
    </row>
    <row r="426" spans="1:11" x14ac:dyDescent="0.25">
      <c r="A426" s="1">
        <v>42328</v>
      </c>
      <c r="B426" t="str">
        <v>First Class</v>
      </c>
      <c r="C426" t="str">
        <v/>
      </c>
      <c r="D426" t="str">
        <v/>
      </c>
      <c r="E426" t="str">
        <f t="shared" si="12"/>
        <v>First Class</v>
      </c>
      <c r="F426" t="str">
        <f>IF($E426=Step_0!$C$3,IF('Dirty 2'!B428&gt;0,Step_0!$D$3,IF('Dirty 2'!C428&gt;0,Step_0!$D$4,IF('Dirty 2'!D428&gt;0,Step_0!$D$5,""))),"")</f>
        <v>Consumer</v>
      </c>
      <c r="G426" t="str">
        <f>IF($E426=Step_0!$C$6,IF('Dirty 2'!E428&gt;0,Step_0!$D$3,IF('Dirty 2'!F428&gt;0,Step_0!$D$4,IF('Dirty 2'!G428&gt;0,Step_0!$D$5,""))),"")</f>
        <v/>
      </c>
      <c r="H426" t="str">
        <f>IF($E426=Step_0!$C$9,IF('Dirty 2'!H428&gt;0,Step_0!$D$3,IF('Dirty 2'!I428&gt;0,Step_0!$D$4,IF('Dirty 2'!J428&gt;0,Step_0!$D$5,""))),"")</f>
        <v/>
      </c>
      <c r="I426" t="str">
        <f>IF($E426=Step_0!$C$12,IF('Dirty 2'!K428&gt;0,Step_0!$D$3,IF('Dirty 2'!L428&gt;0,Step_0!$D$4,IF('Dirty 2'!M428&gt;0,Step_0!$D$5,""))),"")</f>
        <v/>
      </c>
      <c r="J426" t="str">
        <f t="shared" si="13"/>
        <v>Consumer</v>
      </c>
      <c r="K426">
        <f>SUM('Dirty 2'!B428:M428)</f>
        <v>18.48</v>
      </c>
    </row>
    <row r="427" spans="1:11" x14ac:dyDescent="0.25">
      <c r="A427" s="1">
        <v>42200</v>
      </c>
      <c r="B427" t="str">
        <v>Standard Class</v>
      </c>
      <c r="C427" t="str">
        <v/>
      </c>
      <c r="D427" t="str">
        <v/>
      </c>
      <c r="E427" t="str">
        <f t="shared" si="12"/>
        <v>Standard Class</v>
      </c>
      <c r="F427" t="str">
        <f>IF($E427=Step_0!$C$3,IF('Dirty 2'!B429&gt;0,Step_0!$D$3,IF('Dirty 2'!C429&gt;0,Step_0!$D$4,IF('Dirty 2'!D429&gt;0,Step_0!$D$5,""))),"")</f>
        <v/>
      </c>
      <c r="G427" t="str">
        <f>IF($E427=Step_0!$C$6,IF('Dirty 2'!E429&gt;0,Step_0!$D$3,IF('Dirty 2'!F429&gt;0,Step_0!$D$4,IF('Dirty 2'!G429&gt;0,Step_0!$D$5,""))),"")</f>
        <v/>
      </c>
      <c r="H427" t="str">
        <f>IF($E427=Step_0!$C$9,IF('Dirty 2'!H429&gt;0,Step_0!$D$3,IF('Dirty 2'!I429&gt;0,Step_0!$D$4,IF('Dirty 2'!J429&gt;0,Step_0!$D$5,""))),"")</f>
        <v/>
      </c>
      <c r="I427" t="str">
        <f>IF($E427=Step_0!$C$12,IF('Dirty 2'!K429&gt;0,Step_0!$D$3,IF('Dirty 2'!L429&gt;0,Step_0!$D$4,IF('Dirty 2'!M429&gt;0,Step_0!$D$5,""))),"")</f>
        <v>Consumer</v>
      </c>
      <c r="J427" t="str">
        <f t="shared" si="13"/>
        <v>Consumer</v>
      </c>
      <c r="K427">
        <f>SUM('Dirty 2'!B429:M429)</f>
        <v>88.15</v>
      </c>
    </row>
    <row r="428" spans="1:11" x14ac:dyDescent="0.25">
      <c r="A428" s="1">
        <v>42204</v>
      </c>
      <c r="B428" t="str">
        <v/>
      </c>
      <c r="C428" t="str">
        <v>Standard Class</v>
      </c>
      <c r="D428" t="str">
        <v/>
      </c>
      <c r="E428" t="str">
        <f t="shared" si="12"/>
        <v>Standard Class</v>
      </c>
      <c r="F428" t="str">
        <f>IF($E428=Step_0!$C$3,IF('Dirty 2'!B430&gt;0,Step_0!$D$3,IF('Dirty 2'!C430&gt;0,Step_0!$D$4,IF('Dirty 2'!D430&gt;0,Step_0!$D$5,""))),"")</f>
        <v/>
      </c>
      <c r="G428" t="str">
        <f>IF($E428=Step_0!$C$6,IF('Dirty 2'!E430&gt;0,Step_0!$D$3,IF('Dirty 2'!F430&gt;0,Step_0!$D$4,IF('Dirty 2'!G430&gt;0,Step_0!$D$5,""))),"")</f>
        <v/>
      </c>
      <c r="H428" t="str">
        <f>IF($E428=Step_0!$C$9,IF('Dirty 2'!H430&gt;0,Step_0!$D$3,IF('Dirty 2'!I430&gt;0,Step_0!$D$4,IF('Dirty 2'!J430&gt;0,Step_0!$D$5,""))),"")</f>
        <v/>
      </c>
      <c r="I428" t="str">
        <f>IF($E428=Step_0!$C$12,IF('Dirty 2'!K430&gt;0,Step_0!$D$3,IF('Dirty 2'!L430&gt;0,Step_0!$D$4,IF('Dirty 2'!M430&gt;0,Step_0!$D$5,""))),"")</f>
        <v>Corporate</v>
      </c>
      <c r="J428" t="str">
        <f t="shared" si="13"/>
        <v>Corporate</v>
      </c>
      <c r="K428">
        <f>SUM('Dirty 2'!B430:M430)</f>
        <v>140.81</v>
      </c>
    </row>
    <row r="429" spans="1:11" x14ac:dyDescent="0.25">
      <c r="A429" s="1">
        <v>42037</v>
      </c>
      <c r="B429" t="str">
        <v>Second Class</v>
      </c>
      <c r="C429" t="str">
        <v/>
      </c>
      <c r="D429" t="str">
        <v/>
      </c>
      <c r="E429" t="str">
        <f t="shared" si="12"/>
        <v>Second Class</v>
      </c>
      <c r="F429" t="str">
        <f>IF($E429=Step_0!$C$3,IF('Dirty 2'!B431&gt;0,Step_0!$D$3,IF('Dirty 2'!C431&gt;0,Step_0!$D$4,IF('Dirty 2'!D431&gt;0,Step_0!$D$5,""))),"")</f>
        <v/>
      </c>
      <c r="G429" t="str">
        <f>IF($E429=Step_0!$C$6,IF('Dirty 2'!E431&gt;0,Step_0!$D$3,IF('Dirty 2'!F431&gt;0,Step_0!$D$4,IF('Dirty 2'!G431&gt;0,Step_0!$D$5,""))),"")</f>
        <v/>
      </c>
      <c r="H429" t="str">
        <f>IF($E429=Step_0!$C$9,IF('Dirty 2'!H431&gt;0,Step_0!$D$3,IF('Dirty 2'!I431&gt;0,Step_0!$D$4,IF('Dirty 2'!J431&gt;0,Step_0!$D$5,""))),"")</f>
        <v>Consumer</v>
      </c>
      <c r="I429" t="str">
        <f>IF($E429=Step_0!$C$12,IF('Dirty 2'!K431&gt;0,Step_0!$D$3,IF('Dirty 2'!L431&gt;0,Step_0!$D$4,IF('Dirty 2'!M431&gt;0,Step_0!$D$5,""))),"")</f>
        <v/>
      </c>
      <c r="J429" t="str">
        <f t="shared" si="13"/>
        <v>Consumer</v>
      </c>
      <c r="K429">
        <f>SUM('Dirty 2'!B431:M431)</f>
        <v>8805.0400000000009</v>
      </c>
    </row>
    <row r="430" spans="1:11" x14ac:dyDescent="0.25">
      <c r="A430" s="1">
        <v>42099</v>
      </c>
      <c r="B430" t="str">
        <v/>
      </c>
      <c r="C430" t="str">
        <v/>
      </c>
      <c r="D430" t="str">
        <v>First Class</v>
      </c>
      <c r="E430" t="str">
        <f t="shared" si="12"/>
        <v>First Class</v>
      </c>
      <c r="F430" t="str">
        <f>IF($E430=Step_0!$C$3,IF('Dirty 2'!B432&gt;0,Step_0!$D$3,IF('Dirty 2'!C432&gt;0,Step_0!$D$4,IF('Dirty 2'!D432&gt;0,Step_0!$D$5,""))),"")</f>
        <v>Home Office</v>
      </c>
      <c r="G430" t="str">
        <f>IF($E430=Step_0!$C$6,IF('Dirty 2'!E432&gt;0,Step_0!$D$3,IF('Dirty 2'!F432&gt;0,Step_0!$D$4,IF('Dirty 2'!G432&gt;0,Step_0!$D$5,""))),"")</f>
        <v/>
      </c>
      <c r="H430" t="str">
        <f>IF($E430=Step_0!$C$9,IF('Dirty 2'!H432&gt;0,Step_0!$D$3,IF('Dirty 2'!I432&gt;0,Step_0!$D$4,IF('Dirty 2'!J432&gt;0,Step_0!$D$5,""))),"")</f>
        <v/>
      </c>
      <c r="I430" t="str">
        <f>IF($E430=Step_0!$C$12,IF('Dirty 2'!K432&gt;0,Step_0!$D$3,IF('Dirty 2'!L432&gt;0,Step_0!$D$4,IF('Dirty 2'!M432&gt;0,Step_0!$D$5,""))),"")</f>
        <v/>
      </c>
      <c r="J430" t="str">
        <f t="shared" si="13"/>
        <v>Home Office</v>
      </c>
      <c r="K430">
        <f>SUM('Dirty 2'!B432:M432)</f>
        <v>177.78</v>
      </c>
    </row>
    <row r="431" spans="1:11" x14ac:dyDescent="0.25">
      <c r="A431" s="1">
        <v>42310</v>
      </c>
      <c r="B431" t="str">
        <v/>
      </c>
      <c r="C431" t="str">
        <v/>
      </c>
      <c r="D431" t="str">
        <v>Standard Class</v>
      </c>
      <c r="E431" t="str">
        <f t="shared" si="12"/>
        <v>Standard Class</v>
      </c>
      <c r="F431" t="str">
        <f>IF($E431=Step_0!$C$3,IF('Dirty 2'!B433&gt;0,Step_0!$D$3,IF('Dirty 2'!C433&gt;0,Step_0!$D$4,IF('Dirty 2'!D433&gt;0,Step_0!$D$5,""))),"")</f>
        <v/>
      </c>
      <c r="G431" t="str">
        <f>IF($E431=Step_0!$C$6,IF('Dirty 2'!E433&gt;0,Step_0!$D$3,IF('Dirty 2'!F433&gt;0,Step_0!$D$4,IF('Dirty 2'!G433&gt;0,Step_0!$D$5,""))),"")</f>
        <v/>
      </c>
      <c r="H431" t="str">
        <f>IF($E431=Step_0!$C$9,IF('Dirty 2'!H433&gt;0,Step_0!$D$3,IF('Dirty 2'!I433&gt;0,Step_0!$D$4,IF('Dirty 2'!J433&gt;0,Step_0!$D$5,""))),"")</f>
        <v/>
      </c>
      <c r="I431" t="str">
        <f>IF($E431=Step_0!$C$12,IF('Dirty 2'!K433&gt;0,Step_0!$D$3,IF('Dirty 2'!L433&gt;0,Step_0!$D$4,IF('Dirty 2'!M433&gt;0,Step_0!$D$5,""))),"")</f>
        <v>Home Office</v>
      </c>
      <c r="J431" t="str">
        <f t="shared" si="13"/>
        <v>Home Office</v>
      </c>
      <c r="K431">
        <f>SUM('Dirty 2'!B433:M433)</f>
        <v>273.59000000000003</v>
      </c>
    </row>
    <row r="432" spans="1:11" x14ac:dyDescent="0.25">
      <c r="A432" s="1">
        <v>42147</v>
      </c>
      <c r="B432" t="str">
        <v>Same Day</v>
      </c>
      <c r="C432" t="str">
        <v/>
      </c>
      <c r="D432" t="str">
        <v/>
      </c>
      <c r="E432" t="str">
        <f t="shared" si="12"/>
        <v>Same Day</v>
      </c>
      <c r="F432" t="str">
        <f>IF($E432=Step_0!$C$3,IF('Dirty 2'!B434&gt;0,Step_0!$D$3,IF('Dirty 2'!C434&gt;0,Step_0!$D$4,IF('Dirty 2'!D434&gt;0,Step_0!$D$5,""))),"")</f>
        <v/>
      </c>
      <c r="G432" t="str">
        <f>IF($E432=Step_0!$C$6,IF('Dirty 2'!E434&gt;0,Step_0!$D$3,IF('Dirty 2'!F434&gt;0,Step_0!$D$4,IF('Dirty 2'!G434&gt;0,Step_0!$D$5,""))),"")</f>
        <v>Consumer</v>
      </c>
      <c r="H432" t="str">
        <f>IF($E432=Step_0!$C$9,IF('Dirty 2'!H434&gt;0,Step_0!$D$3,IF('Dirty 2'!I434&gt;0,Step_0!$D$4,IF('Dirty 2'!J434&gt;0,Step_0!$D$5,""))),"")</f>
        <v/>
      </c>
      <c r="I432" t="str">
        <f>IF($E432=Step_0!$C$12,IF('Dirty 2'!K434&gt;0,Step_0!$D$3,IF('Dirty 2'!L434&gt;0,Step_0!$D$4,IF('Dirty 2'!M434&gt;0,Step_0!$D$5,""))),"")</f>
        <v/>
      </c>
      <c r="J432" t="str">
        <f t="shared" si="13"/>
        <v>Consumer</v>
      </c>
      <c r="K432">
        <f>SUM('Dirty 2'!B434:M434)</f>
        <v>14.73</v>
      </c>
    </row>
    <row r="433" spans="1:11" x14ac:dyDescent="0.25">
      <c r="A433" s="1">
        <v>42134</v>
      </c>
      <c r="B433" t="str">
        <v>Second Class</v>
      </c>
      <c r="C433" t="str">
        <v/>
      </c>
      <c r="D433" t="str">
        <v/>
      </c>
      <c r="E433" t="str">
        <f t="shared" si="12"/>
        <v>Second Class</v>
      </c>
      <c r="F433" t="str">
        <f>IF($E433=Step_0!$C$3,IF('Dirty 2'!B435&gt;0,Step_0!$D$3,IF('Dirty 2'!C435&gt;0,Step_0!$D$4,IF('Dirty 2'!D435&gt;0,Step_0!$D$5,""))),"")</f>
        <v/>
      </c>
      <c r="G433" t="str">
        <f>IF($E433=Step_0!$C$6,IF('Dirty 2'!E435&gt;0,Step_0!$D$3,IF('Dirty 2'!F435&gt;0,Step_0!$D$4,IF('Dirty 2'!G435&gt;0,Step_0!$D$5,""))),"")</f>
        <v/>
      </c>
      <c r="H433" t="str">
        <f>IF($E433=Step_0!$C$9,IF('Dirty 2'!H435&gt;0,Step_0!$D$3,IF('Dirty 2'!I435&gt;0,Step_0!$D$4,IF('Dirty 2'!J435&gt;0,Step_0!$D$5,""))),"")</f>
        <v>Consumer</v>
      </c>
      <c r="I433" t="str">
        <f>IF($E433=Step_0!$C$12,IF('Dirty 2'!K435&gt;0,Step_0!$D$3,IF('Dirty 2'!L435&gt;0,Step_0!$D$4,IF('Dirty 2'!M435&gt;0,Step_0!$D$5,""))),"")</f>
        <v/>
      </c>
      <c r="J433" t="str">
        <f t="shared" si="13"/>
        <v>Consumer</v>
      </c>
      <c r="K433">
        <f>SUM('Dirty 2'!B435:M435)</f>
        <v>27.86</v>
      </c>
    </row>
    <row r="434" spans="1:11" x14ac:dyDescent="0.25">
      <c r="A434" s="1">
        <v>42035</v>
      </c>
      <c r="B434" t="str">
        <v/>
      </c>
      <c r="C434" t="str">
        <v/>
      </c>
      <c r="D434" t="str">
        <v>Standard Class</v>
      </c>
      <c r="E434" t="str">
        <f t="shared" si="12"/>
        <v>Standard Class</v>
      </c>
      <c r="F434" t="str">
        <f>IF($E434=Step_0!$C$3,IF('Dirty 2'!B436&gt;0,Step_0!$D$3,IF('Dirty 2'!C436&gt;0,Step_0!$D$4,IF('Dirty 2'!D436&gt;0,Step_0!$D$5,""))),"")</f>
        <v/>
      </c>
      <c r="G434" t="str">
        <f>IF($E434=Step_0!$C$6,IF('Dirty 2'!E436&gt;0,Step_0!$D$3,IF('Dirty 2'!F436&gt;0,Step_0!$D$4,IF('Dirty 2'!G436&gt;0,Step_0!$D$5,""))),"")</f>
        <v/>
      </c>
      <c r="H434" t="str">
        <f>IF($E434=Step_0!$C$9,IF('Dirty 2'!H436&gt;0,Step_0!$D$3,IF('Dirty 2'!I436&gt;0,Step_0!$D$4,IF('Dirty 2'!J436&gt;0,Step_0!$D$5,""))),"")</f>
        <v/>
      </c>
      <c r="I434" t="str">
        <f>IF($E434=Step_0!$C$12,IF('Dirty 2'!K436&gt;0,Step_0!$D$3,IF('Dirty 2'!L436&gt;0,Step_0!$D$4,IF('Dirty 2'!M436&gt;0,Step_0!$D$5,""))),"")</f>
        <v>Home Office</v>
      </c>
      <c r="J434" t="str">
        <f t="shared" si="13"/>
        <v>Home Office</v>
      </c>
      <c r="K434">
        <f>SUM('Dirty 2'!B436:M436)</f>
        <v>1396.35</v>
      </c>
    </row>
    <row r="435" spans="1:11" x14ac:dyDescent="0.25">
      <c r="A435" s="1">
        <v>42348</v>
      </c>
      <c r="B435" t="str">
        <v>Standard Class</v>
      </c>
      <c r="C435" t="str">
        <v/>
      </c>
      <c r="D435" t="str">
        <v/>
      </c>
      <c r="E435" t="str">
        <f t="shared" si="12"/>
        <v>Standard Class</v>
      </c>
      <c r="F435" t="str">
        <f>IF($E435=Step_0!$C$3,IF('Dirty 2'!B437&gt;0,Step_0!$D$3,IF('Dirty 2'!C437&gt;0,Step_0!$D$4,IF('Dirty 2'!D437&gt;0,Step_0!$D$5,""))),"")</f>
        <v/>
      </c>
      <c r="G435" t="str">
        <f>IF($E435=Step_0!$C$6,IF('Dirty 2'!E437&gt;0,Step_0!$D$3,IF('Dirty 2'!F437&gt;0,Step_0!$D$4,IF('Dirty 2'!G437&gt;0,Step_0!$D$5,""))),"")</f>
        <v/>
      </c>
      <c r="H435" t="str">
        <f>IF($E435=Step_0!$C$9,IF('Dirty 2'!H437&gt;0,Step_0!$D$3,IF('Dirty 2'!I437&gt;0,Step_0!$D$4,IF('Dirty 2'!J437&gt;0,Step_0!$D$5,""))),"")</f>
        <v/>
      </c>
      <c r="I435" t="str">
        <f>IF($E435=Step_0!$C$12,IF('Dirty 2'!K437&gt;0,Step_0!$D$3,IF('Dirty 2'!L437&gt;0,Step_0!$D$4,IF('Dirty 2'!M437&gt;0,Step_0!$D$5,""))),"")</f>
        <v>Consumer</v>
      </c>
      <c r="J435" t="str">
        <f t="shared" si="13"/>
        <v>Consumer</v>
      </c>
      <c r="K435">
        <f>SUM('Dirty 2'!B437:M437)</f>
        <v>40.68</v>
      </c>
    </row>
    <row r="436" spans="1:11" x14ac:dyDescent="0.25">
      <c r="A436" s="1">
        <v>42182</v>
      </c>
      <c r="B436" t="str">
        <v>Standard Class</v>
      </c>
      <c r="C436" t="str">
        <v/>
      </c>
      <c r="D436" t="str">
        <v/>
      </c>
      <c r="E436" t="str">
        <f t="shared" si="12"/>
        <v>Standard Class</v>
      </c>
      <c r="F436" t="str">
        <f>IF($E436=Step_0!$C$3,IF('Dirty 2'!B438&gt;0,Step_0!$D$3,IF('Dirty 2'!C438&gt;0,Step_0!$D$4,IF('Dirty 2'!D438&gt;0,Step_0!$D$5,""))),"")</f>
        <v/>
      </c>
      <c r="G436" t="str">
        <f>IF($E436=Step_0!$C$6,IF('Dirty 2'!E438&gt;0,Step_0!$D$3,IF('Dirty 2'!F438&gt;0,Step_0!$D$4,IF('Dirty 2'!G438&gt;0,Step_0!$D$5,""))),"")</f>
        <v/>
      </c>
      <c r="H436" t="str">
        <f>IF($E436=Step_0!$C$9,IF('Dirty 2'!H438&gt;0,Step_0!$D$3,IF('Dirty 2'!I438&gt;0,Step_0!$D$4,IF('Dirty 2'!J438&gt;0,Step_0!$D$5,""))),"")</f>
        <v/>
      </c>
      <c r="I436" t="str">
        <f>IF($E436=Step_0!$C$12,IF('Dirty 2'!K438&gt;0,Step_0!$D$3,IF('Dirty 2'!L438&gt;0,Step_0!$D$4,IF('Dirty 2'!M438&gt;0,Step_0!$D$5,""))),"")</f>
        <v>Consumer</v>
      </c>
      <c r="J436" t="str">
        <f t="shared" si="13"/>
        <v>Consumer</v>
      </c>
      <c r="K436">
        <f>SUM('Dirty 2'!B438:M438)</f>
        <v>135.94999999999999</v>
      </c>
    </row>
    <row r="437" spans="1:11" x14ac:dyDescent="0.25">
      <c r="A437" s="1">
        <v>42369</v>
      </c>
      <c r="B437" t="str">
        <v>Standard Class</v>
      </c>
      <c r="C437" t="str">
        <v/>
      </c>
      <c r="D437" t="str">
        <v/>
      </c>
      <c r="E437" t="str">
        <f t="shared" si="12"/>
        <v>Standard Class</v>
      </c>
      <c r="F437" t="str">
        <f>IF($E437=Step_0!$C$3,IF('Dirty 2'!B439&gt;0,Step_0!$D$3,IF('Dirty 2'!C439&gt;0,Step_0!$D$4,IF('Dirty 2'!D439&gt;0,Step_0!$D$5,""))),"")</f>
        <v/>
      </c>
      <c r="G437" t="str">
        <f>IF($E437=Step_0!$C$6,IF('Dirty 2'!E439&gt;0,Step_0!$D$3,IF('Dirty 2'!F439&gt;0,Step_0!$D$4,IF('Dirty 2'!G439&gt;0,Step_0!$D$5,""))),"")</f>
        <v/>
      </c>
      <c r="H437" t="str">
        <f>IF($E437=Step_0!$C$9,IF('Dirty 2'!H439&gt;0,Step_0!$D$3,IF('Dirty 2'!I439&gt;0,Step_0!$D$4,IF('Dirty 2'!J439&gt;0,Step_0!$D$5,""))),"")</f>
        <v/>
      </c>
      <c r="I437" t="str">
        <f>IF($E437=Step_0!$C$12,IF('Dirty 2'!K439&gt;0,Step_0!$D$3,IF('Dirty 2'!L439&gt;0,Step_0!$D$4,IF('Dirty 2'!M439&gt;0,Step_0!$D$5,""))),"")</f>
        <v>Consumer</v>
      </c>
      <c r="J437" t="str">
        <f t="shared" si="13"/>
        <v>Consumer</v>
      </c>
      <c r="K437">
        <f>SUM('Dirty 2'!B439:M439)</f>
        <v>72.224000000000004</v>
      </c>
    </row>
    <row r="438" spans="1:11" x14ac:dyDescent="0.25">
      <c r="A438" s="1">
        <v>42243</v>
      </c>
      <c r="B438" t="str">
        <v/>
      </c>
      <c r="C438" t="str">
        <v>First Class</v>
      </c>
      <c r="D438" t="str">
        <v/>
      </c>
      <c r="E438" t="str">
        <f t="shared" si="12"/>
        <v>First Class</v>
      </c>
      <c r="F438" t="str">
        <f>IF($E438=Step_0!$C$3,IF('Dirty 2'!B440&gt;0,Step_0!$D$3,IF('Dirty 2'!C440&gt;0,Step_0!$D$4,IF('Dirty 2'!D440&gt;0,Step_0!$D$5,""))),"")</f>
        <v>Corporate</v>
      </c>
      <c r="G438" t="str">
        <f>IF($E438=Step_0!$C$6,IF('Dirty 2'!E440&gt;0,Step_0!$D$3,IF('Dirty 2'!F440&gt;0,Step_0!$D$4,IF('Dirty 2'!G440&gt;0,Step_0!$D$5,""))),"")</f>
        <v/>
      </c>
      <c r="H438" t="str">
        <f>IF($E438=Step_0!$C$9,IF('Dirty 2'!H440&gt;0,Step_0!$D$3,IF('Dirty 2'!I440&gt;0,Step_0!$D$4,IF('Dirty 2'!J440&gt;0,Step_0!$D$5,""))),"")</f>
        <v/>
      </c>
      <c r="I438" t="str">
        <f>IF($E438=Step_0!$C$12,IF('Dirty 2'!K440&gt;0,Step_0!$D$3,IF('Dirty 2'!L440&gt;0,Step_0!$D$4,IF('Dirty 2'!M440&gt;0,Step_0!$D$5,""))),"")</f>
        <v/>
      </c>
      <c r="J438" t="str">
        <f t="shared" si="13"/>
        <v>Corporate</v>
      </c>
      <c r="K438">
        <f>SUM('Dirty 2'!B440:M440)</f>
        <v>31.007999999999999</v>
      </c>
    </row>
    <row r="439" spans="1:11" x14ac:dyDescent="0.25">
      <c r="A439" s="1">
        <v>42264</v>
      </c>
      <c r="B439" t="str">
        <v/>
      </c>
      <c r="C439" t="str">
        <v/>
      </c>
      <c r="D439" t="str">
        <v>First Class</v>
      </c>
      <c r="E439" t="str">
        <f t="shared" si="12"/>
        <v>First Class</v>
      </c>
      <c r="F439" t="str">
        <f>IF($E439=Step_0!$C$3,IF('Dirty 2'!B441&gt;0,Step_0!$D$3,IF('Dirty 2'!C441&gt;0,Step_0!$D$4,IF('Dirty 2'!D441&gt;0,Step_0!$D$5,""))),"")</f>
        <v>Home Office</v>
      </c>
      <c r="G439" t="str">
        <f>IF($E439=Step_0!$C$6,IF('Dirty 2'!E441&gt;0,Step_0!$D$3,IF('Dirty 2'!F441&gt;0,Step_0!$D$4,IF('Dirty 2'!G441&gt;0,Step_0!$D$5,""))),"")</f>
        <v/>
      </c>
      <c r="H439" t="str">
        <f>IF($E439=Step_0!$C$9,IF('Dirty 2'!H441&gt;0,Step_0!$D$3,IF('Dirty 2'!I441&gt;0,Step_0!$D$4,IF('Dirty 2'!J441&gt;0,Step_0!$D$5,""))),"")</f>
        <v/>
      </c>
      <c r="I439" t="str">
        <f>IF($E439=Step_0!$C$12,IF('Dirty 2'!K441&gt;0,Step_0!$D$3,IF('Dirty 2'!L441&gt;0,Step_0!$D$4,IF('Dirty 2'!M441&gt;0,Step_0!$D$5,""))),"")</f>
        <v/>
      </c>
      <c r="J439" t="str">
        <f t="shared" si="13"/>
        <v>Home Office</v>
      </c>
      <c r="K439">
        <f>SUM('Dirty 2'!B441:M441)</f>
        <v>121.78</v>
      </c>
    </row>
    <row r="440" spans="1:11" x14ac:dyDescent="0.25">
      <c r="A440" s="1">
        <v>42313</v>
      </c>
      <c r="B440" t="str">
        <v/>
      </c>
      <c r="C440" t="str">
        <v>Second Class</v>
      </c>
      <c r="D440" t="str">
        <v/>
      </c>
      <c r="E440" t="str">
        <f t="shared" si="12"/>
        <v>Second Class</v>
      </c>
      <c r="F440" t="str">
        <f>IF($E440=Step_0!$C$3,IF('Dirty 2'!B442&gt;0,Step_0!$D$3,IF('Dirty 2'!C442&gt;0,Step_0!$D$4,IF('Dirty 2'!D442&gt;0,Step_0!$D$5,""))),"")</f>
        <v/>
      </c>
      <c r="G440" t="str">
        <f>IF($E440=Step_0!$C$6,IF('Dirty 2'!E442&gt;0,Step_0!$D$3,IF('Dirty 2'!F442&gt;0,Step_0!$D$4,IF('Dirty 2'!G442&gt;0,Step_0!$D$5,""))),"")</f>
        <v/>
      </c>
      <c r="H440" t="str">
        <f>IF($E440=Step_0!$C$9,IF('Dirty 2'!H442&gt;0,Step_0!$D$3,IF('Dirty 2'!I442&gt;0,Step_0!$D$4,IF('Dirty 2'!J442&gt;0,Step_0!$D$5,""))),"")</f>
        <v>Corporate</v>
      </c>
      <c r="I440" t="str">
        <f>IF($E440=Step_0!$C$12,IF('Dirty 2'!K442&gt;0,Step_0!$D$3,IF('Dirty 2'!L442&gt;0,Step_0!$D$4,IF('Dirty 2'!M442&gt;0,Step_0!$D$5,""))),"")</f>
        <v/>
      </c>
      <c r="J440" t="str">
        <f t="shared" si="13"/>
        <v>Corporate</v>
      </c>
      <c r="K440">
        <f>SUM('Dirty 2'!B442:M442)</f>
        <v>1106.9240000000002</v>
      </c>
    </row>
    <row r="441" spans="1:11" x14ac:dyDescent="0.25">
      <c r="A441" s="1">
        <v>42186</v>
      </c>
      <c r="B441" t="str">
        <v>Second Class</v>
      </c>
      <c r="C441" t="str">
        <v/>
      </c>
      <c r="D441" t="str">
        <v/>
      </c>
      <c r="E441" t="str">
        <f t="shared" si="12"/>
        <v>Second Class</v>
      </c>
      <c r="F441" t="str">
        <f>IF($E441=Step_0!$C$3,IF('Dirty 2'!B443&gt;0,Step_0!$D$3,IF('Dirty 2'!C443&gt;0,Step_0!$D$4,IF('Dirty 2'!D443&gt;0,Step_0!$D$5,""))),"")</f>
        <v/>
      </c>
      <c r="G441" t="str">
        <f>IF($E441=Step_0!$C$6,IF('Dirty 2'!E443&gt;0,Step_0!$D$3,IF('Dirty 2'!F443&gt;0,Step_0!$D$4,IF('Dirty 2'!G443&gt;0,Step_0!$D$5,""))),"")</f>
        <v/>
      </c>
      <c r="H441" t="str">
        <f>IF($E441=Step_0!$C$9,IF('Dirty 2'!H443&gt;0,Step_0!$D$3,IF('Dirty 2'!I443&gt;0,Step_0!$D$4,IF('Dirty 2'!J443&gt;0,Step_0!$D$5,""))),"")</f>
        <v>Consumer</v>
      </c>
      <c r="I441" t="str">
        <f>IF($E441=Step_0!$C$12,IF('Dirty 2'!K443&gt;0,Step_0!$D$3,IF('Dirty 2'!L443&gt;0,Step_0!$D$4,IF('Dirty 2'!M443&gt;0,Step_0!$D$5,""))),"")</f>
        <v/>
      </c>
      <c r="J441" t="str">
        <f t="shared" si="13"/>
        <v>Consumer</v>
      </c>
      <c r="K441">
        <f>SUM('Dirty 2'!B443:M443)</f>
        <v>1302.83</v>
      </c>
    </row>
    <row r="442" spans="1:11" x14ac:dyDescent="0.25">
      <c r="A442" s="1">
        <v>42084</v>
      </c>
      <c r="B442" t="str">
        <v/>
      </c>
      <c r="C442" t="str">
        <v>Second Class</v>
      </c>
      <c r="D442" t="str">
        <v/>
      </c>
      <c r="E442" t="str">
        <f t="shared" si="12"/>
        <v>Second Class</v>
      </c>
      <c r="F442" t="str">
        <f>IF($E442=Step_0!$C$3,IF('Dirty 2'!B444&gt;0,Step_0!$D$3,IF('Dirty 2'!C444&gt;0,Step_0!$D$4,IF('Dirty 2'!D444&gt;0,Step_0!$D$5,""))),"")</f>
        <v/>
      </c>
      <c r="G442" t="str">
        <f>IF($E442=Step_0!$C$6,IF('Dirty 2'!E444&gt;0,Step_0!$D$3,IF('Dirty 2'!F444&gt;0,Step_0!$D$4,IF('Dirty 2'!G444&gt;0,Step_0!$D$5,""))),"")</f>
        <v/>
      </c>
      <c r="H442" t="str">
        <f>IF($E442=Step_0!$C$9,IF('Dirty 2'!H444&gt;0,Step_0!$D$3,IF('Dirty 2'!I444&gt;0,Step_0!$D$4,IF('Dirty 2'!J444&gt;0,Step_0!$D$5,""))),"")</f>
        <v>Corporate</v>
      </c>
      <c r="I442" t="str">
        <f>IF($E442=Step_0!$C$12,IF('Dirty 2'!K444&gt;0,Step_0!$D$3,IF('Dirty 2'!L444&gt;0,Step_0!$D$4,IF('Dirty 2'!M444&gt;0,Step_0!$D$5,""))),"")</f>
        <v/>
      </c>
      <c r="J442" t="str">
        <f t="shared" si="13"/>
        <v>Corporate</v>
      </c>
      <c r="K442">
        <f>SUM('Dirty 2'!B444:M444)</f>
        <v>86.45</v>
      </c>
    </row>
    <row r="443" spans="1:11" x14ac:dyDescent="0.25">
      <c r="A443" s="1">
        <v>42092</v>
      </c>
      <c r="B443" t="str">
        <v/>
      </c>
      <c r="C443" t="str">
        <v>First Class</v>
      </c>
      <c r="D443" t="str">
        <v/>
      </c>
      <c r="E443" t="str">
        <f t="shared" si="12"/>
        <v>First Class</v>
      </c>
      <c r="F443" t="str">
        <f>IF($E443=Step_0!$C$3,IF('Dirty 2'!B445&gt;0,Step_0!$D$3,IF('Dirty 2'!C445&gt;0,Step_0!$D$4,IF('Dirty 2'!D445&gt;0,Step_0!$D$5,""))),"")</f>
        <v>Corporate</v>
      </c>
      <c r="G443" t="str">
        <f>IF($E443=Step_0!$C$6,IF('Dirty 2'!E445&gt;0,Step_0!$D$3,IF('Dirty 2'!F445&gt;0,Step_0!$D$4,IF('Dirty 2'!G445&gt;0,Step_0!$D$5,""))),"")</f>
        <v/>
      </c>
      <c r="H443" t="str">
        <f>IF($E443=Step_0!$C$9,IF('Dirty 2'!H445&gt;0,Step_0!$D$3,IF('Dirty 2'!I445&gt;0,Step_0!$D$4,IF('Dirty 2'!J445&gt;0,Step_0!$D$5,""))),"")</f>
        <v/>
      </c>
      <c r="I443" t="str">
        <f>IF($E443=Step_0!$C$12,IF('Dirty 2'!K445&gt;0,Step_0!$D$3,IF('Dirty 2'!L445&gt;0,Step_0!$D$4,IF('Dirty 2'!M445&gt;0,Step_0!$D$5,""))),"")</f>
        <v/>
      </c>
      <c r="J443" t="str">
        <f t="shared" si="13"/>
        <v>Corporate</v>
      </c>
      <c r="K443">
        <f>SUM('Dirty 2'!B445:M445)</f>
        <v>31.4</v>
      </c>
    </row>
    <row r="444" spans="1:11" x14ac:dyDescent="0.25">
      <c r="A444" s="1">
        <v>42337</v>
      </c>
      <c r="B444" t="str">
        <v/>
      </c>
      <c r="C444" t="str">
        <v>Second Class</v>
      </c>
      <c r="D444" t="str">
        <v/>
      </c>
      <c r="E444" t="str">
        <f t="shared" si="12"/>
        <v>Second Class</v>
      </c>
      <c r="F444" t="str">
        <f>IF($E444=Step_0!$C$3,IF('Dirty 2'!B446&gt;0,Step_0!$D$3,IF('Dirty 2'!C446&gt;0,Step_0!$D$4,IF('Dirty 2'!D446&gt;0,Step_0!$D$5,""))),"")</f>
        <v/>
      </c>
      <c r="G444" t="str">
        <f>IF($E444=Step_0!$C$6,IF('Dirty 2'!E446&gt;0,Step_0!$D$3,IF('Dirty 2'!F446&gt;0,Step_0!$D$4,IF('Dirty 2'!G446&gt;0,Step_0!$D$5,""))),"")</f>
        <v/>
      </c>
      <c r="H444" t="str">
        <f>IF($E444=Step_0!$C$9,IF('Dirty 2'!H446&gt;0,Step_0!$D$3,IF('Dirty 2'!I446&gt;0,Step_0!$D$4,IF('Dirty 2'!J446&gt;0,Step_0!$D$5,""))),"")</f>
        <v>Corporate</v>
      </c>
      <c r="I444" t="str">
        <f>IF($E444=Step_0!$C$12,IF('Dirty 2'!K446&gt;0,Step_0!$D$3,IF('Dirty 2'!L446&gt;0,Step_0!$D$4,IF('Dirty 2'!M446&gt;0,Step_0!$D$5,""))),"")</f>
        <v/>
      </c>
      <c r="J444" t="str">
        <f t="shared" si="13"/>
        <v>Corporate</v>
      </c>
      <c r="K444">
        <f>SUM('Dirty 2'!B446:M446)</f>
        <v>2673.69</v>
      </c>
    </row>
    <row r="445" spans="1:11" x14ac:dyDescent="0.25">
      <c r="A445" s="1">
        <v>42243</v>
      </c>
      <c r="B445" t="str">
        <v>Standard Class</v>
      </c>
      <c r="C445" t="str">
        <v/>
      </c>
      <c r="D445" t="str">
        <v/>
      </c>
      <c r="E445" t="str">
        <f t="shared" si="12"/>
        <v>Standard Class</v>
      </c>
      <c r="F445" t="str">
        <f>IF($E445=Step_0!$C$3,IF('Dirty 2'!B447&gt;0,Step_0!$D$3,IF('Dirty 2'!C447&gt;0,Step_0!$D$4,IF('Dirty 2'!D447&gt;0,Step_0!$D$5,""))),"")</f>
        <v/>
      </c>
      <c r="G445" t="str">
        <f>IF($E445=Step_0!$C$6,IF('Dirty 2'!E447&gt;0,Step_0!$D$3,IF('Dirty 2'!F447&gt;0,Step_0!$D$4,IF('Dirty 2'!G447&gt;0,Step_0!$D$5,""))),"")</f>
        <v/>
      </c>
      <c r="H445" t="str">
        <f>IF($E445=Step_0!$C$9,IF('Dirty 2'!H447&gt;0,Step_0!$D$3,IF('Dirty 2'!I447&gt;0,Step_0!$D$4,IF('Dirty 2'!J447&gt;0,Step_0!$D$5,""))),"")</f>
        <v/>
      </c>
      <c r="I445" t="str">
        <f>IF($E445=Step_0!$C$12,IF('Dirty 2'!K447&gt;0,Step_0!$D$3,IF('Dirty 2'!L447&gt;0,Step_0!$D$4,IF('Dirty 2'!M447&gt;0,Step_0!$D$5,""))),"")</f>
        <v>Consumer</v>
      </c>
      <c r="J445" t="str">
        <f t="shared" si="13"/>
        <v>Consumer</v>
      </c>
      <c r="K445">
        <f>SUM('Dirty 2'!B447:M447)</f>
        <v>186.54</v>
      </c>
    </row>
    <row r="446" spans="1:11" x14ac:dyDescent="0.25">
      <c r="A446" s="1">
        <v>42205</v>
      </c>
      <c r="B446" t="str">
        <v>Standard Class</v>
      </c>
      <c r="C446" t="str">
        <v/>
      </c>
      <c r="D446" t="str">
        <v/>
      </c>
      <c r="E446" t="str">
        <f t="shared" si="12"/>
        <v>Standard Class</v>
      </c>
      <c r="F446" t="str">
        <f>IF($E446=Step_0!$C$3,IF('Dirty 2'!B448&gt;0,Step_0!$D$3,IF('Dirty 2'!C448&gt;0,Step_0!$D$4,IF('Dirty 2'!D448&gt;0,Step_0!$D$5,""))),"")</f>
        <v/>
      </c>
      <c r="G446" t="str">
        <f>IF($E446=Step_0!$C$6,IF('Dirty 2'!E448&gt;0,Step_0!$D$3,IF('Dirty 2'!F448&gt;0,Step_0!$D$4,IF('Dirty 2'!G448&gt;0,Step_0!$D$5,""))),"")</f>
        <v/>
      </c>
      <c r="H446" t="str">
        <f>IF($E446=Step_0!$C$9,IF('Dirty 2'!H448&gt;0,Step_0!$D$3,IF('Dirty 2'!I448&gt;0,Step_0!$D$4,IF('Dirty 2'!J448&gt;0,Step_0!$D$5,""))),"")</f>
        <v/>
      </c>
      <c r="I446" t="str">
        <f>IF($E446=Step_0!$C$12,IF('Dirty 2'!K448&gt;0,Step_0!$D$3,IF('Dirty 2'!L448&gt;0,Step_0!$D$4,IF('Dirty 2'!M448&gt;0,Step_0!$D$5,""))),"")</f>
        <v>Consumer</v>
      </c>
      <c r="J446" t="str">
        <f t="shared" si="13"/>
        <v>Consumer</v>
      </c>
      <c r="K446">
        <f>SUM('Dirty 2'!B448:M448)</f>
        <v>1110.5</v>
      </c>
    </row>
    <row r="447" spans="1:11" x14ac:dyDescent="0.25">
      <c r="A447" s="1">
        <v>42258</v>
      </c>
      <c r="B447" t="str">
        <v/>
      </c>
      <c r="C447" t="str">
        <v/>
      </c>
      <c r="D447" t="str">
        <v>Second Class</v>
      </c>
      <c r="E447" t="str">
        <f t="shared" si="12"/>
        <v>Second Class</v>
      </c>
      <c r="F447" t="str">
        <f>IF($E447=Step_0!$C$3,IF('Dirty 2'!B449&gt;0,Step_0!$D$3,IF('Dirty 2'!C449&gt;0,Step_0!$D$4,IF('Dirty 2'!D449&gt;0,Step_0!$D$5,""))),"")</f>
        <v/>
      </c>
      <c r="G447" t="str">
        <f>IF($E447=Step_0!$C$6,IF('Dirty 2'!E449&gt;0,Step_0!$D$3,IF('Dirty 2'!F449&gt;0,Step_0!$D$4,IF('Dirty 2'!G449&gt;0,Step_0!$D$5,""))),"")</f>
        <v/>
      </c>
      <c r="H447" t="str">
        <f>IF($E447=Step_0!$C$9,IF('Dirty 2'!H449&gt;0,Step_0!$D$3,IF('Dirty 2'!I449&gt;0,Step_0!$D$4,IF('Dirty 2'!J449&gt;0,Step_0!$D$5,""))),"")</f>
        <v>Home Office</v>
      </c>
      <c r="I447" t="str">
        <f>IF($E447=Step_0!$C$12,IF('Dirty 2'!K449&gt;0,Step_0!$D$3,IF('Dirty 2'!L449&gt;0,Step_0!$D$4,IF('Dirty 2'!M449&gt;0,Step_0!$D$5,""))),"")</f>
        <v/>
      </c>
      <c r="J447" t="str">
        <f t="shared" si="13"/>
        <v>Home Office</v>
      </c>
      <c r="K447">
        <f>SUM('Dirty 2'!B449:M449)</f>
        <v>67.56</v>
      </c>
    </row>
    <row r="448" spans="1:11" x14ac:dyDescent="0.25">
      <c r="A448" s="1">
        <v>42215</v>
      </c>
      <c r="B448" t="str">
        <v>Standard Class</v>
      </c>
      <c r="C448" t="str">
        <v/>
      </c>
      <c r="D448" t="str">
        <v/>
      </c>
      <c r="E448" t="str">
        <f t="shared" si="12"/>
        <v>Standard Class</v>
      </c>
      <c r="F448" t="str">
        <f>IF($E448=Step_0!$C$3,IF('Dirty 2'!B450&gt;0,Step_0!$D$3,IF('Dirty 2'!C450&gt;0,Step_0!$D$4,IF('Dirty 2'!D450&gt;0,Step_0!$D$5,""))),"")</f>
        <v/>
      </c>
      <c r="G448" t="str">
        <f>IF($E448=Step_0!$C$6,IF('Dirty 2'!E450&gt;0,Step_0!$D$3,IF('Dirty 2'!F450&gt;0,Step_0!$D$4,IF('Dirty 2'!G450&gt;0,Step_0!$D$5,""))),"")</f>
        <v/>
      </c>
      <c r="H448" t="str">
        <f>IF($E448=Step_0!$C$9,IF('Dirty 2'!H450&gt;0,Step_0!$D$3,IF('Dirty 2'!I450&gt;0,Step_0!$D$4,IF('Dirty 2'!J450&gt;0,Step_0!$D$5,""))),"")</f>
        <v/>
      </c>
      <c r="I448" t="str">
        <f>IF($E448=Step_0!$C$12,IF('Dirty 2'!K450&gt;0,Step_0!$D$3,IF('Dirty 2'!L450&gt;0,Step_0!$D$4,IF('Dirty 2'!M450&gt;0,Step_0!$D$5,""))),"")</f>
        <v>Consumer</v>
      </c>
      <c r="J448" t="str">
        <f t="shared" si="13"/>
        <v>Consumer</v>
      </c>
      <c r="K448">
        <f>SUM('Dirty 2'!B450:M450)</f>
        <v>732.15599999999995</v>
      </c>
    </row>
    <row r="449" spans="1:11" x14ac:dyDescent="0.25">
      <c r="A449" s="1">
        <v>42109</v>
      </c>
      <c r="B449" t="str">
        <v>Second Class</v>
      </c>
      <c r="C449" t="str">
        <v/>
      </c>
      <c r="D449" t="str">
        <v/>
      </c>
      <c r="E449" t="str">
        <f t="shared" si="12"/>
        <v>Second Class</v>
      </c>
      <c r="F449" t="str">
        <f>IF($E449=Step_0!$C$3,IF('Dirty 2'!B451&gt;0,Step_0!$D$3,IF('Dirty 2'!C451&gt;0,Step_0!$D$4,IF('Dirty 2'!D451&gt;0,Step_0!$D$5,""))),"")</f>
        <v/>
      </c>
      <c r="G449" t="str">
        <f>IF($E449=Step_0!$C$6,IF('Dirty 2'!E451&gt;0,Step_0!$D$3,IF('Dirty 2'!F451&gt;0,Step_0!$D$4,IF('Dirty 2'!G451&gt;0,Step_0!$D$5,""))),"")</f>
        <v/>
      </c>
      <c r="H449" t="str">
        <f>IF($E449=Step_0!$C$9,IF('Dirty 2'!H451&gt;0,Step_0!$D$3,IF('Dirty 2'!I451&gt;0,Step_0!$D$4,IF('Dirty 2'!J451&gt;0,Step_0!$D$5,""))),"")</f>
        <v>Consumer</v>
      </c>
      <c r="I449" t="str">
        <f>IF($E449=Step_0!$C$12,IF('Dirty 2'!K451&gt;0,Step_0!$D$3,IF('Dirty 2'!L451&gt;0,Step_0!$D$4,IF('Dirty 2'!M451&gt;0,Step_0!$D$5,""))),"")</f>
        <v/>
      </c>
      <c r="J449" t="str">
        <f t="shared" si="13"/>
        <v>Consumer</v>
      </c>
      <c r="K449">
        <f>SUM('Dirty 2'!B451:M451)</f>
        <v>81.199999999999989</v>
      </c>
    </row>
    <row r="450" spans="1:11" x14ac:dyDescent="0.25">
      <c r="A450" s="1">
        <v>42126</v>
      </c>
      <c r="B450" t="str">
        <v>First Class</v>
      </c>
      <c r="C450" t="str">
        <v/>
      </c>
      <c r="D450" t="str">
        <v/>
      </c>
      <c r="E450" t="str">
        <f t="shared" si="12"/>
        <v>First Class</v>
      </c>
      <c r="F450" t="str">
        <f>IF($E450=Step_0!$C$3,IF('Dirty 2'!B452&gt;0,Step_0!$D$3,IF('Dirty 2'!C452&gt;0,Step_0!$D$4,IF('Dirty 2'!D452&gt;0,Step_0!$D$5,""))),"")</f>
        <v>Consumer</v>
      </c>
      <c r="G450" t="str">
        <f>IF($E450=Step_0!$C$6,IF('Dirty 2'!E452&gt;0,Step_0!$D$3,IF('Dirty 2'!F452&gt;0,Step_0!$D$4,IF('Dirty 2'!G452&gt;0,Step_0!$D$5,""))),"")</f>
        <v/>
      </c>
      <c r="H450" t="str">
        <f>IF($E450=Step_0!$C$9,IF('Dirty 2'!H452&gt;0,Step_0!$D$3,IF('Dirty 2'!I452&gt;0,Step_0!$D$4,IF('Dirty 2'!J452&gt;0,Step_0!$D$5,""))),"")</f>
        <v/>
      </c>
      <c r="I450" t="str">
        <f>IF($E450=Step_0!$C$12,IF('Dirty 2'!K452&gt;0,Step_0!$D$3,IF('Dirty 2'!L452&gt;0,Step_0!$D$4,IF('Dirty 2'!M452&gt;0,Step_0!$D$5,""))),"")</f>
        <v/>
      </c>
      <c r="J450" t="str">
        <f t="shared" si="13"/>
        <v>Consumer</v>
      </c>
      <c r="K450">
        <f>SUM('Dirty 2'!B452:M452)</f>
        <v>377.346</v>
      </c>
    </row>
    <row r="451" spans="1:11" x14ac:dyDescent="0.25">
      <c r="A451" s="1">
        <v>42209</v>
      </c>
      <c r="B451" t="str">
        <v/>
      </c>
      <c r="C451" t="str">
        <v>Standard Class</v>
      </c>
      <c r="D451" t="str">
        <v/>
      </c>
      <c r="E451" t="str">
        <f t="shared" ref="E451:E514" si="14">IF(B451&lt;&gt;"",B451,IF(C451&lt;&gt;"",C451,IF(D451&lt;&gt;"",D451,"")))</f>
        <v>Standard Class</v>
      </c>
      <c r="F451" t="str">
        <f>IF($E451=Step_0!$C$3,IF('Dirty 2'!B453&gt;0,Step_0!$D$3,IF('Dirty 2'!C453&gt;0,Step_0!$D$4,IF('Dirty 2'!D453&gt;0,Step_0!$D$5,""))),"")</f>
        <v/>
      </c>
      <c r="G451" t="str">
        <f>IF($E451=Step_0!$C$6,IF('Dirty 2'!E453&gt;0,Step_0!$D$3,IF('Dirty 2'!F453&gt;0,Step_0!$D$4,IF('Dirty 2'!G453&gt;0,Step_0!$D$5,""))),"")</f>
        <v/>
      </c>
      <c r="H451" t="str">
        <f>IF($E451=Step_0!$C$9,IF('Dirty 2'!H453&gt;0,Step_0!$D$3,IF('Dirty 2'!I453&gt;0,Step_0!$D$4,IF('Dirty 2'!J453&gt;0,Step_0!$D$5,""))),"")</f>
        <v/>
      </c>
      <c r="I451" t="str">
        <f>IF($E451=Step_0!$C$12,IF('Dirty 2'!K453&gt;0,Step_0!$D$3,IF('Dirty 2'!L453&gt;0,Step_0!$D$4,IF('Dirty 2'!M453&gt;0,Step_0!$D$5,""))),"")</f>
        <v>Corporate</v>
      </c>
      <c r="J451" t="str">
        <f t="shared" ref="J451:J514" si="15">IF(F451&lt;&gt;"",F451,IF(G451&lt;&gt;"",G451,IF(H451&lt;&gt;"",H451,IF(I451&lt;&gt;"",I451,""))))</f>
        <v>Corporate</v>
      </c>
      <c r="K451">
        <f>SUM('Dirty 2'!B453:M453)</f>
        <v>324.38700000000006</v>
      </c>
    </row>
    <row r="452" spans="1:11" x14ac:dyDescent="0.25">
      <c r="A452" s="1">
        <v>42334</v>
      </c>
      <c r="B452" t="str">
        <v/>
      </c>
      <c r="C452" t="str">
        <v/>
      </c>
      <c r="D452" t="str">
        <v>Standard Class</v>
      </c>
      <c r="E452" t="str">
        <f t="shared" si="14"/>
        <v>Standard Class</v>
      </c>
      <c r="F452" t="str">
        <f>IF($E452=Step_0!$C$3,IF('Dirty 2'!B454&gt;0,Step_0!$D$3,IF('Dirty 2'!C454&gt;0,Step_0!$D$4,IF('Dirty 2'!D454&gt;0,Step_0!$D$5,""))),"")</f>
        <v/>
      </c>
      <c r="G452" t="str">
        <f>IF($E452=Step_0!$C$6,IF('Dirty 2'!E454&gt;0,Step_0!$D$3,IF('Dirty 2'!F454&gt;0,Step_0!$D$4,IF('Dirty 2'!G454&gt;0,Step_0!$D$5,""))),"")</f>
        <v/>
      </c>
      <c r="H452" t="str">
        <f>IF($E452=Step_0!$C$9,IF('Dirty 2'!H454&gt;0,Step_0!$D$3,IF('Dirty 2'!I454&gt;0,Step_0!$D$4,IF('Dirty 2'!J454&gt;0,Step_0!$D$5,""))),"")</f>
        <v/>
      </c>
      <c r="I452" t="str">
        <f>IF($E452=Step_0!$C$12,IF('Dirty 2'!K454&gt;0,Step_0!$D$3,IF('Dirty 2'!L454&gt;0,Step_0!$D$4,IF('Dirty 2'!M454&gt;0,Step_0!$D$5,""))),"")</f>
        <v>Home Office</v>
      </c>
      <c r="J452" t="str">
        <f t="shared" si="15"/>
        <v>Home Office</v>
      </c>
      <c r="K452">
        <f>SUM('Dirty 2'!B454:M454)</f>
        <v>5.08</v>
      </c>
    </row>
    <row r="453" spans="1:11" x14ac:dyDescent="0.25">
      <c r="A453" s="1">
        <v>42313</v>
      </c>
      <c r="B453" t="str">
        <v/>
      </c>
      <c r="C453" t="str">
        <v>Standard Class</v>
      </c>
      <c r="D453" t="str">
        <v/>
      </c>
      <c r="E453" t="str">
        <f t="shared" si="14"/>
        <v>Standard Class</v>
      </c>
      <c r="F453" t="str">
        <f>IF($E453=Step_0!$C$3,IF('Dirty 2'!B455&gt;0,Step_0!$D$3,IF('Dirty 2'!C455&gt;0,Step_0!$D$4,IF('Dirty 2'!D455&gt;0,Step_0!$D$5,""))),"")</f>
        <v/>
      </c>
      <c r="G453" t="str">
        <f>IF($E453=Step_0!$C$6,IF('Dirty 2'!E455&gt;0,Step_0!$D$3,IF('Dirty 2'!F455&gt;0,Step_0!$D$4,IF('Dirty 2'!G455&gt;0,Step_0!$D$5,""))),"")</f>
        <v/>
      </c>
      <c r="H453" t="str">
        <f>IF($E453=Step_0!$C$9,IF('Dirty 2'!H455&gt;0,Step_0!$D$3,IF('Dirty 2'!I455&gt;0,Step_0!$D$4,IF('Dirty 2'!J455&gt;0,Step_0!$D$5,""))),"")</f>
        <v/>
      </c>
      <c r="I453" t="str">
        <f>IF($E453=Step_0!$C$12,IF('Dirty 2'!K455&gt;0,Step_0!$D$3,IF('Dirty 2'!L455&gt;0,Step_0!$D$4,IF('Dirty 2'!M455&gt;0,Step_0!$D$5,""))),"")</f>
        <v>Corporate</v>
      </c>
      <c r="J453" t="str">
        <f t="shared" si="15"/>
        <v>Corporate</v>
      </c>
      <c r="K453">
        <f>SUM('Dirty 2'!B455:M455)</f>
        <v>50.496000000000002</v>
      </c>
    </row>
    <row r="454" spans="1:11" x14ac:dyDescent="0.25">
      <c r="A454" s="1">
        <v>42111</v>
      </c>
      <c r="B454" t="str">
        <v>Standard Class</v>
      </c>
      <c r="C454" t="str">
        <v/>
      </c>
      <c r="D454" t="str">
        <v/>
      </c>
      <c r="E454" t="str">
        <f t="shared" si="14"/>
        <v>Standard Class</v>
      </c>
      <c r="F454" t="str">
        <f>IF($E454=Step_0!$C$3,IF('Dirty 2'!B456&gt;0,Step_0!$D$3,IF('Dirty 2'!C456&gt;0,Step_0!$D$4,IF('Dirty 2'!D456&gt;0,Step_0!$D$5,""))),"")</f>
        <v/>
      </c>
      <c r="G454" t="str">
        <f>IF($E454=Step_0!$C$6,IF('Dirty 2'!E456&gt;0,Step_0!$D$3,IF('Dirty 2'!F456&gt;0,Step_0!$D$4,IF('Dirty 2'!G456&gt;0,Step_0!$D$5,""))),"")</f>
        <v/>
      </c>
      <c r="H454" t="str">
        <f>IF($E454=Step_0!$C$9,IF('Dirty 2'!H456&gt;0,Step_0!$D$3,IF('Dirty 2'!I456&gt;0,Step_0!$D$4,IF('Dirty 2'!J456&gt;0,Step_0!$D$5,""))),"")</f>
        <v/>
      </c>
      <c r="I454" t="str">
        <f>IF($E454=Step_0!$C$12,IF('Dirty 2'!K456&gt;0,Step_0!$D$3,IF('Dirty 2'!L456&gt;0,Step_0!$D$4,IF('Dirty 2'!M456&gt;0,Step_0!$D$5,""))),"")</f>
        <v>Consumer</v>
      </c>
      <c r="J454" t="str">
        <f t="shared" si="15"/>
        <v>Consumer</v>
      </c>
      <c r="K454">
        <f>SUM('Dirty 2'!B456:M456)</f>
        <v>158.256</v>
      </c>
    </row>
    <row r="455" spans="1:11" x14ac:dyDescent="0.25">
      <c r="A455" s="1">
        <v>42155</v>
      </c>
      <c r="B455" t="str">
        <v/>
      </c>
      <c r="C455" t="str">
        <v>Standard Class</v>
      </c>
      <c r="D455" t="str">
        <v/>
      </c>
      <c r="E455" t="str">
        <f t="shared" si="14"/>
        <v>Standard Class</v>
      </c>
      <c r="F455" t="str">
        <f>IF($E455=Step_0!$C$3,IF('Dirty 2'!B457&gt;0,Step_0!$D$3,IF('Dirty 2'!C457&gt;0,Step_0!$D$4,IF('Dirty 2'!D457&gt;0,Step_0!$D$5,""))),"")</f>
        <v/>
      </c>
      <c r="G455" t="str">
        <f>IF($E455=Step_0!$C$6,IF('Dirty 2'!E457&gt;0,Step_0!$D$3,IF('Dirty 2'!F457&gt;0,Step_0!$D$4,IF('Dirty 2'!G457&gt;0,Step_0!$D$5,""))),"")</f>
        <v/>
      </c>
      <c r="H455" t="str">
        <f>IF($E455=Step_0!$C$9,IF('Dirty 2'!H457&gt;0,Step_0!$D$3,IF('Dirty 2'!I457&gt;0,Step_0!$D$4,IF('Dirty 2'!J457&gt;0,Step_0!$D$5,""))),"")</f>
        <v/>
      </c>
      <c r="I455" t="str">
        <f>IF($E455=Step_0!$C$12,IF('Dirty 2'!K457&gt;0,Step_0!$D$3,IF('Dirty 2'!L457&gt;0,Step_0!$D$4,IF('Dirty 2'!M457&gt;0,Step_0!$D$5,""))),"")</f>
        <v>Corporate</v>
      </c>
      <c r="J455" t="str">
        <f t="shared" si="15"/>
        <v>Corporate</v>
      </c>
      <c r="K455">
        <f>SUM('Dirty 2'!B457:M457)</f>
        <v>138.53</v>
      </c>
    </row>
    <row r="456" spans="1:11" x14ac:dyDescent="0.25">
      <c r="A456" s="1">
        <v>42055</v>
      </c>
      <c r="B456" t="str">
        <v>Standard Class</v>
      </c>
      <c r="C456" t="str">
        <v/>
      </c>
      <c r="D456" t="str">
        <v/>
      </c>
      <c r="E456" t="str">
        <f t="shared" si="14"/>
        <v>Standard Class</v>
      </c>
      <c r="F456" t="str">
        <f>IF($E456=Step_0!$C$3,IF('Dirty 2'!B458&gt;0,Step_0!$D$3,IF('Dirty 2'!C458&gt;0,Step_0!$D$4,IF('Dirty 2'!D458&gt;0,Step_0!$D$5,""))),"")</f>
        <v/>
      </c>
      <c r="G456" t="str">
        <f>IF($E456=Step_0!$C$6,IF('Dirty 2'!E458&gt;0,Step_0!$D$3,IF('Dirty 2'!F458&gt;0,Step_0!$D$4,IF('Dirty 2'!G458&gt;0,Step_0!$D$5,""))),"")</f>
        <v/>
      </c>
      <c r="H456" t="str">
        <f>IF($E456=Step_0!$C$9,IF('Dirty 2'!H458&gt;0,Step_0!$D$3,IF('Dirty 2'!I458&gt;0,Step_0!$D$4,IF('Dirty 2'!J458&gt;0,Step_0!$D$5,""))),"")</f>
        <v/>
      </c>
      <c r="I456" t="str">
        <f>IF($E456=Step_0!$C$12,IF('Dirty 2'!K458&gt;0,Step_0!$D$3,IF('Dirty 2'!L458&gt;0,Step_0!$D$4,IF('Dirty 2'!M458&gt;0,Step_0!$D$5,""))),"")</f>
        <v>Consumer</v>
      </c>
      <c r="J456" t="str">
        <f t="shared" si="15"/>
        <v>Consumer</v>
      </c>
      <c r="K456">
        <f>SUM('Dirty 2'!B458:M458)</f>
        <v>16.496000000000002</v>
      </c>
    </row>
    <row r="457" spans="1:11" x14ac:dyDescent="0.25">
      <c r="A457" s="1">
        <v>42359</v>
      </c>
      <c r="B457" t="str">
        <v>Standard Class</v>
      </c>
      <c r="C457" t="str">
        <v/>
      </c>
      <c r="D457" t="str">
        <v/>
      </c>
      <c r="E457" t="str">
        <f t="shared" si="14"/>
        <v>Standard Class</v>
      </c>
      <c r="F457" t="str">
        <f>IF($E457=Step_0!$C$3,IF('Dirty 2'!B459&gt;0,Step_0!$D$3,IF('Dirty 2'!C459&gt;0,Step_0!$D$4,IF('Dirty 2'!D459&gt;0,Step_0!$D$5,""))),"")</f>
        <v/>
      </c>
      <c r="G457" t="str">
        <f>IF($E457=Step_0!$C$6,IF('Dirty 2'!E459&gt;0,Step_0!$D$3,IF('Dirty 2'!F459&gt;0,Step_0!$D$4,IF('Dirty 2'!G459&gt;0,Step_0!$D$5,""))),"")</f>
        <v/>
      </c>
      <c r="H457" t="str">
        <f>IF($E457=Step_0!$C$9,IF('Dirty 2'!H459&gt;0,Step_0!$D$3,IF('Dirty 2'!I459&gt;0,Step_0!$D$4,IF('Dirty 2'!J459&gt;0,Step_0!$D$5,""))),"")</f>
        <v/>
      </c>
      <c r="I457" t="str">
        <f>IF($E457=Step_0!$C$12,IF('Dirty 2'!K459&gt;0,Step_0!$D$3,IF('Dirty 2'!L459&gt;0,Step_0!$D$4,IF('Dirty 2'!M459&gt;0,Step_0!$D$5,""))),"")</f>
        <v>Consumer</v>
      </c>
      <c r="J457" t="str">
        <f t="shared" si="15"/>
        <v>Consumer</v>
      </c>
      <c r="K457">
        <f>SUM('Dirty 2'!B459:M459)</f>
        <v>66.300000000000011</v>
      </c>
    </row>
    <row r="458" spans="1:11" x14ac:dyDescent="0.25">
      <c r="A458" s="1">
        <v>42154</v>
      </c>
      <c r="B458" t="str">
        <v>Second Class</v>
      </c>
      <c r="C458" t="str">
        <v/>
      </c>
      <c r="D458" t="str">
        <v/>
      </c>
      <c r="E458" t="str">
        <f t="shared" si="14"/>
        <v>Second Class</v>
      </c>
      <c r="F458" t="str">
        <f>IF($E458=Step_0!$C$3,IF('Dirty 2'!B460&gt;0,Step_0!$D$3,IF('Dirty 2'!C460&gt;0,Step_0!$D$4,IF('Dirty 2'!D460&gt;0,Step_0!$D$5,""))),"")</f>
        <v/>
      </c>
      <c r="G458" t="str">
        <f>IF($E458=Step_0!$C$6,IF('Dirty 2'!E460&gt;0,Step_0!$D$3,IF('Dirty 2'!F460&gt;0,Step_0!$D$4,IF('Dirty 2'!G460&gt;0,Step_0!$D$5,""))),"")</f>
        <v/>
      </c>
      <c r="H458" t="str">
        <f>IF($E458=Step_0!$C$9,IF('Dirty 2'!H460&gt;0,Step_0!$D$3,IF('Dirty 2'!I460&gt;0,Step_0!$D$4,IF('Dirty 2'!J460&gt;0,Step_0!$D$5,""))),"")</f>
        <v>Consumer</v>
      </c>
      <c r="I458" t="str">
        <f>IF($E458=Step_0!$C$12,IF('Dirty 2'!K460&gt;0,Step_0!$D$3,IF('Dirty 2'!L460&gt;0,Step_0!$D$4,IF('Dirty 2'!M460&gt;0,Step_0!$D$5,""))),"")</f>
        <v/>
      </c>
      <c r="J458" t="str">
        <f t="shared" si="15"/>
        <v>Consumer</v>
      </c>
      <c r="K458">
        <f>SUM('Dirty 2'!B460:M460)</f>
        <v>1002.7</v>
      </c>
    </row>
    <row r="459" spans="1:11" x14ac:dyDescent="0.25">
      <c r="A459" s="1">
        <v>42312</v>
      </c>
      <c r="B459" t="str">
        <v>Second Class</v>
      </c>
      <c r="C459" t="str">
        <v/>
      </c>
      <c r="D459" t="str">
        <v/>
      </c>
      <c r="E459" t="str">
        <f t="shared" si="14"/>
        <v>Second Class</v>
      </c>
      <c r="F459" t="str">
        <f>IF($E459=Step_0!$C$3,IF('Dirty 2'!B461&gt;0,Step_0!$D$3,IF('Dirty 2'!C461&gt;0,Step_0!$D$4,IF('Dirty 2'!D461&gt;0,Step_0!$D$5,""))),"")</f>
        <v/>
      </c>
      <c r="G459" t="str">
        <f>IF($E459=Step_0!$C$6,IF('Dirty 2'!E461&gt;0,Step_0!$D$3,IF('Dirty 2'!F461&gt;0,Step_0!$D$4,IF('Dirty 2'!G461&gt;0,Step_0!$D$5,""))),"")</f>
        <v/>
      </c>
      <c r="H459" t="str">
        <f>IF($E459=Step_0!$C$9,IF('Dirty 2'!H461&gt;0,Step_0!$D$3,IF('Dirty 2'!I461&gt;0,Step_0!$D$4,IF('Dirty 2'!J461&gt;0,Step_0!$D$5,""))),"")</f>
        <v>Consumer</v>
      </c>
      <c r="I459" t="str">
        <f>IF($E459=Step_0!$C$12,IF('Dirty 2'!K461&gt;0,Step_0!$D$3,IF('Dirty 2'!L461&gt;0,Step_0!$D$4,IF('Dirty 2'!M461&gt;0,Step_0!$D$5,""))),"")</f>
        <v/>
      </c>
      <c r="J459" t="str">
        <f t="shared" si="15"/>
        <v>Consumer</v>
      </c>
      <c r="K459">
        <f>SUM('Dirty 2'!B461:M461)</f>
        <v>903.7700000000001</v>
      </c>
    </row>
    <row r="460" spans="1:11" x14ac:dyDescent="0.25">
      <c r="A460" s="1">
        <v>42225</v>
      </c>
      <c r="B460" t="str">
        <v/>
      </c>
      <c r="C460" t="str">
        <v/>
      </c>
      <c r="D460" t="str">
        <v>Standard Class</v>
      </c>
      <c r="E460" t="str">
        <f t="shared" si="14"/>
        <v>Standard Class</v>
      </c>
      <c r="F460" t="str">
        <f>IF($E460=Step_0!$C$3,IF('Dirty 2'!B462&gt;0,Step_0!$D$3,IF('Dirty 2'!C462&gt;0,Step_0!$D$4,IF('Dirty 2'!D462&gt;0,Step_0!$D$5,""))),"")</f>
        <v/>
      </c>
      <c r="G460" t="str">
        <f>IF($E460=Step_0!$C$6,IF('Dirty 2'!E462&gt;0,Step_0!$D$3,IF('Dirty 2'!F462&gt;0,Step_0!$D$4,IF('Dirty 2'!G462&gt;0,Step_0!$D$5,""))),"")</f>
        <v/>
      </c>
      <c r="H460" t="str">
        <f>IF($E460=Step_0!$C$9,IF('Dirty 2'!H462&gt;0,Step_0!$D$3,IF('Dirty 2'!I462&gt;0,Step_0!$D$4,IF('Dirty 2'!J462&gt;0,Step_0!$D$5,""))),"")</f>
        <v/>
      </c>
      <c r="I460" t="str">
        <f>IF($E460=Step_0!$C$12,IF('Dirty 2'!K462&gt;0,Step_0!$D$3,IF('Dirty 2'!L462&gt;0,Step_0!$D$4,IF('Dirty 2'!M462&gt;0,Step_0!$D$5,""))),"")</f>
        <v>Home Office</v>
      </c>
      <c r="J460" t="str">
        <f t="shared" si="15"/>
        <v>Home Office</v>
      </c>
      <c r="K460">
        <f>SUM('Dirty 2'!B462:M462)</f>
        <v>23.34</v>
      </c>
    </row>
    <row r="461" spans="1:11" x14ac:dyDescent="0.25">
      <c r="A461" s="1">
        <v>42072</v>
      </c>
      <c r="B461" t="str">
        <v>Standard Class</v>
      </c>
      <c r="C461" t="str">
        <v/>
      </c>
      <c r="D461" t="str">
        <v/>
      </c>
      <c r="E461" t="str">
        <f t="shared" si="14"/>
        <v>Standard Class</v>
      </c>
      <c r="F461" t="str">
        <f>IF($E461=Step_0!$C$3,IF('Dirty 2'!B463&gt;0,Step_0!$D$3,IF('Dirty 2'!C463&gt;0,Step_0!$D$4,IF('Dirty 2'!D463&gt;0,Step_0!$D$5,""))),"")</f>
        <v/>
      </c>
      <c r="G461" t="str">
        <f>IF($E461=Step_0!$C$6,IF('Dirty 2'!E463&gt;0,Step_0!$D$3,IF('Dirty 2'!F463&gt;0,Step_0!$D$4,IF('Dirty 2'!G463&gt;0,Step_0!$D$5,""))),"")</f>
        <v/>
      </c>
      <c r="H461" t="str">
        <f>IF($E461=Step_0!$C$9,IF('Dirty 2'!H463&gt;0,Step_0!$D$3,IF('Dirty 2'!I463&gt;0,Step_0!$D$4,IF('Dirty 2'!J463&gt;0,Step_0!$D$5,""))),"")</f>
        <v/>
      </c>
      <c r="I461" t="str">
        <f>IF($E461=Step_0!$C$12,IF('Dirty 2'!K463&gt;0,Step_0!$D$3,IF('Dirty 2'!L463&gt;0,Step_0!$D$4,IF('Dirty 2'!M463&gt;0,Step_0!$D$5,""))),"")</f>
        <v>Consumer</v>
      </c>
      <c r="J461" t="str">
        <f t="shared" si="15"/>
        <v>Consumer</v>
      </c>
      <c r="K461">
        <f>SUM('Dirty 2'!B463:M463)</f>
        <v>1466.32</v>
      </c>
    </row>
    <row r="462" spans="1:11" x14ac:dyDescent="0.25">
      <c r="A462" s="1">
        <v>42299</v>
      </c>
      <c r="B462" t="str">
        <v>Second Class</v>
      </c>
      <c r="C462" t="str">
        <v/>
      </c>
      <c r="D462" t="str">
        <v/>
      </c>
      <c r="E462" t="str">
        <f t="shared" si="14"/>
        <v>Second Class</v>
      </c>
      <c r="F462" t="str">
        <f>IF($E462=Step_0!$C$3,IF('Dirty 2'!B464&gt;0,Step_0!$D$3,IF('Dirty 2'!C464&gt;0,Step_0!$D$4,IF('Dirty 2'!D464&gt;0,Step_0!$D$5,""))),"")</f>
        <v/>
      </c>
      <c r="G462" t="str">
        <f>IF($E462=Step_0!$C$6,IF('Dirty 2'!E464&gt;0,Step_0!$D$3,IF('Dirty 2'!F464&gt;0,Step_0!$D$4,IF('Dirty 2'!G464&gt;0,Step_0!$D$5,""))),"")</f>
        <v/>
      </c>
      <c r="H462" t="str">
        <f>IF($E462=Step_0!$C$9,IF('Dirty 2'!H464&gt;0,Step_0!$D$3,IF('Dirty 2'!I464&gt;0,Step_0!$D$4,IF('Dirty 2'!J464&gt;0,Step_0!$D$5,""))),"")</f>
        <v>Consumer</v>
      </c>
      <c r="I462" t="str">
        <f>IF($E462=Step_0!$C$12,IF('Dirty 2'!K464&gt;0,Step_0!$D$3,IF('Dirty 2'!L464&gt;0,Step_0!$D$4,IF('Dirty 2'!M464&gt;0,Step_0!$D$5,""))),"")</f>
        <v/>
      </c>
      <c r="J462" t="str">
        <f t="shared" si="15"/>
        <v>Consumer</v>
      </c>
      <c r="K462">
        <f>SUM('Dirty 2'!B464:M464)</f>
        <v>111.67200000000001</v>
      </c>
    </row>
    <row r="463" spans="1:11" x14ac:dyDescent="0.25">
      <c r="A463" s="1">
        <v>42726</v>
      </c>
      <c r="B463" t="str">
        <v/>
      </c>
      <c r="C463" t="str">
        <v/>
      </c>
      <c r="D463" t="str">
        <v>Standard Class</v>
      </c>
      <c r="E463" t="str">
        <f t="shared" si="14"/>
        <v>Standard Class</v>
      </c>
      <c r="F463" t="str">
        <f>IF($E463=Step_0!$C$3,IF('Dirty 2'!B465&gt;0,Step_0!$D$3,IF('Dirty 2'!C465&gt;0,Step_0!$D$4,IF('Dirty 2'!D465&gt;0,Step_0!$D$5,""))),"")</f>
        <v/>
      </c>
      <c r="G463" t="str">
        <f>IF($E463=Step_0!$C$6,IF('Dirty 2'!E465&gt;0,Step_0!$D$3,IF('Dirty 2'!F465&gt;0,Step_0!$D$4,IF('Dirty 2'!G465&gt;0,Step_0!$D$5,""))),"")</f>
        <v/>
      </c>
      <c r="H463" t="str">
        <f>IF($E463=Step_0!$C$9,IF('Dirty 2'!H465&gt;0,Step_0!$D$3,IF('Dirty 2'!I465&gt;0,Step_0!$D$4,IF('Dirty 2'!J465&gt;0,Step_0!$D$5,""))),"")</f>
        <v/>
      </c>
      <c r="I463" t="str">
        <f>IF($E463=Step_0!$C$12,IF('Dirty 2'!K465&gt;0,Step_0!$D$3,IF('Dirty 2'!L465&gt;0,Step_0!$D$4,IF('Dirty 2'!M465&gt;0,Step_0!$D$5,""))),"")</f>
        <v>Home Office</v>
      </c>
      <c r="J463" t="str">
        <f t="shared" si="15"/>
        <v>Home Office</v>
      </c>
      <c r="K463">
        <f>SUM('Dirty 2'!B465:M465)</f>
        <v>141.96</v>
      </c>
    </row>
    <row r="464" spans="1:11" x14ac:dyDescent="0.25">
      <c r="A464" s="1">
        <v>42525</v>
      </c>
      <c r="B464" t="str">
        <v>Standard Class</v>
      </c>
      <c r="C464" t="str">
        <v/>
      </c>
      <c r="D464" t="str">
        <v/>
      </c>
      <c r="E464" t="str">
        <f t="shared" si="14"/>
        <v>Standard Class</v>
      </c>
      <c r="F464" t="str">
        <f>IF($E464=Step_0!$C$3,IF('Dirty 2'!B466&gt;0,Step_0!$D$3,IF('Dirty 2'!C466&gt;0,Step_0!$D$4,IF('Dirty 2'!D466&gt;0,Step_0!$D$5,""))),"")</f>
        <v/>
      </c>
      <c r="G464" t="str">
        <f>IF($E464=Step_0!$C$6,IF('Dirty 2'!E466&gt;0,Step_0!$D$3,IF('Dirty 2'!F466&gt;0,Step_0!$D$4,IF('Dirty 2'!G466&gt;0,Step_0!$D$5,""))),"")</f>
        <v/>
      </c>
      <c r="H464" t="str">
        <f>IF($E464=Step_0!$C$9,IF('Dirty 2'!H466&gt;0,Step_0!$D$3,IF('Dirty 2'!I466&gt;0,Step_0!$D$4,IF('Dirty 2'!J466&gt;0,Step_0!$D$5,""))),"")</f>
        <v/>
      </c>
      <c r="I464" t="str">
        <f>IF($E464=Step_0!$C$12,IF('Dirty 2'!K466&gt;0,Step_0!$D$3,IF('Dirty 2'!L466&gt;0,Step_0!$D$4,IF('Dirty 2'!M466&gt;0,Step_0!$D$5,""))),"")</f>
        <v>Consumer</v>
      </c>
      <c r="J464" t="str">
        <f t="shared" si="15"/>
        <v>Consumer</v>
      </c>
      <c r="K464">
        <f>SUM('Dirty 2'!B466:M466)</f>
        <v>12.48</v>
      </c>
    </row>
    <row r="465" spans="1:11" x14ac:dyDescent="0.25">
      <c r="A465" s="1">
        <v>42677</v>
      </c>
      <c r="B465" t="str">
        <v>Standard Class</v>
      </c>
      <c r="C465" t="str">
        <v/>
      </c>
      <c r="D465" t="str">
        <v/>
      </c>
      <c r="E465" t="str">
        <f t="shared" si="14"/>
        <v>Standard Class</v>
      </c>
      <c r="F465" t="str">
        <f>IF($E465=Step_0!$C$3,IF('Dirty 2'!B467&gt;0,Step_0!$D$3,IF('Dirty 2'!C467&gt;0,Step_0!$D$4,IF('Dirty 2'!D467&gt;0,Step_0!$D$5,""))),"")</f>
        <v/>
      </c>
      <c r="G465" t="str">
        <f>IF($E465=Step_0!$C$6,IF('Dirty 2'!E467&gt;0,Step_0!$D$3,IF('Dirty 2'!F467&gt;0,Step_0!$D$4,IF('Dirty 2'!G467&gt;0,Step_0!$D$5,""))),"")</f>
        <v/>
      </c>
      <c r="H465" t="str">
        <f>IF($E465=Step_0!$C$9,IF('Dirty 2'!H467&gt;0,Step_0!$D$3,IF('Dirty 2'!I467&gt;0,Step_0!$D$4,IF('Dirty 2'!J467&gt;0,Step_0!$D$5,""))),"")</f>
        <v/>
      </c>
      <c r="I465" t="str">
        <f>IF($E465=Step_0!$C$12,IF('Dirty 2'!K467&gt;0,Step_0!$D$3,IF('Dirty 2'!L467&gt;0,Step_0!$D$4,IF('Dirty 2'!M467&gt;0,Step_0!$D$5,""))),"")</f>
        <v>Consumer</v>
      </c>
      <c r="J465" t="str">
        <f t="shared" si="15"/>
        <v>Consumer</v>
      </c>
      <c r="K465">
        <f>SUM('Dirty 2'!B467:M467)</f>
        <v>1030.7420000000002</v>
      </c>
    </row>
    <row r="466" spans="1:11" x14ac:dyDescent="0.25">
      <c r="A466" s="1">
        <v>42691</v>
      </c>
      <c r="B466" t="str">
        <v>Standard Class</v>
      </c>
      <c r="C466" t="str">
        <v/>
      </c>
      <c r="D466" t="str">
        <v/>
      </c>
      <c r="E466" t="str">
        <f t="shared" si="14"/>
        <v>Standard Class</v>
      </c>
      <c r="F466" t="str">
        <f>IF($E466=Step_0!$C$3,IF('Dirty 2'!B468&gt;0,Step_0!$D$3,IF('Dirty 2'!C468&gt;0,Step_0!$D$4,IF('Dirty 2'!D468&gt;0,Step_0!$D$5,""))),"")</f>
        <v/>
      </c>
      <c r="G466" t="str">
        <f>IF($E466=Step_0!$C$6,IF('Dirty 2'!E468&gt;0,Step_0!$D$3,IF('Dirty 2'!F468&gt;0,Step_0!$D$4,IF('Dirty 2'!G468&gt;0,Step_0!$D$5,""))),"")</f>
        <v/>
      </c>
      <c r="H466" t="str">
        <f>IF($E466=Step_0!$C$9,IF('Dirty 2'!H468&gt;0,Step_0!$D$3,IF('Dirty 2'!I468&gt;0,Step_0!$D$4,IF('Dirty 2'!J468&gt;0,Step_0!$D$5,""))),"")</f>
        <v/>
      </c>
      <c r="I466" t="str">
        <f>IF($E466=Step_0!$C$12,IF('Dirty 2'!K468&gt;0,Step_0!$D$3,IF('Dirty 2'!L468&gt;0,Step_0!$D$4,IF('Dirty 2'!M468&gt;0,Step_0!$D$5,""))),"")</f>
        <v>Consumer</v>
      </c>
      <c r="J466" t="str">
        <f t="shared" si="15"/>
        <v>Consumer</v>
      </c>
      <c r="K466">
        <f>SUM('Dirty 2'!B468:M468)</f>
        <v>699.40000000000009</v>
      </c>
    </row>
    <row r="467" spans="1:11" x14ac:dyDescent="0.25">
      <c r="A467" s="1">
        <v>42693</v>
      </c>
      <c r="B467" t="str">
        <v>Standard Class</v>
      </c>
      <c r="C467" t="str">
        <v/>
      </c>
      <c r="D467" t="str">
        <v/>
      </c>
      <c r="E467" t="str">
        <f t="shared" si="14"/>
        <v>Standard Class</v>
      </c>
      <c r="F467" t="str">
        <f>IF($E467=Step_0!$C$3,IF('Dirty 2'!B469&gt;0,Step_0!$D$3,IF('Dirty 2'!C469&gt;0,Step_0!$D$4,IF('Dirty 2'!D469&gt;0,Step_0!$D$5,""))),"")</f>
        <v/>
      </c>
      <c r="G467" t="str">
        <f>IF($E467=Step_0!$C$6,IF('Dirty 2'!E469&gt;0,Step_0!$D$3,IF('Dirty 2'!F469&gt;0,Step_0!$D$4,IF('Dirty 2'!G469&gt;0,Step_0!$D$5,""))),"")</f>
        <v/>
      </c>
      <c r="H467" t="str">
        <f>IF($E467=Step_0!$C$9,IF('Dirty 2'!H469&gt;0,Step_0!$D$3,IF('Dirty 2'!I469&gt;0,Step_0!$D$4,IF('Dirty 2'!J469&gt;0,Step_0!$D$5,""))),"")</f>
        <v/>
      </c>
      <c r="I467" t="str">
        <f>IF($E467=Step_0!$C$12,IF('Dirty 2'!K469&gt;0,Step_0!$D$3,IF('Dirty 2'!L469&gt;0,Step_0!$D$4,IF('Dirty 2'!M469&gt;0,Step_0!$D$5,""))),"")</f>
        <v>Consumer</v>
      </c>
      <c r="J467" t="str">
        <f t="shared" si="15"/>
        <v>Consumer</v>
      </c>
      <c r="K467">
        <f>SUM('Dirty 2'!B469:M469)</f>
        <v>843.83999999999992</v>
      </c>
    </row>
    <row r="468" spans="1:11" x14ac:dyDescent="0.25">
      <c r="A468" s="1">
        <v>42607</v>
      </c>
      <c r="B468" t="str">
        <v>Second Class</v>
      </c>
      <c r="C468" t="str">
        <v/>
      </c>
      <c r="D468" t="str">
        <v/>
      </c>
      <c r="E468" t="str">
        <f t="shared" si="14"/>
        <v>Second Class</v>
      </c>
      <c r="F468" t="str">
        <f>IF($E468=Step_0!$C$3,IF('Dirty 2'!B470&gt;0,Step_0!$D$3,IF('Dirty 2'!C470&gt;0,Step_0!$D$4,IF('Dirty 2'!D470&gt;0,Step_0!$D$5,""))),"")</f>
        <v/>
      </c>
      <c r="G468" t="str">
        <f>IF($E468=Step_0!$C$6,IF('Dirty 2'!E470&gt;0,Step_0!$D$3,IF('Dirty 2'!F470&gt;0,Step_0!$D$4,IF('Dirty 2'!G470&gt;0,Step_0!$D$5,""))),"")</f>
        <v/>
      </c>
      <c r="H468" t="str">
        <f>IF($E468=Step_0!$C$9,IF('Dirty 2'!H470&gt;0,Step_0!$D$3,IF('Dirty 2'!I470&gt;0,Step_0!$D$4,IF('Dirty 2'!J470&gt;0,Step_0!$D$5,""))),"")</f>
        <v>Consumer</v>
      </c>
      <c r="I468" t="str">
        <f>IF($E468=Step_0!$C$12,IF('Dirty 2'!K470&gt;0,Step_0!$D$3,IF('Dirty 2'!L470&gt;0,Step_0!$D$4,IF('Dirty 2'!M470&gt;0,Step_0!$D$5,""))),"")</f>
        <v/>
      </c>
      <c r="J468" t="str">
        <f t="shared" si="15"/>
        <v>Consumer</v>
      </c>
      <c r="K468">
        <f>SUM('Dirty 2'!B470:M470)</f>
        <v>13.152000000000001</v>
      </c>
    </row>
    <row r="469" spans="1:11" x14ac:dyDescent="0.25">
      <c r="A469" s="1">
        <v>42609</v>
      </c>
      <c r="B469" t="str">
        <v>Second Class</v>
      </c>
      <c r="C469" t="str">
        <v/>
      </c>
      <c r="D469" t="str">
        <v/>
      </c>
      <c r="E469" t="str">
        <f t="shared" si="14"/>
        <v>Second Class</v>
      </c>
      <c r="F469" t="str">
        <f>IF($E469=Step_0!$C$3,IF('Dirty 2'!B471&gt;0,Step_0!$D$3,IF('Dirty 2'!C471&gt;0,Step_0!$D$4,IF('Dirty 2'!D471&gt;0,Step_0!$D$5,""))),"")</f>
        <v/>
      </c>
      <c r="G469" t="str">
        <f>IF($E469=Step_0!$C$6,IF('Dirty 2'!E471&gt;0,Step_0!$D$3,IF('Dirty 2'!F471&gt;0,Step_0!$D$4,IF('Dirty 2'!G471&gt;0,Step_0!$D$5,""))),"")</f>
        <v/>
      </c>
      <c r="H469" t="str">
        <f>IF($E469=Step_0!$C$9,IF('Dirty 2'!H471&gt;0,Step_0!$D$3,IF('Dirty 2'!I471&gt;0,Step_0!$D$4,IF('Dirty 2'!J471&gt;0,Step_0!$D$5,""))),"")</f>
        <v>Consumer</v>
      </c>
      <c r="I469" t="str">
        <f>IF($E469=Step_0!$C$12,IF('Dirty 2'!K471&gt;0,Step_0!$D$3,IF('Dirty 2'!L471&gt;0,Step_0!$D$4,IF('Dirty 2'!M471&gt;0,Step_0!$D$5,""))),"")</f>
        <v/>
      </c>
      <c r="J469" t="str">
        <f t="shared" si="15"/>
        <v>Consumer</v>
      </c>
      <c r="K469">
        <f>SUM('Dirty 2'!B471:M471)</f>
        <v>14.336000000000002</v>
      </c>
    </row>
    <row r="470" spans="1:11" x14ac:dyDescent="0.25">
      <c r="A470" s="1">
        <v>42580</v>
      </c>
      <c r="B470" t="str">
        <v>Second Class</v>
      </c>
      <c r="C470" t="str">
        <v/>
      </c>
      <c r="D470" t="str">
        <v/>
      </c>
      <c r="E470" t="str">
        <f t="shared" si="14"/>
        <v>Second Class</v>
      </c>
      <c r="F470" t="str">
        <f>IF($E470=Step_0!$C$3,IF('Dirty 2'!B472&gt;0,Step_0!$D$3,IF('Dirty 2'!C472&gt;0,Step_0!$D$4,IF('Dirty 2'!D472&gt;0,Step_0!$D$5,""))),"")</f>
        <v/>
      </c>
      <c r="G470" t="str">
        <f>IF($E470=Step_0!$C$6,IF('Dirty 2'!E472&gt;0,Step_0!$D$3,IF('Dirty 2'!F472&gt;0,Step_0!$D$4,IF('Dirty 2'!G472&gt;0,Step_0!$D$5,""))),"")</f>
        <v/>
      </c>
      <c r="H470" t="str">
        <f>IF($E470=Step_0!$C$9,IF('Dirty 2'!H472&gt;0,Step_0!$D$3,IF('Dirty 2'!I472&gt;0,Step_0!$D$4,IF('Dirty 2'!J472&gt;0,Step_0!$D$5,""))),"")</f>
        <v>Consumer</v>
      </c>
      <c r="I470" t="str">
        <f>IF($E470=Step_0!$C$12,IF('Dirty 2'!K472&gt;0,Step_0!$D$3,IF('Dirty 2'!L472&gt;0,Step_0!$D$4,IF('Dirty 2'!M472&gt;0,Step_0!$D$5,""))),"")</f>
        <v/>
      </c>
      <c r="J470" t="str">
        <f t="shared" si="15"/>
        <v>Consumer</v>
      </c>
      <c r="K470">
        <f>SUM('Dirty 2'!B472:M472)</f>
        <v>61.216000000000008</v>
      </c>
    </row>
    <row r="471" spans="1:11" x14ac:dyDescent="0.25">
      <c r="A471" s="1">
        <v>42491</v>
      </c>
      <c r="B471" t="str">
        <v>Standard Class</v>
      </c>
      <c r="C471" t="str">
        <v/>
      </c>
      <c r="D471" t="str">
        <v/>
      </c>
      <c r="E471" t="str">
        <f t="shared" si="14"/>
        <v>Standard Class</v>
      </c>
      <c r="F471" t="str">
        <f>IF($E471=Step_0!$C$3,IF('Dirty 2'!B473&gt;0,Step_0!$D$3,IF('Dirty 2'!C473&gt;0,Step_0!$D$4,IF('Dirty 2'!D473&gt;0,Step_0!$D$5,""))),"")</f>
        <v/>
      </c>
      <c r="G471" t="str">
        <f>IF($E471=Step_0!$C$6,IF('Dirty 2'!E473&gt;0,Step_0!$D$3,IF('Dirty 2'!F473&gt;0,Step_0!$D$4,IF('Dirty 2'!G473&gt;0,Step_0!$D$5,""))),"")</f>
        <v/>
      </c>
      <c r="H471" t="str">
        <f>IF($E471=Step_0!$C$9,IF('Dirty 2'!H473&gt;0,Step_0!$D$3,IF('Dirty 2'!I473&gt;0,Step_0!$D$4,IF('Dirty 2'!J473&gt;0,Step_0!$D$5,""))),"")</f>
        <v/>
      </c>
      <c r="I471" t="str">
        <f>IF($E471=Step_0!$C$12,IF('Dirty 2'!K473&gt;0,Step_0!$D$3,IF('Dirty 2'!L473&gt;0,Step_0!$D$4,IF('Dirty 2'!M473&gt;0,Step_0!$D$5,""))),"")</f>
        <v>Consumer</v>
      </c>
      <c r="J471" t="str">
        <f t="shared" si="15"/>
        <v>Consumer</v>
      </c>
      <c r="K471">
        <f>SUM('Dirty 2'!B473:M473)</f>
        <v>3740.51</v>
      </c>
    </row>
    <row r="472" spans="1:11" x14ac:dyDescent="0.25">
      <c r="A472" s="1">
        <v>42636</v>
      </c>
      <c r="B472" t="str">
        <v>Second Class</v>
      </c>
      <c r="C472" t="str">
        <v/>
      </c>
      <c r="D472" t="str">
        <v/>
      </c>
      <c r="E472" t="str">
        <f t="shared" si="14"/>
        <v>Second Class</v>
      </c>
      <c r="F472" t="str">
        <f>IF($E472=Step_0!$C$3,IF('Dirty 2'!B474&gt;0,Step_0!$D$3,IF('Dirty 2'!C474&gt;0,Step_0!$D$4,IF('Dirty 2'!D474&gt;0,Step_0!$D$5,""))),"")</f>
        <v/>
      </c>
      <c r="G472" t="str">
        <f>IF($E472=Step_0!$C$6,IF('Dirty 2'!E474&gt;0,Step_0!$D$3,IF('Dirty 2'!F474&gt;0,Step_0!$D$4,IF('Dirty 2'!G474&gt;0,Step_0!$D$5,""))),"")</f>
        <v/>
      </c>
      <c r="H472" t="str">
        <f>IF($E472=Step_0!$C$9,IF('Dirty 2'!H474&gt;0,Step_0!$D$3,IF('Dirty 2'!I474&gt;0,Step_0!$D$4,IF('Dirty 2'!J474&gt;0,Step_0!$D$5,""))),"")</f>
        <v>Consumer</v>
      </c>
      <c r="I472" t="str">
        <f>IF($E472=Step_0!$C$12,IF('Dirty 2'!K474&gt;0,Step_0!$D$3,IF('Dirty 2'!L474&gt;0,Step_0!$D$4,IF('Dirty 2'!M474&gt;0,Step_0!$D$5,""))),"")</f>
        <v/>
      </c>
      <c r="J472" t="str">
        <f t="shared" si="15"/>
        <v>Consumer</v>
      </c>
      <c r="K472">
        <f>SUM('Dirty 2'!B474:M474)</f>
        <v>212.91000000000003</v>
      </c>
    </row>
    <row r="473" spans="1:11" x14ac:dyDescent="0.25">
      <c r="A473" s="1">
        <v>42532</v>
      </c>
      <c r="B473" t="str">
        <v/>
      </c>
      <c r="C473" t="str">
        <v/>
      </c>
      <c r="D473" t="str">
        <v>Standard Class</v>
      </c>
      <c r="E473" t="str">
        <f t="shared" si="14"/>
        <v>Standard Class</v>
      </c>
      <c r="F473" t="str">
        <f>IF($E473=Step_0!$C$3,IF('Dirty 2'!B475&gt;0,Step_0!$D$3,IF('Dirty 2'!C475&gt;0,Step_0!$D$4,IF('Dirty 2'!D475&gt;0,Step_0!$D$5,""))),"")</f>
        <v/>
      </c>
      <c r="G473" t="str">
        <f>IF($E473=Step_0!$C$6,IF('Dirty 2'!E475&gt;0,Step_0!$D$3,IF('Dirty 2'!F475&gt;0,Step_0!$D$4,IF('Dirty 2'!G475&gt;0,Step_0!$D$5,""))),"")</f>
        <v/>
      </c>
      <c r="H473" t="str">
        <f>IF($E473=Step_0!$C$9,IF('Dirty 2'!H475&gt;0,Step_0!$D$3,IF('Dirty 2'!I475&gt;0,Step_0!$D$4,IF('Dirty 2'!J475&gt;0,Step_0!$D$5,""))),"")</f>
        <v/>
      </c>
      <c r="I473" t="str">
        <f>IF($E473=Step_0!$C$12,IF('Dirty 2'!K475&gt;0,Step_0!$D$3,IF('Dirty 2'!L475&gt;0,Step_0!$D$4,IF('Dirty 2'!M475&gt;0,Step_0!$D$5,""))),"")</f>
        <v>Home Office</v>
      </c>
      <c r="J473" t="str">
        <f t="shared" si="15"/>
        <v>Home Office</v>
      </c>
      <c r="K473">
        <f>SUM('Dirty 2'!B475:M475)</f>
        <v>3.76</v>
      </c>
    </row>
    <row r="474" spans="1:11" x14ac:dyDescent="0.25">
      <c r="A474" s="1">
        <v>42678</v>
      </c>
      <c r="B474" t="str">
        <v>Standard Class</v>
      </c>
      <c r="C474" t="str">
        <v/>
      </c>
      <c r="D474" t="str">
        <v/>
      </c>
      <c r="E474" t="str">
        <f t="shared" si="14"/>
        <v>Standard Class</v>
      </c>
      <c r="F474" t="str">
        <f>IF($E474=Step_0!$C$3,IF('Dirty 2'!B476&gt;0,Step_0!$D$3,IF('Dirty 2'!C476&gt;0,Step_0!$D$4,IF('Dirty 2'!D476&gt;0,Step_0!$D$5,""))),"")</f>
        <v/>
      </c>
      <c r="G474" t="str">
        <f>IF($E474=Step_0!$C$6,IF('Dirty 2'!E476&gt;0,Step_0!$D$3,IF('Dirty 2'!F476&gt;0,Step_0!$D$4,IF('Dirty 2'!G476&gt;0,Step_0!$D$5,""))),"")</f>
        <v/>
      </c>
      <c r="H474" t="str">
        <f>IF($E474=Step_0!$C$9,IF('Dirty 2'!H476&gt;0,Step_0!$D$3,IF('Dirty 2'!I476&gt;0,Step_0!$D$4,IF('Dirty 2'!J476&gt;0,Step_0!$D$5,""))),"")</f>
        <v/>
      </c>
      <c r="I474" t="str">
        <f>IF($E474=Step_0!$C$12,IF('Dirty 2'!K476&gt;0,Step_0!$D$3,IF('Dirty 2'!L476&gt;0,Step_0!$D$4,IF('Dirty 2'!M476&gt;0,Step_0!$D$5,""))),"")</f>
        <v>Consumer</v>
      </c>
      <c r="J474" t="str">
        <f t="shared" si="15"/>
        <v>Consumer</v>
      </c>
      <c r="K474">
        <f>SUM('Dirty 2'!B476:M476)</f>
        <v>248.39599999999999</v>
      </c>
    </row>
    <row r="475" spans="1:11" x14ac:dyDescent="0.25">
      <c r="A475" s="1">
        <v>42618</v>
      </c>
      <c r="B475" t="str">
        <v>Standard Class</v>
      </c>
      <c r="C475" t="str">
        <v/>
      </c>
      <c r="D475" t="str">
        <v/>
      </c>
      <c r="E475" t="str">
        <f t="shared" si="14"/>
        <v>Standard Class</v>
      </c>
      <c r="F475" t="str">
        <f>IF($E475=Step_0!$C$3,IF('Dirty 2'!B477&gt;0,Step_0!$D$3,IF('Dirty 2'!C477&gt;0,Step_0!$D$4,IF('Dirty 2'!D477&gt;0,Step_0!$D$5,""))),"")</f>
        <v/>
      </c>
      <c r="G475" t="str">
        <f>IF($E475=Step_0!$C$6,IF('Dirty 2'!E477&gt;0,Step_0!$D$3,IF('Dirty 2'!F477&gt;0,Step_0!$D$4,IF('Dirty 2'!G477&gt;0,Step_0!$D$5,""))),"")</f>
        <v/>
      </c>
      <c r="H475" t="str">
        <f>IF($E475=Step_0!$C$9,IF('Dirty 2'!H477&gt;0,Step_0!$D$3,IF('Dirty 2'!I477&gt;0,Step_0!$D$4,IF('Dirty 2'!J477&gt;0,Step_0!$D$5,""))),"")</f>
        <v/>
      </c>
      <c r="I475" t="str">
        <f>IF($E475=Step_0!$C$12,IF('Dirty 2'!K477&gt;0,Step_0!$D$3,IF('Dirty 2'!L477&gt;0,Step_0!$D$4,IF('Dirty 2'!M477&gt;0,Step_0!$D$5,""))),"")</f>
        <v>Consumer</v>
      </c>
      <c r="J475" t="str">
        <f t="shared" si="15"/>
        <v>Consumer</v>
      </c>
      <c r="K475">
        <f>SUM('Dirty 2'!B477:M477)</f>
        <v>177.07999999999998</v>
      </c>
    </row>
    <row r="476" spans="1:11" x14ac:dyDescent="0.25">
      <c r="A476" s="1">
        <v>42677</v>
      </c>
      <c r="B476" t="str">
        <v/>
      </c>
      <c r="C476" t="str">
        <v>Second Class</v>
      </c>
      <c r="D476" t="str">
        <v/>
      </c>
      <c r="E476" t="str">
        <f t="shared" si="14"/>
        <v>Second Class</v>
      </c>
      <c r="F476" t="str">
        <f>IF($E476=Step_0!$C$3,IF('Dirty 2'!B478&gt;0,Step_0!$D$3,IF('Dirty 2'!C478&gt;0,Step_0!$D$4,IF('Dirty 2'!D478&gt;0,Step_0!$D$5,""))),"")</f>
        <v/>
      </c>
      <c r="G476" t="str">
        <f>IF($E476=Step_0!$C$6,IF('Dirty 2'!E478&gt;0,Step_0!$D$3,IF('Dirty 2'!F478&gt;0,Step_0!$D$4,IF('Dirty 2'!G478&gt;0,Step_0!$D$5,""))),"")</f>
        <v/>
      </c>
      <c r="H476" t="str">
        <f>IF($E476=Step_0!$C$9,IF('Dirty 2'!H478&gt;0,Step_0!$D$3,IF('Dirty 2'!I478&gt;0,Step_0!$D$4,IF('Dirty 2'!J478&gt;0,Step_0!$D$5,""))),"")</f>
        <v>Corporate</v>
      </c>
      <c r="I476" t="str">
        <f>IF($E476=Step_0!$C$12,IF('Dirty 2'!K478&gt;0,Step_0!$D$3,IF('Dirty 2'!L478&gt;0,Step_0!$D$4,IF('Dirty 2'!M478&gt;0,Step_0!$D$5,""))),"")</f>
        <v/>
      </c>
      <c r="J476" t="str">
        <f t="shared" si="15"/>
        <v>Corporate</v>
      </c>
      <c r="K476">
        <f>SUM('Dirty 2'!B478:M478)</f>
        <v>26.400000000000002</v>
      </c>
    </row>
    <row r="477" spans="1:11" x14ac:dyDescent="0.25">
      <c r="A477" s="1">
        <v>42663</v>
      </c>
      <c r="B477" t="str">
        <v>Same Day</v>
      </c>
      <c r="C477" t="str">
        <v/>
      </c>
      <c r="D477" t="str">
        <v/>
      </c>
      <c r="E477" t="str">
        <f t="shared" si="14"/>
        <v>Same Day</v>
      </c>
      <c r="F477" t="str">
        <f>IF($E477=Step_0!$C$3,IF('Dirty 2'!B479&gt;0,Step_0!$D$3,IF('Dirty 2'!C479&gt;0,Step_0!$D$4,IF('Dirty 2'!D479&gt;0,Step_0!$D$5,""))),"")</f>
        <v/>
      </c>
      <c r="G477" t="str">
        <f>IF($E477=Step_0!$C$6,IF('Dirty 2'!E479&gt;0,Step_0!$D$3,IF('Dirty 2'!F479&gt;0,Step_0!$D$4,IF('Dirty 2'!G479&gt;0,Step_0!$D$5,""))),"")</f>
        <v>Consumer</v>
      </c>
      <c r="H477" t="str">
        <f>IF($E477=Step_0!$C$9,IF('Dirty 2'!H479&gt;0,Step_0!$D$3,IF('Dirty 2'!I479&gt;0,Step_0!$D$4,IF('Dirty 2'!J479&gt;0,Step_0!$D$5,""))),"")</f>
        <v/>
      </c>
      <c r="I477" t="str">
        <f>IF($E477=Step_0!$C$12,IF('Dirty 2'!K479&gt;0,Step_0!$D$3,IF('Dirty 2'!L479&gt;0,Step_0!$D$4,IF('Dirty 2'!M479&gt;0,Step_0!$D$5,""))),"")</f>
        <v/>
      </c>
      <c r="J477" t="str">
        <f t="shared" si="15"/>
        <v>Consumer</v>
      </c>
      <c r="K477">
        <f>SUM('Dirty 2'!B479:M479)</f>
        <v>59.824000000000012</v>
      </c>
    </row>
    <row r="478" spans="1:11" x14ac:dyDescent="0.25">
      <c r="A478" s="1">
        <v>42656</v>
      </c>
      <c r="B478" t="str">
        <v>First Class</v>
      </c>
      <c r="C478" t="str">
        <v/>
      </c>
      <c r="D478" t="str">
        <v/>
      </c>
      <c r="E478" t="str">
        <f t="shared" si="14"/>
        <v>First Class</v>
      </c>
      <c r="F478" t="str">
        <f>IF($E478=Step_0!$C$3,IF('Dirty 2'!B480&gt;0,Step_0!$D$3,IF('Dirty 2'!C480&gt;0,Step_0!$D$4,IF('Dirty 2'!D480&gt;0,Step_0!$D$5,""))),"")</f>
        <v>Consumer</v>
      </c>
      <c r="G478" t="str">
        <f>IF($E478=Step_0!$C$6,IF('Dirty 2'!E480&gt;0,Step_0!$D$3,IF('Dirty 2'!F480&gt;0,Step_0!$D$4,IF('Dirty 2'!G480&gt;0,Step_0!$D$5,""))),"")</f>
        <v/>
      </c>
      <c r="H478" t="str">
        <f>IF($E478=Step_0!$C$9,IF('Dirty 2'!H480&gt;0,Step_0!$D$3,IF('Dirty 2'!I480&gt;0,Step_0!$D$4,IF('Dirty 2'!J480&gt;0,Step_0!$D$5,""))),"")</f>
        <v/>
      </c>
      <c r="I478" t="str">
        <f>IF($E478=Step_0!$C$12,IF('Dirty 2'!K480&gt;0,Step_0!$D$3,IF('Dirty 2'!L480&gt;0,Step_0!$D$4,IF('Dirty 2'!M480&gt;0,Step_0!$D$5,""))),"")</f>
        <v/>
      </c>
      <c r="J478" t="str">
        <f t="shared" si="15"/>
        <v>Consumer</v>
      </c>
      <c r="K478">
        <f>SUM('Dirty 2'!B480:M480)</f>
        <v>1541.51</v>
      </c>
    </row>
    <row r="479" spans="1:11" x14ac:dyDescent="0.25">
      <c r="A479" s="1">
        <v>42694</v>
      </c>
      <c r="B479" t="str">
        <v>Standard Class</v>
      </c>
      <c r="C479" t="str">
        <v/>
      </c>
      <c r="D479" t="str">
        <v/>
      </c>
      <c r="E479" t="str">
        <f t="shared" si="14"/>
        <v>Standard Class</v>
      </c>
      <c r="F479" t="str">
        <f>IF($E479=Step_0!$C$3,IF('Dirty 2'!B481&gt;0,Step_0!$D$3,IF('Dirty 2'!C481&gt;0,Step_0!$D$4,IF('Dirty 2'!D481&gt;0,Step_0!$D$5,""))),"")</f>
        <v/>
      </c>
      <c r="G479" t="str">
        <f>IF($E479=Step_0!$C$6,IF('Dirty 2'!E481&gt;0,Step_0!$D$3,IF('Dirty 2'!F481&gt;0,Step_0!$D$4,IF('Dirty 2'!G481&gt;0,Step_0!$D$5,""))),"")</f>
        <v/>
      </c>
      <c r="H479" t="str">
        <f>IF($E479=Step_0!$C$9,IF('Dirty 2'!H481&gt;0,Step_0!$D$3,IF('Dirty 2'!I481&gt;0,Step_0!$D$4,IF('Dirty 2'!J481&gt;0,Step_0!$D$5,""))),"")</f>
        <v/>
      </c>
      <c r="I479" t="str">
        <f>IF($E479=Step_0!$C$12,IF('Dirty 2'!K481&gt;0,Step_0!$D$3,IF('Dirty 2'!L481&gt;0,Step_0!$D$4,IF('Dirty 2'!M481&gt;0,Step_0!$D$5,""))),"")</f>
        <v>Consumer</v>
      </c>
      <c r="J479" t="str">
        <f t="shared" si="15"/>
        <v>Consumer</v>
      </c>
      <c r="K479">
        <f>SUM('Dirty 2'!B481:M481)</f>
        <v>209.56799999999998</v>
      </c>
    </row>
    <row r="480" spans="1:11" x14ac:dyDescent="0.25">
      <c r="A480" s="1">
        <v>42503</v>
      </c>
      <c r="B480" t="str">
        <v/>
      </c>
      <c r="C480" t="str">
        <v>Standard Class</v>
      </c>
      <c r="D480" t="str">
        <v/>
      </c>
      <c r="E480" t="str">
        <f t="shared" si="14"/>
        <v>Standard Class</v>
      </c>
      <c r="F480" t="str">
        <f>IF($E480=Step_0!$C$3,IF('Dirty 2'!B482&gt;0,Step_0!$D$3,IF('Dirty 2'!C482&gt;0,Step_0!$D$4,IF('Dirty 2'!D482&gt;0,Step_0!$D$5,""))),"")</f>
        <v/>
      </c>
      <c r="G480" t="str">
        <f>IF($E480=Step_0!$C$6,IF('Dirty 2'!E482&gt;0,Step_0!$D$3,IF('Dirty 2'!F482&gt;0,Step_0!$D$4,IF('Dirty 2'!G482&gt;0,Step_0!$D$5,""))),"")</f>
        <v/>
      </c>
      <c r="H480" t="str">
        <f>IF($E480=Step_0!$C$9,IF('Dirty 2'!H482&gt;0,Step_0!$D$3,IF('Dirty 2'!I482&gt;0,Step_0!$D$4,IF('Dirty 2'!J482&gt;0,Step_0!$D$5,""))),"")</f>
        <v/>
      </c>
      <c r="I480" t="str">
        <f>IF($E480=Step_0!$C$12,IF('Dirty 2'!K482&gt;0,Step_0!$D$3,IF('Dirty 2'!L482&gt;0,Step_0!$D$4,IF('Dirty 2'!M482&gt;0,Step_0!$D$5,""))),"")</f>
        <v>Corporate</v>
      </c>
      <c r="J480" t="str">
        <f t="shared" si="15"/>
        <v>Corporate</v>
      </c>
      <c r="K480">
        <f>SUM('Dirty 2'!B482:M482)</f>
        <v>20.768000000000001</v>
      </c>
    </row>
    <row r="481" spans="1:11" x14ac:dyDescent="0.25">
      <c r="A481" s="1">
        <v>42572</v>
      </c>
      <c r="B481" t="str">
        <v>Standard Class</v>
      </c>
      <c r="C481" t="str">
        <v/>
      </c>
      <c r="D481" t="str">
        <v/>
      </c>
      <c r="E481" t="str">
        <f t="shared" si="14"/>
        <v>Standard Class</v>
      </c>
      <c r="F481" t="str">
        <f>IF($E481=Step_0!$C$3,IF('Dirty 2'!B483&gt;0,Step_0!$D$3,IF('Dirty 2'!C483&gt;0,Step_0!$D$4,IF('Dirty 2'!D483&gt;0,Step_0!$D$5,""))),"")</f>
        <v/>
      </c>
      <c r="G481" t="str">
        <f>IF($E481=Step_0!$C$6,IF('Dirty 2'!E483&gt;0,Step_0!$D$3,IF('Dirty 2'!F483&gt;0,Step_0!$D$4,IF('Dirty 2'!G483&gt;0,Step_0!$D$5,""))),"")</f>
        <v/>
      </c>
      <c r="H481" t="str">
        <f>IF($E481=Step_0!$C$9,IF('Dirty 2'!H483&gt;0,Step_0!$D$3,IF('Dirty 2'!I483&gt;0,Step_0!$D$4,IF('Dirty 2'!J483&gt;0,Step_0!$D$5,""))),"")</f>
        <v/>
      </c>
      <c r="I481" t="str">
        <f>IF($E481=Step_0!$C$12,IF('Dirty 2'!K483&gt;0,Step_0!$D$3,IF('Dirty 2'!L483&gt;0,Step_0!$D$4,IF('Dirty 2'!M483&gt;0,Step_0!$D$5,""))),"")</f>
        <v>Consumer</v>
      </c>
      <c r="J481" t="str">
        <f t="shared" si="15"/>
        <v>Consumer</v>
      </c>
      <c r="K481">
        <f>SUM('Dirty 2'!B483:M483)</f>
        <v>951.98</v>
      </c>
    </row>
    <row r="482" spans="1:11" x14ac:dyDescent="0.25">
      <c r="A482" s="1">
        <v>42692</v>
      </c>
      <c r="B482" t="str">
        <v/>
      </c>
      <c r="C482" t="str">
        <v>Second Class</v>
      </c>
      <c r="D482" t="str">
        <v/>
      </c>
      <c r="E482" t="str">
        <f t="shared" si="14"/>
        <v>Second Class</v>
      </c>
      <c r="F482" t="str">
        <f>IF($E482=Step_0!$C$3,IF('Dirty 2'!B484&gt;0,Step_0!$D$3,IF('Dirty 2'!C484&gt;0,Step_0!$D$4,IF('Dirty 2'!D484&gt;0,Step_0!$D$5,""))),"")</f>
        <v/>
      </c>
      <c r="G482" t="str">
        <f>IF($E482=Step_0!$C$6,IF('Dirty 2'!E484&gt;0,Step_0!$D$3,IF('Dirty 2'!F484&gt;0,Step_0!$D$4,IF('Dirty 2'!G484&gt;0,Step_0!$D$5,""))),"")</f>
        <v/>
      </c>
      <c r="H482" t="str">
        <f>IF($E482=Step_0!$C$9,IF('Dirty 2'!H484&gt;0,Step_0!$D$3,IF('Dirty 2'!I484&gt;0,Step_0!$D$4,IF('Dirty 2'!J484&gt;0,Step_0!$D$5,""))),"")</f>
        <v>Corporate</v>
      </c>
      <c r="I482" t="str">
        <f>IF($E482=Step_0!$C$12,IF('Dirty 2'!K484&gt;0,Step_0!$D$3,IF('Dirty 2'!L484&gt;0,Step_0!$D$4,IF('Dirty 2'!M484&gt;0,Step_0!$D$5,""))),"")</f>
        <v/>
      </c>
      <c r="J482" t="str">
        <f t="shared" si="15"/>
        <v>Corporate</v>
      </c>
      <c r="K482">
        <f>SUM('Dirty 2'!B484:M484)</f>
        <v>552.85599999999999</v>
      </c>
    </row>
    <row r="483" spans="1:11" x14ac:dyDescent="0.25">
      <c r="A483" s="1">
        <v>42729</v>
      </c>
      <c r="B483" t="str">
        <v>First Class</v>
      </c>
      <c r="C483" t="str">
        <v/>
      </c>
      <c r="D483" t="str">
        <v/>
      </c>
      <c r="E483" t="str">
        <f t="shared" si="14"/>
        <v>First Class</v>
      </c>
      <c r="F483" t="str">
        <f>IF($E483=Step_0!$C$3,IF('Dirty 2'!B485&gt;0,Step_0!$D$3,IF('Dirty 2'!C485&gt;0,Step_0!$D$4,IF('Dirty 2'!D485&gt;0,Step_0!$D$5,""))),"")</f>
        <v>Consumer</v>
      </c>
      <c r="G483" t="str">
        <f>IF($E483=Step_0!$C$6,IF('Dirty 2'!E485&gt;0,Step_0!$D$3,IF('Dirty 2'!F485&gt;0,Step_0!$D$4,IF('Dirty 2'!G485&gt;0,Step_0!$D$5,""))),"")</f>
        <v/>
      </c>
      <c r="H483" t="str">
        <f>IF($E483=Step_0!$C$9,IF('Dirty 2'!H485&gt;0,Step_0!$D$3,IF('Dirty 2'!I485&gt;0,Step_0!$D$4,IF('Dirty 2'!J485&gt;0,Step_0!$D$5,""))),"")</f>
        <v/>
      </c>
      <c r="I483" t="str">
        <f>IF($E483=Step_0!$C$12,IF('Dirty 2'!K485&gt;0,Step_0!$D$3,IF('Dirty 2'!L485&gt;0,Step_0!$D$4,IF('Dirty 2'!M485&gt;0,Step_0!$D$5,""))),"")</f>
        <v/>
      </c>
      <c r="J483" t="str">
        <f t="shared" si="15"/>
        <v>Consumer</v>
      </c>
      <c r="K483">
        <f>SUM('Dirty 2'!B485:M485)</f>
        <v>141</v>
      </c>
    </row>
    <row r="484" spans="1:11" x14ac:dyDescent="0.25">
      <c r="A484" s="1">
        <v>42594</v>
      </c>
      <c r="B484" t="str">
        <v>Standard Class</v>
      </c>
      <c r="C484" t="str">
        <v/>
      </c>
      <c r="D484" t="str">
        <v/>
      </c>
      <c r="E484" t="str">
        <f t="shared" si="14"/>
        <v>Standard Class</v>
      </c>
      <c r="F484" t="str">
        <f>IF($E484=Step_0!$C$3,IF('Dirty 2'!B486&gt;0,Step_0!$D$3,IF('Dirty 2'!C486&gt;0,Step_0!$D$4,IF('Dirty 2'!D486&gt;0,Step_0!$D$5,""))),"")</f>
        <v/>
      </c>
      <c r="G484" t="str">
        <f>IF($E484=Step_0!$C$6,IF('Dirty 2'!E486&gt;0,Step_0!$D$3,IF('Dirty 2'!F486&gt;0,Step_0!$D$4,IF('Dirty 2'!G486&gt;0,Step_0!$D$5,""))),"")</f>
        <v/>
      </c>
      <c r="H484" t="str">
        <f>IF($E484=Step_0!$C$9,IF('Dirty 2'!H486&gt;0,Step_0!$D$3,IF('Dirty 2'!I486&gt;0,Step_0!$D$4,IF('Dirty 2'!J486&gt;0,Step_0!$D$5,""))),"")</f>
        <v/>
      </c>
      <c r="I484" t="str">
        <f>IF($E484=Step_0!$C$12,IF('Dirty 2'!K486&gt;0,Step_0!$D$3,IF('Dirty 2'!L486&gt;0,Step_0!$D$4,IF('Dirty 2'!M486&gt;0,Step_0!$D$5,""))),"")</f>
        <v>Consumer</v>
      </c>
      <c r="J484" t="str">
        <f t="shared" si="15"/>
        <v>Consumer</v>
      </c>
      <c r="K484">
        <f>SUM('Dirty 2'!B486:M486)</f>
        <v>20.736000000000004</v>
      </c>
    </row>
    <row r="485" spans="1:11" x14ac:dyDescent="0.25">
      <c r="A485" s="1">
        <v>42531</v>
      </c>
      <c r="B485" t="str">
        <v/>
      </c>
      <c r="C485" t="str">
        <v>Standard Class</v>
      </c>
      <c r="D485" t="str">
        <v/>
      </c>
      <c r="E485" t="str">
        <f t="shared" si="14"/>
        <v>Standard Class</v>
      </c>
      <c r="F485" t="str">
        <f>IF($E485=Step_0!$C$3,IF('Dirty 2'!B487&gt;0,Step_0!$D$3,IF('Dirty 2'!C487&gt;0,Step_0!$D$4,IF('Dirty 2'!D487&gt;0,Step_0!$D$5,""))),"")</f>
        <v/>
      </c>
      <c r="G485" t="str">
        <f>IF($E485=Step_0!$C$6,IF('Dirty 2'!E487&gt;0,Step_0!$D$3,IF('Dirty 2'!F487&gt;0,Step_0!$D$4,IF('Dirty 2'!G487&gt;0,Step_0!$D$5,""))),"")</f>
        <v/>
      </c>
      <c r="H485" t="str">
        <f>IF($E485=Step_0!$C$9,IF('Dirty 2'!H487&gt;0,Step_0!$D$3,IF('Dirty 2'!I487&gt;0,Step_0!$D$4,IF('Dirty 2'!J487&gt;0,Step_0!$D$5,""))),"")</f>
        <v/>
      </c>
      <c r="I485" t="str">
        <f>IF($E485=Step_0!$C$12,IF('Dirty 2'!K487&gt;0,Step_0!$D$3,IF('Dirty 2'!L487&gt;0,Step_0!$D$4,IF('Dirty 2'!M487&gt;0,Step_0!$D$5,""))),"")</f>
        <v>Corporate</v>
      </c>
      <c r="J485" t="str">
        <f t="shared" si="15"/>
        <v>Corporate</v>
      </c>
      <c r="K485">
        <f>SUM('Dirty 2'!B487:M487)</f>
        <v>1347.5200000000002</v>
      </c>
    </row>
    <row r="486" spans="1:11" x14ac:dyDescent="0.25">
      <c r="A486" s="1">
        <v>42578</v>
      </c>
      <c r="B486" t="str">
        <v>Second Class</v>
      </c>
      <c r="C486" t="str">
        <v/>
      </c>
      <c r="D486" t="str">
        <v/>
      </c>
      <c r="E486" t="str">
        <f t="shared" si="14"/>
        <v>Second Class</v>
      </c>
      <c r="F486" t="str">
        <f>IF($E486=Step_0!$C$3,IF('Dirty 2'!B488&gt;0,Step_0!$D$3,IF('Dirty 2'!C488&gt;0,Step_0!$D$4,IF('Dirty 2'!D488&gt;0,Step_0!$D$5,""))),"")</f>
        <v/>
      </c>
      <c r="G486" t="str">
        <f>IF($E486=Step_0!$C$6,IF('Dirty 2'!E488&gt;0,Step_0!$D$3,IF('Dirty 2'!F488&gt;0,Step_0!$D$4,IF('Dirty 2'!G488&gt;0,Step_0!$D$5,""))),"")</f>
        <v/>
      </c>
      <c r="H486" t="str">
        <f>IF($E486=Step_0!$C$9,IF('Dirty 2'!H488&gt;0,Step_0!$D$3,IF('Dirty 2'!I488&gt;0,Step_0!$D$4,IF('Dirty 2'!J488&gt;0,Step_0!$D$5,""))),"")</f>
        <v>Consumer</v>
      </c>
      <c r="I486" t="str">
        <f>IF($E486=Step_0!$C$12,IF('Dirty 2'!K488&gt;0,Step_0!$D$3,IF('Dirty 2'!L488&gt;0,Step_0!$D$4,IF('Dirty 2'!M488&gt;0,Step_0!$D$5,""))),"")</f>
        <v/>
      </c>
      <c r="J486" t="str">
        <f t="shared" si="15"/>
        <v>Consumer</v>
      </c>
      <c r="K486">
        <f>SUM('Dirty 2'!B488:M488)</f>
        <v>194.84800000000001</v>
      </c>
    </row>
    <row r="487" spans="1:11" x14ac:dyDescent="0.25">
      <c r="A487" s="1">
        <v>42725</v>
      </c>
      <c r="B487" t="str">
        <v>Second Class</v>
      </c>
      <c r="C487" t="str">
        <v/>
      </c>
      <c r="D487" t="str">
        <v/>
      </c>
      <c r="E487" t="str">
        <f t="shared" si="14"/>
        <v>Second Class</v>
      </c>
      <c r="F487" t="str">
        <f>IF($E487=Step_0!$C$3,IF('Dirty 2'!B489&gt;0,Step_0!$D$3,IF('Dirty 2'!C489&gt;0,Step_0!$D$4,IF('Dirty 2'!D489&gt;0,Step_0!$D$5,""))),"")</f>
        <v/>
      </c>
      <c r="G487" t="str">
        <f>IF($E487=Step_0!$C$6,IF('Dirty 2'!E489&gt;0,Step_0!$D$3,IF('Dirty 2'!F489&gt;0,Step_0!$D$4,IF('Dirty 2'!G489&gt;0,Step_0!$D$5,""))),"")</f>
        <v/>
      </c>
      <c r="H487" t="str">
        <f>IF($E487=Step_0!$C$9,IF('Dirty 2'!H489&gt;0,Step_0!$D$3,IF('Dirty 2'!I489&gt;0,Step_0!$D$4,IF('Dirty 2'!J489&gt;0,Step_0!$D$5,""))),"")</f>
        <v>Consumer</v>
      </c>
      <c r="I487" t="str">
        <f>IF($E487=Step_0!$C$12,IF('Dirty 2'!K489&gt;0,Step_0!$D$3,IF('Dirty 2'!L489&gt;0,Step_0!$D$4,IF('Dirty 2'!M489&gt;0,Step_0!$D$5,""))),"")</f>
        <v/>
      </c>
      <c r="J487" t="str">
        <f t="shared" si="15"/>
        <v>Consumer</v>
      </c>
      <c r="K487">
        <f>SUM('Dirty 2'!B489:M489)</f>
        <v>23.88</v>
      </c>
    </row>
    <row r="488" spans="1:11" x14ac:dyDescent="0.25">
      <c r="A488" s="1">
        <v>42703</v>
      </c>
      <c r="B488" t="str">
        <v>Standard Class</v>
      </c>
      <c r="C488" t="str">
        <v/>
      </c>
      <c r="D488" t="str">
        <v/>
      </c>
      <c r="E488" t="str">
        <f t="shared" si="14"/>
        <v>Standard Class</v>
      </c>
      <c r="F488" t="str">
        <f>IF($E488=Step_0!$C$3,IF('Dirty 2'!B490&gt;0,Step_0!$D$3,IF('Dirty 2'!C490&gt;0,Step_0!$D$4,IF('Dirty 2'!D490&gt;0,Step_0!$D$5,""))),"")</f>
        <v/>
      </c>
      <c r="G488" t="str">
        <f>IF($E488=Step_0!$C$6,IF('Dirty 2'!E490&gt;0,Step_0!$D$3,IF('Dirty 2'!F490&gt;0,Step_0!$D$4,IF('Dirty 2'!G490&gt;0,Step_0!$D$5,""))),"")</f>
        <v/>
      </c>
      <c r="H488" t="str">
        <f>IF($E488=Step_0!$C$9,IF('Dirty 2'!H490&gt;0,Step_0!$D$3,IF('Dirty 2'!I490&gt;0,Step_0!$D$4,IF('Dirty 2'!J490&gt;0,Step_0!$D$5,""))),"")</f>
        <v/>
      </c>
      <c r="I488" t="str">
        <f>IF($E488=Step_0!$C$12,IF('Dirty 2'!K490&gt;0,Step_0!$D$3,IF('Dirty 2'!L490&gt;0,Step_0!$D$4,IF('Dirty 2'!M490&gt;0,Step_0!$D$5,""))),"")</f>
        <v>Consumer</v>
      </c>
      <c r="J488" t="str">
        <f t="shared" si="15"/>
        <v>Consumer</v>
      </c>
      <c r="K488">
        <f>SUM('Dirty 2'!B490:M490)</f>
        <v>491.88800000000003</v>
      </c>
    </row>
    <row r="489" spans="1:11" x14ac:dyDescent="0.25">
      <c r="A489" s="1">
        <v>42689</v>
      </c>
      <c r="B489" t="str">
        <v>Standard Class</v>
      </c>
      <c r="C489" t="str">
        <v/>
      </c>
      <c r="D489" t="str">
        <v/>
      </c>
      <c r="E489" t="str">
        <f t="shared" si="14"/>
        <v>Standard Class</v>
      </c>
      <c r="F489" t="str">
        <f>IF($E489=Step_0!$C$3,IF('Dirty 2'!B491&gt;0,Step_0!$D$3,IF('Dirty 2'!C491&gt;0,Step_0!$D$4,IF('Dirty 2'!D491&gt;0,Step_0!$D$5,""))),"")</f>
        <v/>
      </c>
      <c r="G489" t="str">
        <f>IF($E489=Step_0!$C$6,IF('Dirty 2'!E491&gt;0,Step_0!$D$3,IF('Dirty 2'!F491&gt;0,Step_0!$D$4,IF('Dirty 2'!G491&gt;0,Step_0!$D$5,""))),"")</f>
        <v/>
      </c>
      <c r="H489" t="str">
        <f>IF($E489=Step_0!$C$9,IF('Dirty 2'!H491&gt;0,Step_0!$D$3,IF('Dirty 2'!I491&gt;0,Step_0!$D$4,IF('Dirty 2'!J491&gt;0,Step_0!$D$5,""))),"")</f>
        <v/>
      </c>
      <c r="I489" t="str">
        <f>IF($E489=Step_0!$C$12,IF('Dirty 2'!K491&gt;0,Step_0!$D$3,IF('Dirty 2'!L491&gt;0,Step_0!$D$4,IF('Dirty 2'!M491&gt;0,Step_0!$D$5,""))),"")</f>
        <v>Consumer</v>
      </c>
      <c r="J489" t="str">
        <f t="shared" si="15"/>
        <v>Consumer</v>
      </c>
      <c r="K489">
        <f>SUM('Dirty 2'!B491:M491)</f>
        <v>559.20000000000005</v>
      </c>
    </row>
    <row r="490" spans="1:11" x14ac:dyDescent="0.25">
      <c r="A490" s="1">
        <v>42722</v>
      </c>
      <c r="B490" t="str">
        <v>First Class</v>
      </c>
      <c r="C490" t="str">
        <v/>
      </c>
      <c r="D490" t="str">
        <v/>
      </c>
      <c r="E490" t="str">
        <f t="shared" si="14"/>
        <v>First Class</v>
      </c>
      <c r="F490" t="str">
        <f>IF($E490=Step_0!$C$3,IF('Dirty 2'!B492&gt;0,Step_0!$D$3,IF('Dirty 2'!C492&gt;0,Step_0!$D$4,IF('Dirty 2'!D492&gt;0,Step_0!$D$5,""))),"")</f>
        <v>Consumer</v>
      </c>
      <c r="G490" t="str">
        <f>IF($E490=Step_0!$C$6,IF('Dirty 2'!E492&gt;0,Step_0!$D$3,IF('Dirty 2'!F492&gt;0,Step_0!$D$4,IF('Dirty 2'!G492&gt;0,Step_0!$D$5,""))),"")</f>
        <v/>
      </c>
      <c r="H490" t="str">
        <f>IF($E490=Step_0!$C$9,IF('Dirty 2'!H492&gt;0,Step_0!$D$3,IF('Dirty 2'!I492&gt;0,Step_0!$D$4,IF('Dirty 2'!J492&gt;0,Step_0!$D$5,""))),"")</f>
        <v/>
      </c>
      <c r="I490" t="str">
        <f>IF($E490=Step_0!$C$12,IF('Dirty 2'!K492&gt;0,Step_0!$D$3,IF('Dirty 2'!L492&gt;0,Step_0!$D$4,IF('Dirty 2'!M492&gt;0,Step_0!$D$5,""))),"")</f>
        <v/>
      </c>
      <c r="J490" t="str">
        <f t="shared" si="15"/>
        <v>Consumer</v>
      </c>
      <c r="K490">
        <f>SUM('Dirty 2'!B492:M492)</f>
        <v>12.672000000000001</v>
      </c>
    </row>
    <row r="491" spans="1:11" x14ac:dyDescent="0.25">
      <c r="A491" s="1">
        <v>42490</v>
      </c>
      <c r="B491" t="str">
        <v/>
      </c>
      <c r="C491" t="str">
        <v>Standard Class</v>
      </c>
      <c r="D491" t="str">
        <v/>
      </c>
      <c r="E491" t="str">
        <f t="shared" si="14"/>
        <v>Standard Class</v>
      </c>
      <c r="F491" t="str">
        <f>IF($E491=Step_0!$C$3,IF('Dirty 2'!B493&gt;0,Step_0!$D$3,IF('Dirty 2'!C493&gt;0,Step_0!$D$4,IF('Dirty 2'!D493&gt;0,Step_0!$D$5,""))),"")</f>
        <v/>
      </c>
      <c r="G491" t="str">
        <f>IF($E491=Step_0!$C$6,IF('Dirty 2'!E493&gt;0,Step_0!$D$3,IF('Dirty 2'!F493&gt;0,Step_0!$D$4,IF('Dirty 2'!G493&gt;0,Step_0!$D$5,""))),"")</f>
        <v/>
      </c>
      <c r="H491" t="str">
        <f>IF($E491=Step_0!$C$9,IF('Dirty 2'!H493&gt;0,Step_0!$D$3,IF('Dirty 2'!I493&gt;0,Step_0!$D$4,IF('Dirty 2'!J493&gt;0,Step_0!$D$5,""))),"")</f>
        <v/>
      </c>
      <c r="I491" t="str">
        <f>IF($E491=Step_0!$C$12,IF('Dirty 2'!K493&gt;0,Step_0!$D$3,IF('Dirty 2'!L493&gt;0,Step_0!$D$4,IF('Dirty 2'!M493&gt;0,Step_0!$D$5,""))),"")</f>
        <v>Corporate</v>
      </c>
      <c r="J491" t="str">
        <f t="shared" si="15"/>
        <v>Corporate</v>
      </c>
      <c r="K491">
        <f>SUM('Dirty 2'!B493:M493)</f>
        <v>26.056000000000004</v>
      </c>
    </row>
    <row r="492" spans="1:11" x14ac:dyDescent="0.25">
      <c r="A492" s="1">
        <v>42708</v>
      </c>
      <c r="B492" t="str">
        <v>Standard Class</v>
      </c>
      <c r="C492" t="str">
        <v/>
      </c>
      <c r="D492" t="str">
        <v/>
      </c>
      <c r="E492" t="str">
        <f t="shared" si="14"/>
        <v>Standard Class</v>
      </c>
      <c r="F492" t="str">
        <f>IF($E492=Step_0!$C$3,IF('Dirty 2'!B494&gt;0,Step_0!$D$3,IF('Dirty 2'!C494&gt;0,Step_0!$D$4,IF('Dirty 2'!D494&gt;0,Step_0!$D$5,""))),"")</f>
        <v/>
      </c>
      <c r="G492" t="str">
        <f>IF($E492=Step_0!$C$6,IF('Dirty 2'!E494&gt;0,Step_0!$D$3,IF('Dirty 2'!F494&gt;0,Step_0!$D$4,IF('Dirty 2'!G494&gt;0,Step_0!$D$5,""))),"")</f>
        <v/>
      </c>
      <c r="H492" t="str">
        <f>IF($E492=Step_0!$C$9,IF('Dirty 2'!H494&gt;0,Step_0!$D$3,IF('Dirty 2'!I494&gt;0,Step_0!$D$4,IF('Dirty 2'!J494&gt;0,Step_0!$D$5,""))),"")</f>
        <v/>
      </c>
      <c r="I492" t="str">
        <f>IF($E492=Step_0!$C$12,IF('Dirty 2'!K494&gt;0,Step_0!$D$3,IF('Dirty 2'!L494&gt;0,Step_0!$D$4,IF('Dirty 2'!M494&gt;0,Step_0!$D$5,""))),"")</f>
        <v>Consumer</v>
      </c>
      <c r="J492" t="str">
        <f t="shared" si="15"/>
        <v>Consumer</v>
      </c>
      <c r="K492">
        <f>SUM('Dirty 2'!B494:M494)</f>
        <v>649</v>
      </c>
    </row>
    <row r="493" spans="1:11" x14ac:dyDescent="0.25">
      <c r="A493" s="1">
        <v>42725</v>
      </c>
      <c r="B493" t="str">
        <v>First Class</v>
      </c>
      <c r="C493" t="str">
        <v/>
      </c>
      <c r="D493" t="str">
        <v/>
      </c>
      <c r="E493" t="str">
        <f t="shared" si="14"/>
        <v>First Class</v>
      </c>
      <c r="F493" t="str">
        <f>IF($E493=Step_0!$C$3,IF('Dirty 2'!B495&gt;0,Step_0!$D$3,IF('Dirty 2'!C495&gt;0,Step_0!$D$4,IF('Dirty 2'!D495&gt;0,Step_0!$D$5,""))),"")</f>
        <v>Consumer</v>
      </c>
      <c r="G493" t="str">
        <f>IF($E493=Step_0!$C$6,IF('Dirty 2'!E495&gt;0,Step_0!$D$3,IF('Dirty 2'!F495&gt;0,Step_0!$D$4,IF('Dirty 2'!G495&gt;0,Step_0!$D$5,""))),"")</f>
        <v/>
      </c>
      <c r="H493" t="str">
        <f>IF($E493=Step_0!$C$9,IF('Dirty 2'!H495&gt;0,Step_0!$D$3,IF('Dirty 2'!I495&gt;0,Step_0!$D$4,IF('Dirty 2'!J495&gt;0,Step_0!$D$5,""))),"")</f>
        <v/>
      </c>
      <c r="I493" t="str">
        <f>IF($E493=Step_0!$C$12,IF('Dirty 2'!K495&gt;0,Step_0!$D$3,IF('Dirty 2'!L495&gt;0,Step_0!$D$4,IF('Dirty 2'!M495&gt;0,Step_0!$D$5,""))),"")</f>
        <v/>
      </c>
      <c r="J493" t="str">
        <f t="shared" si="15"/>
        <v>Consumer</v>
      </c>
      <c r="K493">
        <f>SUM('Dirty 2'!B495:M495)</f>
        <v>71</v>
      </c>
    </row>
    <row r="494" spans="1:11" x14ac:dyDescent="0.25">
      <c r="A494" s="1">
        <v>42491</v>
      </c>
      <c r="B494" t="str">
        <v>First Class</v>
      </c>
      <c r="C494" t="str">
        <v/>
      </c>
      <c r="D494" t="str">
        <v/>
      </c>
      <c r="E494" t="str">
        <f t="shared" si="14"/>
        <v>First Class</v>
      </c>
      <c r="F494" t="str">
        <f>IF($E494=Step_0!$C$3,IF('Dirty 2'!B496&gt;0,Step_0!$D$3,IF('Dirty 2'!C496&gt;0,Step_0!$D$4,IF('Dirty 2'!D496&gt;0,Step_0!$D$5,""))),"")</f>
        <v>Consumer</v>
      </c>
      <c r="G494" t="str">
        <f>IF($E494=Step_0!$C$6,IF('Dirty 2'!E496&gt;0,Step_0!$D$3,IF('Dirty 2'!F496&gt;0,Step_0!$D$4,IF('Dirty 2'!G496&gt;0,Step_0!$D$5,""))),"")</f>
        <v/>
      </c>
      <c r="H494" t="str">
        <f>IF($E494=Step_0!$C$9,IF('Dirty 2'!H496&gt;0,Step_0!$D$3,IF('Dirty 2'!I496&gt;0,Step_0!$D$4,IF('Dirty 2'!J496&gt;0,Step_0!$D$5,""))),"")</f>
        <v/>
      </c>
      <c r="I494" t="str">
        <f>IF($E494=Step_0!$C$12,IF('Dirty 2'!K496&gt;0,Step_0!$D$3,IF('Dirty 2'!L496&gt;0,Step_0!$D$4,IF('Dirty 2'!M496&gt;0,Step_0!$D$5,""))),"")</f>
        <v/>
      </c>
      <c r="J494" t="str">
        <f t="shared" si="15"/>
        <v>Consumer</v>
      </c>
      <c r="K494">
        <f>SUM('Dirty 2'!B496:M496)</f>
        <v>318.95999999999998</v>
      </c>
    </row>
    <row r="495" spans="1:11" x14ac:dyDescent="0.25">
      <c r="A495" s="1">
        <v>42491</v>
      </c>
      <c r="B495" t="str">
        <v/>
      </c>
      <c r="C495" t="str">
        <v/>
      </c>
      <c r="D495" t="str">
        <v>Standard Class</v>
      </c>
      <c r="E495" t="str">
        <f t="shared" si="14"/>
        <v>Standard Class</v>
      </c>
      <c r="F495" t="str">
        <f>IF($E495=Step_0!$C$3,IF('Dirty 2'!B497&gt;0,Step_0!$D$3,IF('Dirty 2'!C497&gt;0,Step_0!$D$4,IF('Dirty 2'!D497&gt;0,Step_0!$D$5,""))),"")</f>
        <v/>
      </c>
      <c r="G495" t="str">
        <f>IF($E495=Step_0!$C$6,IF('Dirty 2'!E497&gt;0,Step_0!$D$3,IF('Dirty 2'!F497&gt;0,Step_0!$D$4,IF('Dirty 2'!G497&gt;0,Step_0!$D$5,""))),"")</f>
        <v/>
      </c>
      <c r="H495" t="str">
        <f>IF($E495=Step_0!$C$9,IF('Dirty 2'!H497&gt;0,Step_0!$D$3,IF('Dirty 2'!I497&gt;0,Step_0!$D$4,IF('Dirty 2'!J497&gt;0,Step_0!$D$5,""))),"")</f>
        <v/>
      </c>
      <c r="I495" t="str">
        <f>IF($E495=Step_0!$C$12,IF('Dirty 2'!K497&gt;0,Step_0!$D$3,IF('Dirty 2'!L497&gt;0,Step_0!$D$4,IF('Dirty 2'!M497&gt;0,Step_0!$D$5,""))),"")</f>
        <v>Home Office</v>
      </c>
      <c r="J495" t="str">
        <f t="shared" si="15"/>
        <v>Home Office</v>
      </c>
      <c r="K495">
        <f>SUM('Dirty 2'!B497:M497)</f>
        <v>48.9</v>
      </c>
    </row>
    <row r="496" spans="1:11" x14ac:dyDescent="0.25">
      <c r="A496" s="1">
        <v>42670</v>
      </c>
      <c r="B496" t="str">
        <v/>
      </c>
      <c r="C496" t="str">
        <v>Standard Class</v>
      </c>
      <c r="D496" t="str">
        <v/>
      </c>
      <c r="E496" t="str">
        <f t="shared" si="14"/>
        <v>Standard Class</v>
      </c>
      <c r="F496" t="str">
        <f>IF($E496=Step_0!$C$3,IF('Dirty 2'!B498&gt;0,Step_0!$D$3,IF('Dirty 2'!C498&gt;0,Step_0!$D$4,IF('Dirty 2'!D498&gt;0,Step_0!$D$5,""))),"")</f>
        <v/>
      </c>
      <c r="G496" t="str">
        <f>IF($E496=Step_0!$C$6,IF('Dirty 2'!E498&gt;0,Step_0!$D$3,IF('Dirty 2'!F498&gt;0,Step_0!$D$4,IF('Dirty 2'!G498&gt;0,Step_0!$D$5,""))),"")</f>
        <v/>
      </c>
      <c r="H496" t="str">
        <f>IF($E496=Step_0!$C$9,IF('Dirty 2'!H498&gt;0,Step_0!$D$3,IF('Dirty 2'!I498&gt;0,Step_0!$D$4,IF('Dirty 2'!J498&gt;0,Step_0!$D$5,""))),"")</f>
        <v/>
      </c>
      <c r="I496" t="str">
        <f>IF($E496=Step_0!$C$12,IF('Dirty 2'!K498&gt;0,Step_0!$D$3,IF('Dirty 2'!L498&gt;0,Step_0!$D$4,IF('Dirty 2'!M498&gt;0,Step_0!$D$5,""))),"")</f>
        <v>Corporate</v>
      </c>
      <c r="J496" t="str">
        <f t="shared" si="15"/>
        <v>Corporate</v>
      </c>
      <c r="K496">
        <f>SUM('Dirty 2'!B498:M498)</f>
        <v>68.966999999999999</v>
      </c>
    </row>
    <row r="497" spans="1:11" x14ac:dyDescent="0.25">
      <c r="A497" s="1">
        <v>42693</v>
      </c>
      <c r="B497" t="str">
        <v>Standard Class</v>
      </c>
      <c r="C497" t="str">
        <v/>
      </c>
      <c r="D497" t="str">
        <v/>
      </c>
      <c r="E497" t="str">
        <f t="shared" si="14"/>
        <v>Standard Class</v>
      </c>
      <c r="F497" t="str">
        <f>IF($E497=Step_0!$C$3,IF('Dirty 2'!B499&gt;0,Step_0!$D$3,IF('Dirty 2'!C499&gt;0,Step_0!$D$4,IF('Dirty 2'!D499&gt;0,Step_0!$D$5,""))),"")</f>
        <v/>
      </c>
      <c r="G497" t="str">
        <f>IF($E497=Step_0!$C$6,IF('Dirty 2'!E499&gt;0,Step_0!$D$3,IF('Dirty 2'!F499&gt;0,Step_0!$D$4,IF('Dirty 2'!G499&gt;0,Step_0!$D$5,""))),"")</f>
        <v/>
      </c>
      <c r="H497" t="str">
        <f>IF($E497=Step_0!$C$9,IF('Dirty 2'!H499&gt;0,Step_0!$D$3,IF('Dirty 2'!I499&gt;0,Step_0!$D$4,IF('Dirty 2'!J499&gt;0,Step_0!$D$5,""))),"")</f>
        <v/>
      </c>
      <c r="I497" t="str">
        <f>IF($E497=Step_0!$C$12,IF('Dirty 2'!K499&gt;0,Step_0!$D$3,IF('Dirty 2'!L499&gt;0,Step_0!$D$4,IF('Dirty 2'!M499&gt;0,Step_0!$D$5,""))),"")</f>
        <v>Consumer</v>
      </c>
      <c r="J497" t="str">
        <f t="shared" si="15"/>
        <v>Consumer</v>
      </c>
      <c r="K497">
        <f>SUM('Dirty 2'!B499:M499)</f>
        <v>25.060000000000002</v>
      </c>
    </row>
    <row r="498" spans="1:11" x14ac:dyDescent="0.25">
      <c r="A498" s="1">
        <v>42624</v>
      </c>
      <c r="B498" t="str">
        <v>First Class</v>
      </c>
      <c r="C498" t="str">
        <v/>
      </c>
      <c r="D498" t="str">
        <v/>
      </c>
      <c r="E498" t="str">
        <f t="shared" si="14"/>
        <v>First Class</v>
      </c>
      <c r="F498" t="str">
        <f>IF($E498=Step_0!$C$3,IF('Dirty 2'!B500&gt;0,Step_0!$D$3,IF('Dirty 2'!C500&gt;0,Step_0!$D$4,IF('Dirty 2'!D500&gt;0,Step_0!$D$5,""))),"")</f>
        <v>Consumer</v>
      </c>
      <c r="G498" t="str">
        <f>IF($E498=Step_0!$C$6,IF('Dirty 2'!E500&gt;0,Step_0!$D$3,IF('Dirty 2'!F500&gt;0,Step_0!$D$4,IF('Dirty 2'!G500&gt;0,Step_0!$D$5,""))),"")</f>
        <v/>
      </c>
      <c r="H498" t="str">
        <f>IF($E498=Step_0!$C$9,IF('Dirty 2'!H500&gt;0,Step_0!$D$3,IF('Dirty 2'!I500&gt;0,Step_0!$D$4,IF('Dirty 2'!J500&gt;0,Step_0!$D$5,""))),"")</f>
        <v/>
      </c>
      <c r="I498" t="str">
        <f>IF($E498=Step_0!$C$12,IF('Dirty 2'!K500&gt;0,Step_0!$D$3,IF('Dirty 2'!L500&gt;0,Step_0!$D$4,IF('Dirty 2'!M500&gt;0,Step_0!$D$5,""))),"")</f>
        <v/>
      </c>
      <c r="J498" t="str">
        <f t="shared" si="15"/>
        <v>Consumer</v>
      </c>
      <c r="K498">
        <f>SUM('Dirty 2'!B500:M500)</f>
        <v>34.504000000000005</v>
      </c>
    </row>
    <row r="499" spans="1:11" x14ac:dyDescent="0.25">
      <c r="A499" s="1">
        <v>42372</v>
      </c>
      <c r="B499" t="str">
        <v/>
      </c>
      <c r="C499" t="str">
        <v>First Class</v>
      </c>
      <c r="D499" t="str">
        <v/>
      </c>
      <c r="E499" t="str">
        <f t="shared" si="14"/>
        <v>First Class</v>
      </c>
      <c r="F499" t="str">
        <f>IF($E499=Step_0!$C$3,IF('Dirty 2'!B501&gt;0,Step_0!$D$3,IF('Dirty 2'!C501&gt;0,Step_0!$D$4,IF('Dirty 2'!D501&gt;0,Step_0!$D$5,""))),"")</f>
        <v>Corporate</v>
      </c>
      <c r="G499" t="str">
        <f>IF($E499=Step_0!$C$6,IF('Dirty 2'!E501&gt;0,Step_0!$D$3,IF('Dirty 2'!F501&gt;0,Step_0!$D$4,IF('Dirty 2'!G501&gt;0,Step_0!$D$5,""))),"")</f>
        <v/>
      </c>
      <c r="H499" t="str">
        <f>IF($E499=Step_0!$C$9,IF('Dirty 2'!H501&gt;0,Step_0!$D$3,IF('Dirty 2'!I501&gt;0,Step_0!$D$4,IF('Dirty 2'!J501&gt;0,Step_0!$D$5,""))),"")</f>
        <v/>
      </c>
      <c r="I499" t="str">
        <f>IF($E499=Step_0!$C$12,IF('Dirty 2'!K501&gt;0,Step_0!$D$3,IF('Dirty 2'!L501&gt;0,Step_0!$D$4,IF('Dirty 2'!M501&gt;0,Step_0!$D$5,""))),"")</f>
        <v/>
      </c>
      <c r="J499" t="str">
        <f t="shared" si="15"/>
        <v>Corporate</v>
      </c>
      <c r="K499">
        <f>SUM('Dirty 2'!B501:M501)</f>
        <v>740.21400000000006</v>
      </c>
    </row>
    <row r="500" spans="1:11" x14ac:dyDescent="0.25">
      <c r="A500" s="1">
        <v>42664</v>
      </c>
      <c r="B500" t="str">
        <v/>
      </c>
      <c r="C500" t="str">
        <v/>
      </c>
      <c r="D500" t="str">
        <v>Standard Class</v>
      </c>
      <c r="E500" t="str">
        <f t="shared" si="14"/>
        <v>Standard Class</v>
      </c>
      <c r="F500" t="str">
        <f>IF($E500=Step_0!$C$3,IF('Dirty 2'!B502&gt;0,Step_0!$D$3,IF('Dirty 2'!C502&gt;0,Step_0!$D$4,IF('Dirty 2'!D502&gt;0,Step_0!$D$5,""))),"")</f>
        <v/>
      </c>
      <c r="G500" t="str">
        <f>IF($E500=Step_0!$C$6,IF('Dirty 2'!E502&gt;0,Step_0!$D$3,IF('Dirty 2'!F502&gt;0,Step_0!$D$4,IF('Dirty 2'!G502&gt;0,Step_0!$D$5,""))),"")</f>
        <v/>
      </c>
      <c r="H500" t="str">
        <f>IF($E500=Step_0!$C$9,IF('Dirty 2'!H502&gt;0,Step_0!$D$3,IF('Dirty 2'!I502&gt;0,Step_0!$D$4,IF('Dirty 2'!J502&gt;0,Step_0!$D$5,""))),"")</f>
        <v/>
      </c>
      <c r="I500" t="str">
        <f>IF($E500=Step_0!$C$12,IF('Dirty 2'!K502&gt;0,Step_0!$D$3,IF('Dirty 2'!L502&gt;0,Step_0!$D$4,IF('Dirty 2'!M502&gt;0,Step_0!$D$5,""))),"")</f>
        <v>Home Office</v>
      </c>
      <c r="J500" t="str">
        <f t="shared" si="15"/>
        <v>Home Office</v>
      </c>
      <c r="K500">
        <f>SUM('Dirty 2'!B502:M502)</f>
        <v>729.64800000000014</v>
      </c>
    </row>
    <row r="501" spans="1:11" x14ac:dyDescent="0.25">
      <c r="A501" s="1">
        <v>42456</v>
      </c>
      <c r="B501" t="str">
        <v>Second Class</v>
      </c>
      <c r="C501" t="str">
        <v/>
      </c>
      <c r="D501" t="str">
        <v/>
      </c>
      <c r="E501" t="str">
        <f t="shared" si="14"/>
        <v>Second Class</v>
      </c>
      <c r="F501" t="str">
        <f>IF($E501=Step_0!$C$3,IF('Dirty 2'!B503&gt;0,Step_0!$D$3,IF('Dirty 2'!C503&gt;0,Step_0!$D$4,IF('Dirty 2'!D503&gt;0,Step_0!$D$5,""))),"")</f>
        <v/>
      </c>
      <c r="G501" t="str">
        <f>IF($E501=Step_0!$C$6,IF('Dirty 2'!E503&gt;0,Step_0!$D$3,IF('Dirty 2'!F503&gt;0,Step_0!$D$4,IF('Dirty 2'!G503&gt;0,Step_0!$D$5,""))),"")</f>
        <v/>
      </c>
      <c r="H501" t="str">
        <f>IF($E501=Step_0!$C$9,IF('Dirty 2'!H503&gt;0,Step_0!$D$3,IF('Dirty 2'!I503&gt;0,Step_0!$D$4,IF('Dirty 2'!J503&gt;0,Step_0!$D$5,""))),"")</f>
        <v>Consumer</v>
      </c>
      <c r="I501" t="str">
        <f>IF($E501=Step_0!$C$12,IF('Dirty 2'!K503&gt;0,Step_0!$D$3,IF('Dirty 2'!L503&gt;0,Step_0!$D$4,IF('Dirty 2'!M503&gt;0,Step_0!$D$5,""))),"")</f>
        <v/>
      </c>
      <c r="J501" t="str">
        <f t="shared" si="15"/>
        <v>Consumer</v>
      </c>
      <c r="K501">
        <f>SUM('Dirty 2'!B503:M503)</f>
        <v>874.8</v>
      </c>
    </row>
    <row r="502" spans="1:11" x14ac:dyDescent="0.25">
      <c r="A502" s="1">
        <v>42729</v>
      </c>
      <c r="B502" t="str">
        <v/>
      </c>
      <c r="C502" t="str">
        <v/>
      </c>
      <c r="D502" t="str">
        <v>Second Class</v>
      </c>
      <c r="E502" t="str">
        <f t="shared" si="14"/>
        <v>Second Class</v>
      </c>
      <c r="F502" t="str">
        <f>IF($E502=Step_0!$C$3,IF('Dirty 2'!B504&gt;0,Step_0!$D$3,IF('Dirty 2'!C504&gt;0,Step_0!$D$4,IF('Dirty 2'!D504&gt;0,Step_0!$D$5,""))),"")</f>
        <v/>
      </c>
      <c r="G502" t="str">
        <f>IF($E502=Step_0!$C$6,IF('Dirty 2'!E504&gt;0,Step_0!$D$3,IF('Dirty 2'!F504&gt;0,Step_0!$D$4,IF('Dirty 2'!G504&gt;0,Step_0!$D$5,""))),"")</f>
        <v/>
      </c>
      <c r="H502" t="str">
        <f>IF($E502=Step_0!$C$9,IF('Dirty 2'!H504&gt;0,Step_0!$D$3,IF('Dirty 2'!I504&gt;0,Step_0!$D$4,IF('Dirty 2'!J504&gt;0,Step_0!$D$5,""))),"")</f>
        <v>Home Office</v>
      </c>
      <c r="I502" t="str">
        <f>IF($E502=Step_0!$C$12,IF('Dirty 2'!K504&gt;0,Step_0!$D$3,IF('Dirty 2'!L504&gt;0,Step_0!$D$4,IF('Dirty 2'!M504&gt;0,Step_0!$D$5,""))),"")</f>
        <v/>
      </c>
      <c r="J502" t="str">
        <f t="shared" si="15"/>
        <v>Home Office</v>
      </c>
      <c r="K502">
        <f>SUM('Dirty 2'!B504:M504)</f>
        <v>819.28</v>
      </c>
    </row>
    <row r="503" spans="1:11" x14ac:dyDescent="0.25">
      <c r="A503" s="1">
        <v>42475</v>
      </c>
      <c r="B503" t="str">
        <v>Standard Class</v>
      </c>
      <c r="C503" t="str">
        <v/>
      </c>
      <c r="D503" t="str">
        <v/>
      </c>
      <c r="E503" t="str">
        <f t="shared" si="14"/>
        <v>Standard Class</v>
      </c>
      <c r="F503" t="str">
        <f>IF($E503=Step_0!$C$3,IF('Dirty 2'!B505&gt;0,Step_0!$D$3,IF('Dirty 2'!C505&gt;0,Step_0!$D$4,IF('Dirty 2'!D505&gt;0,Step_0!$D$5,""))),"")</f>
        <v/>
      </c>
      <c r="G503" t="str">
        <f>IF($E503=Step_0!$C$6,IF('Dirty 2'!E505&gt;0,Step_0!$D$3,IF('Dirty 2'!F505&gt;0,Step_0!$D$4,IF('Dirty 2'!G505&gt;0,Step_0!$D$5,""))),"")</f>
        <v/>
      </c>
      <c r="H503" t="str">
        <f>IF($E503=Step_0!$C$9,IF('Dirty 2'!H505&gt;0,Step_0!$D$3,IF('Dirty 2'!I505&gt;0,Step_0!$D$4,IF('Dirty 2'!J505&gt;0,Step_0!$D$5,""))),"")</f>
        <v/>
      </c>
      <c r="I503" t="str">
        <f>IF($E503=Step_0!$C$12,IF('Dirty 2'!K505&gt;0,Step_0!$D$3,IF('Dirty 2'!L505&gt;0,Step_0!$D$4,IF('Dirty 2'!M505&gt;0,Step_0!$D$5,""))),"")</f>
        <v>Consumer</v>
      </c>
      <c r="J503" t="str">
        <f t="shared" si="15"/>
        <v>Consumer</v>
      </c>
      <c r="K503">
        <f>SUM('Dirty 2'!B505:M505)</f>
        <v>15.552000000000003</v>
      </c>
    </row>
    <row r="504" spans="1:11" x14ac:dyDescent="0.25">
      <c r="A504" s="1">
        <v>42607</v>
      </c>
      <c r="B504" t="str">
        <v>Standard Class</v>
      </c>
      <c r="C504" t="str">
        <v/>
      </c>
      <c r="D504" t="str">
        <v/>
      </c>
      <c r="E504" t="str">
        <f t="shared" si="14"/>
        <v>Standard Class</v>
      </c>
      <c r="F504" t="str">
        <f>IF($E504=Step_0!$C$3,IF('Dirty 2'!B506&gt;0,Step_0!$D$3,IF('Dirty 2'!C506&gt;0,Step_0!$D$4,IF('Dirty 2'!D506&gt;0,Step_0!$D$5,""))),"")</f>
        <v/>
      </c>
      <c r="G504" t="str">
        <f>IF($E504=Step_0!$C$6,IF('Dirty 2'!E506&gt;0,Step_0!$D$3,IF('Dirty 2'!F506&gt;0,Step_0!$D$4,IF('Dirty 2'!G506&gt;0,Step_0!$D$5,""))),"")</f>
        <v/>
      </c>
      <c r="H504" t="str">
        <f>IF($E504=Step_0!$C$9,IF('Dirty 2'!H506&gt;0,Step_0!$D$3,IF('Dirty 2'!I506&gt;0,Step_0!$D$4,IF('Dirty 2'!J506&gt;0,Step_0!$D$5,""))),"")</f>
        <v/>
      </c>
      <c r="I504" t="str">
        <f>IF($E504=Step_0!$C$12,IF('Dirty 2'!K506&gt;0,Step_0!$D$3,IF('Dirty 2'!L506&gt;0,Step_0!$D$4,IF('Dirty 2'!M506&gt;0,Step_0!$D$5,""))),"")</f>
        <v>Consumer</v>
      </c>
      <c r="J504" t="str">
        <f t="shared" si="15"/>
        <v>Consumer</v>
      </c>
      <c r="K504">
        <f>SUM('Dirty 2'!B506:M506)</f>
        <v>192.16000000000003</v>
      </c>
    </row>
    <row r="505" spans="1:11" x14ac:dyDescent="0.25">
      <c r="A505" s="1">
        <v>42470</v>
      </c>
      <c r="B505" t="str">
        <v/>
      </c>
      <c r="C505" t="str">
        <v>Second Class</v>
      </c>
      <c r="D505" t="str">
        <v/>
      </c>
      <c r="E505" t="str">
        <f t="shared" si="14"/>
        <v>Second Class</v>
      </c>
      <c r="F505" t="str">
        <f>IF($E505=Step_0!$C$3,IF('Dirty 2'!B507&gt;0,Step_0!$D$3,IF('Dirty 2'!C507&gt;0,Step_0!$D$4,IF('Dirty 2'!D507&gt;0,Step_0!$D$5,""))),"")</f>
        <v/>
      </c>
      <c r="G505" t="str">
        <f>IF($E505=Step_0!$C$6,IF('Dirty 2'!E507&gt;0,Step_0!$D$3,IF('Dirty 2'!F507&gt;0,Step_0!$D$4,IF('Dirty 2'!G507&gt;0,Step_0!$D$5,""))),"")</f>
        <v/>
      </c>
      <c r="H505" t="str">
        <f>IF($E505=Step_0!$C$9,IF('Dirty 2'!H507&gt;0,Step_0!$D$3,IF('Dirty 2'!I507&gt;0,Step_0!$D$4,IF('Dirty 2'!J507&gt;0,Step_0!$D$5,""))),"")</f>
        <v>Corporate</v>
      </c>
      <c r="I505" t="str">
        <f>IF($E505=Step_0!$C$12,IF('Dirty 2'!K507&gt;0,Step_0!$D$3,IF('Dirty 2'!L507&gt;0,Step_0!$D$4,IF('Dirty 2'!M507&gt;0,Step_0!$D$5,""))),"")</f>
        <v/>
      </c>
      <c r="J505" t="str">
        <f t="shared" si="15"/>
        <v>Corporate</v>
      </c>
      <c r="K505">
        <f>SUM('Dirty 2'!B507:M507)</f>
        <v>16.739000000000004</v>
      </c>
    </row>
    <row r="506" spans="1:11" x14ac:dyDescent="0.25">
      <c r="A506" s="1">
        <v>42685</v>
      </c>
      <c r="B506" t="str">
        <v>First Class</v>
      </c>
      <c r="C506" t="str">
        <v/>
      </c>
      <c r="D506" t="str">
        <v/>
      </c>
      <c r="E506" t="str">
        <f t="shared" si="14"/>
        <v>First Class</v>
      </c>
      <c r="F506" t="str">
        <f>IF($E506=Step_0!$C$3,IF('Dirty 2'!B508&gt;0,Step_0!$D$3,IF('Dirty 2'!C508&gt;0,Step_0!$D$4,IF('Dirty 2'!D508&gt;0,Step_0!$D$5,""))),"")</f>
        <v>Consumer</v>
      </c>
      <c r="G506" t="str">
        <f>IF($E506=Step_0!$C$6,IF('Dirty 2'!E508&gt;0,Step_0!$D$3,IF('Dirty 2'!F508&gt;0,Step_0!$D$4,IF('Dirty 2'!G508&gt;0,Step_0!$D$5,""))),"")</f>
        <v/>
      </c>
      <c r="H506" t="str">
        <f>IF($E506=Step_0!$C$9,IF('Dirty 2'!H508&gt;0,Step_0!$D$3,IF('Dirty 2'!I508&gt;0,Step_0!$D$4,IF('Dirty 2'!J508&gt;0,Step_0!$D$5,""))),"")</f>
        <v/>
      </c>
      <c r="I506" t="str">
        <f>IF($E506=Step_0!$C$12,IF('Dirty 2'!K508&gt;0,Step_0!$D$3,IF('Dirty 2'!L508&gt;0,Step_0!$D$4,IF('Dirty 2'!M508&gt;0,Step_0!$D$5,""))),"")</f>
        <v/>
      </c>
      <c r="J506" t="str">
        <f t="shared" si="15"/>
        <v>Consumer</v>
      </c>
      <c r="K506">
        <f>SUM('Dirty 2'!B508:M508)</f>
        <v>88.920000000000016</v>
      </c>
    </row>
    <row r="507" spans="1:11" x14ac:dyDescent="0.25">
      <c r="A507" s="1">
        <v>42627</v>
      </c>
      <c r="B507" t="str">
        <v/>
      </c>
      <c r="C507" t="str">
        <v>First Class</v>
      </c>
      <c r="D507" t="str">
        <v/>
      </c>
      <c r="E507" t="str">
        <f t="shared" si="14"/>
        <v>First Class</v>
      </c>
      <c r="F507" t="str">
        <f>IF($E507=Step_0!$C$3,IF('Dirty 2'!B509&gt;0,Step_0!$D$3,IF('Dirty 2'!C509&gt;0,Step_0!$D$4,IF('Dirty 2'!D509&gt;0,Step_0!$D$5,""))),"")</f>
        <v>Corporate</v>
      </c>
      <c r="G507" t="str">
        <f>IF($E507=Step_0!$C$6,IF('Dirty 2'!E509&gt;0,Step_0!$D$3,IF('Dirty 2'!F509&gt;0,Step_0!$D$4,IF('Dirty 2'!G509&gt;0,Step_0!$D$5,""))),"")</f>
        <v/>
      </c>
      <c r="H507" t="str">
        <f>IF($E507=Step_0!$C$9,IF('Dirty 2'!H509&gt;0,Step_0!$D$3,IF('Dirty 2'!I509&gt;0,Step_0!$D$4,IF('Dirty 2'!J509&gt;0,Step_0!$D$5,""))),"")</f>
        <v/>
      </c>
      <c r="I507" t="str">
        <f>IF($E507=Step_0!$C$12,IF('Dirty 2'!K509&gt;0,Step_0!$D$3,IF('Dirty 2'!L509&gt;0,Step_0!$D$4,IF('Dirty 2'!M509&gt;0,Step_0!$D$5,""))),"")</f>
        <v/>
      </c>
      <c r="J507" t="str">
        <f t="shared" si="15"/>
        <v>Corporate</v>
      </c>
      <c r="K507">
        <f>SUM('Dirty 2'!B509:M509)</f>
        <v>1017.1360000000001</v>
      </c>
    </row>
    <row r="508" spans="1:11" x14ac:dyDescent="0.25">
      <c r="A508" s="1">
        <v>42645</v>
      </c>
      <c r="B508" t="str">
        <v/>
      </c>
      <c r="C508" t="str">
        <v>Second Class</v>
      </c>
      <c r="D508" t="str">
        <v/>
      </c>
      <c r="E508" t="str">
        <f t="shared" si="14"/>
        <v>Second Class</v>
      </c>
      <c r="F508" t="str">
        <f>IF($E508=Step_0!$C$3,IF('Dirty 2'!B510&gt;0,Step_0!$D$3,IF('Dirty 2'!C510&gt;0,Step_0!$D$4,IF('Dirty 2'!D510&gt;0,Step_0!$D$5,""))),"")</f>
        <v/>
      </c>
      <c r="G508" t="str">
        <f>IF($E508=Step_0!$C$6,IF('Dirty 2'!E510&gt;0,Step_0!$D$3,IF('Dirty 2'!F510&gt;0,Step_0!$D$4,IF('Dirty 2'!G510&gt;0,Step_0!$D$5,""))),"")</f>
        <v/>
      </c>
      <c r="H508" t="str">
        <f>IF($E508=Step_0!$C$9,IF('Dirty 2'!H510&gt;0,Step_0!$D$3,IF('Dirty 2'!I510&gt;0,Step_0!$D$4,IF('Dirty 2'!J510&gt;0,Step_0!$D$5,""))),"")</f>
        <v>Corporate</v>
      </c>
      <c r="I508" t="str">
        <f>IF($E508=Step_0!$C$12,IF('Dirty 2'!K510&gt;0,Step_0!$D$3,IF('Dirty 2'!L510&gt;0,Step_0!$D$4,IF('Dirty 2'!M510&gt;0,Step_0!$D$5,""))),"")</f>
        <v/>
      </c>
      <c r="J508" t="str">
        <f t="shared" si="15"/>
        <v>Corporate</v>
      </c>
      <c r="K508">
        <f>SUM('Dirty 2'!B510:M510)</f>
        <v>10.16</v>
      </c>
    </row>
    <row r="509" spans="1:11" x14ac:dyDescent="0.25">
      <c r="A509" s="1">
        <v>42721</v>
      </c>
      <c r="B509" t="str">
        <v>Standard Class</v>
      </c>
      <c r="C509" t="str">
        <v/>
      </c>
      <c r="D509" t="str">
        <v/>
      </c>
      <c r="E509" t="str">
        <f t="shared" si="14"/>
        <v>Standard Class</v>
      </c>
      <c r="F509" t="str">
        <f>IF($E509=Step_0!$C$3,IF('Dirty 2'!B511&gt;0,Step_0!$D$3,IF('Dirty 2'!C511&gt;0,Step_0!$D$4,IF('Dirty 2'!D511&gt;0,Step_0!$D$5,""))),"")</f>
        <v/>
      </c>
      <c r="G509" t="str">
        <f>IF($E509=Step_0!$C$6,IF('Dirty 2'!E511&gt;0,Step_0!$D$3,IF('Dirty 2'!F511&gt;0,Step_0!$D$4,IF('Dirty 2'!G511&gt;0,Step_0!$D$5,""))),"")</f>
        <v/>
      </c>
      <c r="H509" t="str">
        <f>IF($E509=Step_0!$C$9,IF('Dirty 2'!H511&gt;0,Step_0!$D$3,IF('Dirty 2'!I511&gt;0,Step_0!$D$4,IF('Dirty 2'!J511&gt;0,Step_0!$D$5,""))),"")</f>
        <v/>
      </c>
      <c r="I509" t="str">
        <f>IF($E509=Step_0!$C$12,IF('Dirty 2'!K511&gt;0,Step_0!$D$3,IF('Dirty 2'!L511&gt;0,Step_0!$D$4,IF('Dirty 2'!M511&gt;0,Step_0!$D$5,""))),"")</f>
        <v>Consumer</v>
      </c>
      <c r="J509" t="str">
        <f t="shared" si="15"/>
        <v>Consumer</v>
      </c>
      <c r="K509">
        <f>SUM('Dirty 2'!B511:M511)</f>
        <v>504.90000000000003</v>
      </c>
    </row>
    <row r="510" spans="1:11" x14ac:dyDescent="0.25">
      <c r="A510" s="1">
        <v>42638</v>
      </c>
      <c r="B510" t="str">
        <v>Standard Class</v>
      </c>
      <c r="C510" t="str">
        <v/>
      </c>
      <c r="D510" t="str">
        <v/>
      </c>
      <c r="E510" t="str">
        <f t="shared" si="14"/>
        <v>Standard Class</v>
      </c>
      <c r="F510" t="str">
        <f>IF($E510=Step_0!$C$3,IF('Dirty 2'!B512&gt;0,Step_0!$D$3,IF('Dirty 2'!C512&gt;0,Step_0!$D$4,IF('Dirty 2'!D512&gt;0,Step_0!$D$5,""))),"")</f>
        <v/>
      </c>
      <c r="G510" t="str">
        <f>IF($E510=Step_0!$C$6,IF('Dirty 2'!E512&gt;0,Step_0!$D$3,IF('Dirty 2'!F512&gt;0,Step_0!$D$4,IF('Dirty 2'!G512&gt;0,Step_0!$D$5,""))),"")</f>
        <v/>
      </c>
      <c r="H510" t="str">
        <f>IF($E510=Step_0!$C$9,IF('Dirty 2'!H512&gt;0,Step_0!$D$3,IF('Dirty 2'!I512&gt;0,Step_0!$D$4,IF('Dirty 2'!J512&gt;0,Step_0!$D$5,""))),"")</f>
        <v/>
      </c>
      <c r="I510" t="str">
        <f>IF($E510=Step_0!$C$12,IF('Dirty 2'!K512&gt;0,Step_0!$D$3,IF('Dirty 2'!L512&gt;0,Step_0!$D$4,IF('Dirty 2'!M512&gt;0,Step_0!$D$5,""))),"")</f>
        <v>Consumer</v>
      </c>
      <c r="J510" t="str">
        <f t="shared" si="15"/>
        <v>Consumer</v>
      </c>
      <c r="K510">
        <f>SUM('Dirty 2'!B512:M512)</f>
        <v>177.54999999999998</v>
      </c>
    </row>
    <row r="511" spans="1:11" x14ac:dyDescent="0.25">
      <c r="A511" s="1">
        <v>42666</v>
      </c>
      <c r="B511" t="str">
        <v>Standard Class</v>
      </c>
      <c r="C511" t="str">
        <v/>
      </c>
      <c r="D511" t="str">
        <v/>
      </c>
      <c r="E511" t="str">
        <f t="shared" si="14"/>
        <v>Standard Class</v>
      </c>
      <c r="F511" t="str">
        <f>IF($E511=Step_0!$C$3,IF('Dirty 2'!B513&gt;0,Step_0!$D$3,IF('Dirty 2'!C513&gt;0,Step_0!$D$4,IF('Dirty 2'!D513&gt;0,Step_0!$D$5,""))),"")</f>
        <v/>
      </c>
      <c r="G511" t="str">
        <f>IF($E511=Step_0!$C$6,IF('Dirty 2'!E513&gt;0,Step_0!$D$3,IF('Dirty 2'!F513&gt;0,Step_0!$D$4,IF('Dirty 2'!G513&gt;0,Step_0!$D$5,""))),"")</f>
        <v/>
      </c>
      <c r="H511" t="str">
        <f>IF($E511=Step_0!$C$9,IF('Dirty 2'!H513&gt;0,Step_0!$D$3,IF('Dirty 2'!I513&gt;0,Step_0!$D$4,IF('Dirty 2'!J513&gt;0,Step_0!$D$5,""))),"")</f>
        <v/>
      </c>
      <c r="I511" t="str">
        <f>IF($E511=Step_0!$C$12,IF('Dirty 2'!K513&gt;0,Step_0!$D$3,IF('Dirty 2'!L513&gt;0,Step_0!$D$4,IF('Dirty 2'!M513&gt;0,Step_0!$D$5,""))),"")</f>
        <v>Consumer</v>
      </c>
      <c r="J511" t="str">
        <f t="shared" si="15"/>
        <v>Consumer</v>
      </c>
      <c r="K511">
        <f>SUM('Dirty 2'!B513:M513)</f>
        <v>863.87999999999988</v>
      </c>
    </row>
    <row r="512" spans="1:11" x14ac:dyDescent="0.25">
      <c r="A512" s="1">
        <v>42613</v>
      </c>
      <c r="B512" t="str">
        <v>Standard Class</v>
      </c>
      <c r="C512" t="str">
        <v/>
      </c>
      <c r="D512" t="str">
        <v/>
      </c>
      <c r="E512" t="str">
        <f t="shared" si="14"/>
        <v>Standard Class</v>
      </c>
      <c r="F512" t="str">
        <f>IF($E512=Step_0!$C$3,IF('Dirty 2'!B514&gt;0,Step_0!$D$3,IF('Dirty 2'!C514&gt;0,Step_0!$D$4,IF('Dirty 2'!D514&gt;0,Step_0!$D$5,""))),"")</f>
        <v/>
      </c>
      <c r="G512" t="str">
        <f>IF($E512=Step_0!$C$6,IF('Dirty 2'!E514&gt;0,Step_0!$D$3,IF('Dirty 2'!F514&gt;0,Step_0!$D$4,IF('Dirty 2'!G514&gt;0,Step_0!$D$5,""))),"")</f>
        <v/>
      </c>
      <c r="H512" t="str">
        <f>IF($E512=Step_0!$C$9,IF('Dirty 2'!H514&gt;0,Step_0!$D$3,IF('Dirty 2'!I514&gt;0,Step_0!$D$4,IF('Dirty 2'!J514&gt;0,Step_0!$D$5,""))),"")</f>
        <v/>
      </c>
      <c r="I512" t="str">
        <f>IF($E512=Step_0!$C$12,IF('Dirty 2'!K514&gt;0,Step_0!$D$3,IF('Dirty 2'!L514&gt;0,Step_0!$D$4,IF('Dirty 2'!M514&gt;0,Step_0!$D$5,""))),"")</f>
        <v>Consumer</v>
      </c>
      <c r="J512" t="str">
        <f t="shared" si="15"/>
        <v>Consumer</v>
      </c>
      <c r="K512">
        <f>SUM('Dirty 2'!B514:M514)</f>
        <v>659.9</v>
      </c>
    </row>
    <row r="513" spans="1:11" x14ac:dyDescent="0.25">
      <c r="A513" s="1">
        <v>42587</v>
      </c>
      <c r="B513" t="str">
        <v/>
      </c>
      <c r="C513" t="str">
        <v>First Class</v>
      </c>
      <c r="D513" t="str">
        <v/>
      </c>
      <c r="E513" t="str">
        <f t="shared" si="14"/>
        <v>First Class</v>
      </c>
      <c r="F513" t="str">
        <f>IF($E513=Step_0!$C$3,IF('Dirty 2'!B515&gt;0,Step_0!$D$3,IF('Dirty 2'!C515&gt;0,Step_0!$D$4,IF('Dirty 2'!D515&gt;0,Step_0!$D$5,""))),"")</f>
        <v>Corporate</v>
      </c>
      <c r="G513" t="str">
        <f>IF($E513=Step_0!$C$6,IF('Dirty 2'!E515&gt;0,Step_0!$D$3,IF('Dirty 2'!F515&gt;0,Step_0!$D$4,IF('Dirty 2'!G515&gt;0,Step_0!$D$5,""))),"")</f>
        <v/>
      </c>
      <c r="H513" t="str">
        <f>IF($E513=Step_0!$C$9,IF('Dirty 2'!H515&gt;0,Step_0!$D$3,IF('Dirty 2'!I515&gt;0,Step_0!$D$4,IF('Dirty 2'!J515&gt;0,Step_0!$D$5,""))),"")</f>
        <v/>
      </c>
      <c r="I513" t="str">
        <f>IF($E513=Step_0!$C$12,IF('Dirty 2'!K515&gt;0,Step_0!$D$3,IF('Dirty 2'!L515&gt;0,Step_0!$D$4,IF('Dirty 2'!M515&gt;0,Step_0!$D$5,""))),"")</f>
        <v/>
      </c>
      <c r="J513" t="str">
        <f t="shared" si="15"/>
        <v>Corporate</v>
      </c>
      <c r="K513">
        <f>SUM('Dirty 2'!B515:M515)</f>
        <v>13.76</v>
      </c>
    </row>
    <row r="514" spans="1:11" x14ac:dyDescent="0.25">
      <c r="A514" s="1">
        <v>42642</v>
      </c>
      <c r="B514" t="str">
        <v>Standard Class</v>
      </c>
      <c r="C514" t="str">
        <v/>
      </c>
      <c r="D514" t="str">
        <v/>
      </c>
      <c r="E514" t="str">
        <f t="shared" si="14"/>
        <v>Standard Class</v>
      </c>
      <c r="F514" t="str">
        <f>IF($E514=Step_0!$C$3,IF('Dirty 2'!B516&gt;0,Step_0!$D$3,IF('Dirty 2'!C516&gt;0,Step_0!$D$4,IF('Dirty 2'!D516&gt;0,Step_0!$D$5,""))),"")</f>
        <v/>
      </c>
      <c r="G514" t="str">
        <f>IF($E514=Step_0!$C$6,IF('Dirty 2'!E516&gt;0,Step_0!$D$3,IF('Dirty 2'!F516&gt;0,Step_0!$D$4,IF('Dirty 2'!G516&gt;0,Step_0!$D$5,""))),"")</f>
        <v/>
      </c>
      <c r="H514" t="str">
        <f>IF($E514=Step_0!$C$9,IF('Dirty 2'!H516&gt;0,Step_0!$D$3,IF('Dirty 2'!I516&gt;0,Step_0!$D$4,IF('Dirty 2'!J516&gt;0,Step_0!$D$5,""))),"")</f>
        <v/>
      </c>
      <c r="I514" t="str">
        <f>IF($E514=Step_0!$C$12,IF('Dirty 2'!K516&gt;0,Step_0!$D$3,IF('Dirty 2'!L516&gt;0,Step_0!$D$4,IF('Dirty 2'!M516&gt;0,Step_0!$D$5,""))),"")</f>
        <v>Consumer</v>
      </c>
      <c r="J514" t="str">
        <f t="shared" si="15"/>
        <v>Consumer</v>
      </c>
      <c r="K514">
        <f>SUM('Dirty 2'!B516:M516)</f>
        <v>243.92</v>
      </c>
    </row>
    <row r="515" spans="1:11" x14ac:dyDescent="0.25">
      <c r="A515" s="1">
        <v>42697</v>
      </c>
      <c r="B515" t="str">
        <v>Standard Class</v>
      </c>
      <c r="C515" t="str">
        <v/>
      </c>
      <c r="D515" t="str">
        <v/>
      </c>
      <c r="E515" t="str">
        <f t="shared" ref="E515:E578" si="16">IF(B515&lt;&gt;"",B515,IF(C515&lt;&gt;"",C515,IF(D515&lt;&gt;"",D515,"")))</f>
        <v>Standard Class</v>
      </c>
      <c r="F515" t="str">
        <f>IF($E515=Step_0!$C$3,IF('Dirty 2'!B517&gt;0,Step_0!$D$3,IF('Dirty 2'!C517&gt;0,Step_0!$D$4,IF('Dirty 2'!D517&gt;0,Step_0!$D$5,""))),"")</f>
        <v/>
      </c>
      <c r="G515" t="str">
        <f>IF($E515=Step_0!$C$6,IF('Dirty 2'!E517&gt;0,Step_0!$D$3,IF('Dirty 2'!F517&gt;0,Step_0!$D$4,IF('Dirty 2'!G517&gt;0,Step_0!$D$5,""))),"")</f>
        <v/>
      </c>
      <c r="H515" t="str">
        <f>IF($E515=Step_0!$C$9,IF('Dirty 2'!H517&gt;0,Step_0!$D$3,IF('Dirty 2'!I517&gt;0,Step_0!$D$4,IF('Dirty 2'!J517&gt;0,Step_0!$D$5,""))),"")</f>
        <v/>
      </c>
      <c r="I515" t="str">
        <f>IF($E515=Step_0!$C$12,IF('Dirty 2'!K517&gt;0,Step_0!$D$3,IF('Dirty 2'!L517&gt;0,Step_0!$D$4,IF('Dirty 2'!M517&gt;0,Step_0!$D$5,""))),"")</f>
        <v>Consumer</v>
      </c>
      <c r="J515" t="str">
        <f t="shared" ref="J515:J578" si="17">IF(F515&lt;&gt;"",F515,IF(G515&lt;&gt;"",G515,IF(H515&lt;&gt;"",H515,IF(I515&lt;&gt;"",I515,""))))</f>
        <v>Consumer</v>
      </c>
      <c r="K515">
        <f>SUM('Dirty 2'!B517:M517)</f>
        <v>105.40800000000002</v>
      </c>
    </row>
    <row r="516" spans="1:11" x14ac:dyDescent="0.25">
      <c r="A516" s="1">
        <v>42536</v>
      </c>
      <c r="B516" t="str">
        <v/>
      </c>
      <c r="C516" t="str">
        <v>Standard Class</v>
      </c>
      <c r="D516" t="str">
        <v/>
      </c>
      <c r="E516" t="str">
        <f t="shared" si="16"/>
        <v>Standard Class</v>
      </c>
      <c r="F516" t="str">
        <f>IF($E516=Step_0!$C$3,IF('Dirty 2'!B518&gt;0,Step_0!$D$3,IF('Dirty 2'!C518&gt;0,Step_0!$D$4,IF('Dirty 2'!D518&gt;0,Step_0!$D$5,""))),"")</f>
        <v/>
      </c>
      <c r="G516" t="str">
        <f>IF($E516=Step_0!$C$6,IF('Dirty 2'!E518&gt;0,Step_0!$D$3,IF('Dirty 2'!F518&gt;0,Step_0!$D$4,IF('Dirty 2'!G518&gt;0,Step_0!$D$5,""))),"")</f>
        <v/>
      </c>
      <c r="H516" t="str">
        <f>IF($E516=Step_0!$C$9,IF('Dirty 2'!H518&gt;0,Step_0!$D$3,IF('Dirty 2'!I518&gt;0,Step_0!$D$4,IF('Dirty 2'!J518&gt;0,Step_0!$D$5,""))),"")</f>
        <v/>
      </c>
      <c r="I516" t="str">
        <f>IF($E516=Step_0!$C$12,IF('Dirty 2'!K518&gt;0,Step_0!$D$3,IF('Dirty 2'!L518&gt;0,Step_0!$D$4,IF('Dirty 2'!M518&gt;0,Step_0!$D$5,""))),"")</f>
        <v>Corporate</v>
      </c>
      <c r="J516" t="str">
        <f t="shared" si="17"/>
        <v>Corporate</v>
      </c>
      <c r="K516">
        <f>SUM('Dirty 2'!B518:M518)</f>
        <v>2942.7840000000001</v>
      </c>
    </row>
    <row r="517" spans="1:11" x14ac:dyDescent="0.25">
      <c r="A517" s="1">
        <v>42704</v>
      </c>
      <c r="B517" t="str">
        <v>Standard Class</v>
      </c>
      <c r="C517" t="str">
        <v/>
      </c>
      <c r="D517" t="str">
        <v/>
      </c>
      <c r="E517" t="str">
        <f t="shared" si="16"/>
        <v>Standard Class</v>
      </c>
      <c r="F517" t="str">
        <f>IF($E517=Step_0!$C$3,IF('Dirty 2'!B519&gt;0,Step_0!$D$3,IF('Dirty 2'!C519&gt;0,Step_0!$D$4,IF('Dirty 2'!D519&gt;0,Step_0!$D$5,""))),"")</f>
        <v/>
      </c>
      <c r="G517" t="str">
        <f>IF($E517=Step_0!$C$6,IF('Dirty 2'!E519&gt;0,Step_0!$D$3,IF('Dirty 2'!F519&gt;0,Step_0!$D$4,IF('Dirty 2'!G519&gt;0,Step_0!$D$5,""))),"")</f>
        <v/>
      </c>
      <c r="H517" t="str">
        <f>IF($E517=Step_0!$C$9,IF('Dirty 2'!H519&gt;0,Step_0!$D$3,IF('Dirty 2'!I519&gt;0,Step_0!$D$4,IF('Dirty 2'!J519&gt;0,Step_0!$D$5,""))),"")</f>
        <v/>
      </c>
      <c r="I517" t="str">
        <f>IF($E517=Step_0!$C$12,IF('Dirty 2'!K519&gt;0,Step_0!$D$3,IF('Dirty 2'!L519&gt;0,Step_0!$D$4,IF('Dirty 2'!M519&gt;0,Step_0!$D$5,""))),"")</f>
        <v>Consumer</v>
      </c>
      <c r="J517" t="str">
        <f t="shared" si="17"/>
        <v>Consumer</v>
      </c>
      <c r="K517">
        <f>SUM('Dirty 2'!B519:M519)</f>
        <v>173.79999999999998</v>
      </c>
    </row>
    <row r="518" spans="1:11" x14ac:dyDescent="0.25">
      <c r="A518" s="1">
        <v>42394</v>
      </c>
      <c r="B518" t="str">
        <v>Standard Class</v>
      </c>
      <c r="C518" t="str">
        <v/>
      </c>
      <c r="D518" t="str">
        <v/>
      </c>
      <c r="E518" t="str">
        <f t="shared" si="16"/>
        <v>Standard Class</v>
      </c>
      <c r="F518" t="str">
        <f>IF($E518=Step_0!$C$3,IF('Dirty 2'!B520&gt;0,Step_0!$D$3,IF('Dirty 2'!C520&gt;0,Step_0!$D$4,IF('Dirty 2'!D520&gt;0,Step_0!$D$5,""))),"")</f>
        <v/>
      </c>
      <c r="G518" t="str">
        <f>IF($E518=Step_0!$C$6,IF('Dirty 2'!E520&gt;0,Step_0!$D$3,IF('Dirty 2'!F520&gt;0,Step_0!$D$4,IF('Dirty 2'!G520&gt;0,Step_0!$D$5,""))),"")</f>
        <v/>
      </c>
      <c r="H518" t="str">
        <f>IF($E518=Step_0!$C$9,IF('Dirty 2'!H520&gt;0,Step_0!$D$3,IF('Dirty 2'!I520&gt;0,Step_0!$D$4,IF('Dirty 2'!J520&gt;0,Step_0!$D$5,""))),"")</f>
        <v/>
      </c>
      <c r="I518" t="str">
        <f>IF($E518=Step_0!$C$12,IF('Dirty 2'!K520&gt;0,Step_0!$D$3,IF('Dirty 2'!L520&gt;0,Step_0!$D$4,IF('Dirty 2'!M520&gt;0,Step_0!$D$5,""))),"")</f>
        <v>Consumer</v>
      </c>
      <c r="J518" t="str">
        <f t="shared" si="17"/>
        <v>Consumer</v>
      </c>
      <c r="K518">
        <f>SUM('Dirty 2'!B520:M520)</f>
        <v>5.67</v>
      </c>
    </row>
    <row r="519" spans="1:11" x14ac:dyDescent="0.25">
      <c r="A519" s="1">
        <v>42618</v>
      </c>
      <c r="B519" t="str">
        <v/>
      </c>
      <c r="C519" t="str">
        <v/>
      </c>
      <c r="D519" t="str">
        <v>Standard Class</v>
      </c>
      <c r="E519" t="str">
        <f t="shared" si="16"/>
        <v>Standard Class</v>
      </c>
      <c r="F519" t="str">
        <f>IF($E519=Step_0!$C$3,IF('Dirty 2'!B521&gt;0,Step_0!$D$3,IF('Dirty 2'!C521&gt;0,Step_0!$D$4,IF('Dirty 2'!D521&gt;0,Step_0!$D$5,""))),"")</f>
        <v/>
      </c>
      <c r="G519" t="str">
        <f>IF($E519=Step_0!$C$6,IF('Dirty 2'!E521&gt;0,Step_0!$D$3,IF('Dirty 2'!F521&gt;0,Step_0!$D$4,IF('Dirty 2'!G521&gt;0,Step_0!$D$5,""))),"")</f>
        <v/>
      </c>
      <c r="H519" t="str">
        <f>IF($E519=Step_0!$C$9,IF('Dirty 2'!H521&gt;0,Step_0!$D$3,IF('Dirty 2'!I521&gt;0,Step_0!$D$4,IF('Dirty 2'!J521&gt;0,Step_0!$D$5,""))),"")</f>
        <v/>
      </c>
      <c r="I519" t="str">
        <f>IF($E519=Step_0!$C$12,IF('Dirty 2'!K521&gt;0,Step_0!$D$3,IF('Dirty 2'!L521&gt;0,Step_0!$D$4,IF('Dirty 2'!M521&gt;0,Step_0!$D$5,""))),"")</f>
        <v>Home Office</v>
      </c>
      <c r="J519" t="str">
        <f t="shared" si="17"/>
        <v>Home Office</v>
      </c>
      <c r="K519">
        <f>SUM('Dirty 2'!B521:M521)</f>
        <v>147.184</v>
      </c>
    </row>
    <row r="520" spans="1:11" x14ac:dyDescent="0.25">
      <c r="A520" s="1">
        <v>42488</v>
      </c>
      <c r="B520" t="str">
        <v>Standard Class</v>
      </c>
      <c r="C520" t="str">
        <v/>
      </c>
      <c r="D520" t="str">
        <v/>
      </c>
      <c r="E520" t="str">
        <f t="shared" si="16"/>
        <v>Standard Class</v>
      </c>
      <c r="F520" t="str">
        <f>IF($E520=Step_0!$C$3,IF('Dirty 2'!B522&gt;0,Step_0!$D$3,IF('Dirty 2'!C522&gt;0,Step_0!$D$4,IF('Dirty 2'!D522&gt;0,Step_0!$D$5,""))),"")</f>
        <v/>
      </c>
      <c r="G520" t="str">
        <f>IF($E520=Step_0!$C$6,IF('Dirty 2'!E522&gt;0,Step_0!$D$3,IF('Dirty 2'!F522&gt;0,Step_0!$D$4,IF('Dirty 2'!G522&gt;0,Step_0!$D$5,""))),"")</f>
        <v/>
      </c>
      <c r="H520" t="str">
        <f>IF($E520=Step_0!$C$9,IF('Dirty 2'!H522&gt;0,Step_0!$D$3,IF('Dirty 2'!I522&gt;0,Step_0!$D$4,IF('Dirty 2'!J522&gt;0,Step_0!$D$5,""))),"")</f>
        <v/>
      </c>
      <c r="I520" t="str">
        <f>IF($E520=Step_0!$C$12,IF('Dirty 2'!K522&gt;0,Step_0!$D$3,IF('Dirty 2'!L522&gt;0,Step_0!$D$4,IF('Dirty 2'!M522&gt;0,Step_0!$D$5,""))),"")</f>
        <v>Consumer</v>
      </c>
      <c r="J520" t="str">
        <f t="shared" si="17"/>
        <v>Consumer</v>
      </c>
      <c r="K520">
        <f>SUM('Dirty 2'!B522:M522)</f>
        <v>28.08</v>
      </c>
    </row>
    <row r="521" spans="1:11" x14ac:dyDescent="0.25">
      <c r="A521" s="1">
        <v>42636</v>
      </c>
      <c r="B521" t="str">
        <v>First Class</v>
      </c>
      <c r="C521" t="str">
        <v/>
      </c>
      <c r="D521" t="str">
        <v/>
      </c>
      <c r="E521" t="str">
        <f t="shared" si="16"/>
        <v>First Class</v>
      </c>
      <c r="F521" t="str">
        <f>IF($E521=Step_0!$C$3,IF('Dirty 2'!B523&gt;0,Step_0!$D$3,IF('Dirty 2'!C523&gt;0,Step_0!$D$4,IF('Dirty 2'!D523&gt;0,Step_0!$D$5,""))),"")</f>
        <v>Consumer</v>
      </c>
      <c r="G521" t="str">
        <f>IF($E521=Step_0!$C$6,IF('Dirty 2'!E523&gt;0,Step_0!$D$3,IF('Dirty 2'!F523&gt;0,Step_0!$D$4,IF('Dirty 2'!G523&gt;0,Step_0!$D$5,""))),"")</f>
        <v/>
      </c>
      <c r="H521" t="str">
        <f>IF($E521=Step_0!$C$9,IF('Dirty 2'!H523&gt;0,Step_0!$D$3,IF('Dirty 2'!I523&gt;0,Step_0!$D$4,IF('Dirty 2'!J523&gt;0,Step_0!$D$5,""))),"")</f>
        <v/>
      </c>
      <c r="I521" t="str">
        <f>IF($E521=Step_0!$C$12,IF('Dirty 2'!K523&gt;0,Step_0!$D$3,IF('Dirty 2'!L523&gt;0,Step_0!$D$4,IF('Dirty 2'!M523&gt;0,Step_0!$D$5,""))),"")</f>
        <v/>
      </c>
      <c r="J521" t="str">
        <f t="shared" si="17"/>
        <v>Consumer</v>
      </c>
      <c r="K521">
        <f>SUM('Dirty 2'!B523:M523)</f>
        <v>251.64</v>
      </c>
    </row>
    <row r="522" spans="1:11" x14ac:dyDescent="0.25">
      <c r="A522" s="1">
        <v>42462</v>
      </c>
      <c r="B522" t="str">
        <v/>
      </c>
      <c r="C522" t="str">
        <v/>
      </c>
      <c r="D522" t="str">
        <v>First Class</v>
      </c>
      <c r="E522" t="str">
        <f t="shared" si="16"/>
        <v>First Class</v>
      </c>
      <c r="F522" t="str">
        <f>IF($E522=Step_0!$C$3,IF('Dirty 2'!B524&gt;0,Step_0!$D$3,IF('Dirty 2'!C524&gt;0,Step_0!$D$4,IF('Dirty 2'!D524&gt;0,Step_0!$D$5,""))),"")</f>
        <v>Home Office</v>
      </c>
      <c r="G522" t="str">
        <f>IF($E522=Step_0!$C$6,IF('Dirty 2'!E524&gt;0,Step_0!$D$3,IF('Dirty 2'!F524&gt;0,Step_0!$D$4,IF('Dirty 2'!G524&gt;0,Step_0!$D$5,""))),"")</f>
        <v/>
      </c>
      <c r="H522" t="str">
        <f>IF($E522=Step_0!$C$9,IF('Dirty 2'!H524&gt;0,Step_0!$D$3,IF('Dirty 2'!I524&gt;0,Step_0!$D$4,IF('Dirty 2'!J524&gt;0,Step_0!$D$5,""))),"")</f>
        <v/>
      </c>
      <c r="I522" t="str">
        <f>IF($E522=Step_0!$C$12,IF('Dirty 2'!K524&gt;0,Step_0!$D$3,IF('Dirty 2'!L524&gt;0,Step_0!$D$4,IF('Dirty 2'!M524&gt;0,Step_0!$D$5,""))),"")</f>
        <v/>
      </c>
      <c r="J522" t="str">
        <f t="shared" si="17"/>
        <v>Home Office</v>
      </c>
      <c r="K522">
        <f>SUM('Dirty 2'!B524:M524)</f>
        <v>771.8</v>
      </c>
    </row>
    <row r="523" spans="1:11" x14ac:dyDescent="0.25">
      <c r="A523" s="1">
        <v>42432</v>
      </c>
      <c r="B523" t="str">
        <v>Standard Class</v>
      </c>
      <c r="C523" t="str">
        <v/>
      </c>
      <c r="D523" t="str">
        <v/>
      </c>
      <c r="E523" t="str">
        <f t="shared" si="16"/>
        <v>Standard Class</v>
      </c>
      <c r="F523" t="str">
        <f>IF($E523=Step_0!$C$3,IF('Dirty 2'!B525&gt;0,Step_0!$D$3,IF('Dirty 2'!C525&gt;0,Step_0!$D$4,IF('Dirty 2'!D525&gt;0,Step_0!$D$5,""))),"")</f>
        <v/>
      </c>
      <c r="G523" t="str">
        <f>IF($E523=Step_0!$C$6,IF('Dirty 2'!E525&gt;0,Step_0!$D$3,IF('Dirty 2'!F525&gt;0,Step_0!$D$4,IF('Dirty 2'!G525&gt;0,Step_0!$D$5,""))),"")</f>
        <v/>
      </c>
      <c r="H523" t="str">
        <f>IF($E523=Step_0!$C$9,IF('Dirty 2'!H525&gt;0,Step_0!$D$3,IF('Dirty 2'!I525&gt;0,Step_0!$D$4,IF('Dirty 2'!J525&gt;0,Step_0!$D$5,""))),"")</f>
        <v/>
      </c>
      <c r="I523" t="str">
        <f>IF($E523=Step_0!$C$12,IF('Dirty 2'!K525&gt;0,Step_0!$D$3,IF('Dirty 2'!L525&gt;0,Step_0!$D$4,IF('Dirty 2'!M525&gt;0,Step_0!$D$5,""))),"")</f>
        <v>Consumer</v>
      </c>
      <c r="J523" t="str">
        <f t="shared" si="17"/>
        <v>Consumer</v>
      </c>
      <c r="K523">
        <f>SUM('Dirty 2'!B525:M525)</f>
        <v>72.8</v>
      </c>
    </row>
    <row r="524" spans="1:11" x14ac:dyDescent="0.25">
      <c r="A524" s="1">
        <v>42694</v>
      </c>
      <c r="B524" t="str">
        <v>First Class</v>
      </c>
      <c r="C524" t="str">
        <v/>
      </c>
      <c r="D524" t="str">
        <v/>
      </c>
      <c r="E524" t="str">
        <f t="shared" si="16"/>
        <v>First Class</v>
      </c>
      <c r="F524" t="str">
        <f>IF($E524=Step_0!$C$3,IF('Dirty 2'!B526&gt;0,Step_0!$D$3,IF('Dirty 2'!C526&gt;0,Step_0!$D$4,IF('Dirty 2'!D526&gt;0,Step_0!$D$5,""))),"")</f>
        <v>Consumer</v>
      </c>
      <c r="G524" t="str">
        <f>IF($E524=Step_0!$C$6,IF('Dirty 2'!E526&gt;0,Step_0!$D$3,IF('Dirty 2'!F526&gt;0,Step_0!$D$4,IF('Dirty 2'!G526&gt;0,Step_0!$D$5,""))),"")</f>
        <v/>
      </c>
      <c r="H524" t="str">
        <f>IF($E524=Step_0!$C$9,IF('Dirty 2'!H526&gt;0,Step_0!$D$3,IF('Dirty 2'!I526&gt;0,Step_0!$D$4,IF('Dirty 2'!J526&gt;0,Step_0!$D$5,""))),"")</f>
        <v/>
      </c>
      <c r="I524" t="str">
        <f>IF($E524=Step_0!$C$12,IF('Dirty 2'!K526&gt;0,Step_0!$D$3,IF('Dirty 2'!L526&gt;0,Step_0!$D$4,IF('Dirty 2'!M526&gt;0,Step_0!$D$5,""))),"")</f>
        <v/>
      </c>
      <c r="J524" t="str">
        <f t="shared" si="17"/>
        <v>Consumer</v>
      </c>
      <c r="K524">
        <f>SUM('Dirty 2'!B526:M526)</f>
        <v>52.696000000000005</v>
      </c>
    </row>
    <row r="525" spans="1:11" x14ac:dyDescent="0.25">
      <c r="A525" s="1">
        <v>42534</v>
      </c>
      <c r="B525" t="str">
        <v>Standard Class</v>
      </c>
      <c r="C525" t="str">
        <v/>
      </c>
      <c r="D525" t="str">
        <v/>
      </c>
      <c r="E525" t="str">
        <f t="shared" si="16"/>
        <v>Standard Class</v>
      </c>
      <c r="F525" t="str">
        <f>IF($E525=Step_0!$C$3,IF('Dirty 2'!B527&gt;0,Step_0!$D$3,IF('Dirty 2'!C527&gt;0,Step_0!$D$4,IF('Dirty 2'!D527&gt;0,Step_0!$D$5,""))),"")</f>
        <v/>
      </c>
      <c r="G525" t="str">
        <f>IF($E525=Step_0!$C$6,IF('Dirty 2'!E527&gt;0,Step_0!$D$3,IF('Dirty 2'!F527&gt;0,Step_0!$D$4,IF('Dirty 2'!G527&gt;0,Step_0!$D$5,""))),"")</f>
        <v/>
      </c>
      <c r="H525" t="str">
        <f>IF($E525=Step_0!$C$9,IF('Dirty 2'!H527&gt;0,Step_0!$D$3,IF('Dirty 2'!I527&gt;0,Step_0!$D$4,IF('Dirty 2'!J527&gt;0,Step_0!$D$5,""))),"")</f>
        <v/>
      </c>
      <c r="I525" t="str">
        <f>IF($E525=Step_0!$C$12,IF('Dirty 2'!K527&gt;0,Step_0!$D$3,IF('Dirty 2'!L527&gt;0,Step_0!$D$4,IF('Dirty 2'!M527&gt;0,Step_0!$D$5,""))),"")</f>
        <v>Consumer</v>
      </c>
      <c r="J525" t="str">
        <f t="shared" si="17"/>
        <v>Consumer</v>
      </c>
      <c r="K525">
        <f>SUM('Dirty 2'!B527:M527)</f>
        <v>181.86</v>
      </c>
    </row>
    <row r="526" spans="1:11" x14ac:dyDescent="0.25">
      <c r="A526" s="1">
        <v>42469</v>
      </c>
      <c r="B526" t="str">
        <v>First Class</v>
      </c>
      <c r="C526" t="str">
        <v/>
      </c>
      <c r="D526" t="str">
        <v/>
      </c>
      <c r="E526" t="str">
        <f t="shared" si="16"/>
        <v>First Class</v>
      </c>
      <c r="F526" t="str">
        <f>IF($E526=Step_0!$C$3,IF('Dirty 2'!B528&gt;0,Step_0!$D$3,IF('Dirty 2'!C528&gt;0,Step_0!$D$4,IF('Dirty 2'!D528&gt;0,Step_0!$D$5,""))),"")</f>
        <v>Consumer</v>
      </c>
      <c r="G526" t="str">
        <f>IF($E526=Step_0!$C$6,IF('Dirty 2'!E528&gt;0,Step_0!$D$3,IF('Dirty 2'!F528&gt;0,Step_0!$D$4,IF('Dirty 2'!G528&gt;0,Step_0!$D$5,""))),"")</f>
        <v/>
      </c>
      <c r="H526" t="str">
        <f>IF($E526=Step_0!$C$9,IF('Dirty 2'!H528&gt;0,Step_0!$D$3,IF('Dirty 2'!I528&gt;0,Step_0!$D$4,IF('Dirty 2'!J528&gt;0,Step_0!$D$5,""))),"")</f>
        <v/>
      </c>
      <c r="I526" t="str">
        <f>IF($E526=Step_0!$C$12,IF('Dirty 2'!K528&gt;0,Step_0!$D$3,IF('Dirty 2'!L528&gt;0,Step_0!$D$4,IF('Dirty 2'!M528&gt;0,Step_0!$D$5,""))),"")</f>
        <v/>
      </c>
      <c r="J526" t="str">
        <f t="shared" si="17"/>
        <v>Consumer</v>
      </c>
      <c r="K526">
        <f>SUM('Dirty 2'!B528:M528)</f>
        <v>284.19</v>
      </c>
    </row>
    <row r="527" spans="1:11" x14ac:dyDescent="0.25">
      <c r="A527" s="1">
        <v>42420</v>
      </c>
      <c r="B527" t="str">
        <v/>
      </c>
      <c r="C527" t="str">
        <v>Second Class</v>
      </c>
      <c r="D527" t="str">
        <v/>
      </c>
      <c r="E527" t="str">
        <f t="shared" si="16"/>
        <v>Second Class</v>
      </c>
      <c r="F527" t="str">
        <f>IF($E527=Step_0!$C$3,IF('Dirty 2'!B529&gt;0,Step_0!$D$3,IF('Dirty 2'!C529&gt;0,Step_0!$D$4,IF('Dirty 2'!D529&gt;0,Step_0!$D$5,""))),"")</f>
        <v/>
      </c>
      <c r="G527" t="str">
        <f>IF($E527=Step_0!$C$6,IF('Dirty 2'!E529&gt;0,Step_0!$D$3,IF('Dirty 2'!F529&gt;0,Step_0!$D$4,IF('Dirty 2'!G529&gt;0,Step_0!$D$5,""))),"")</f>
        <v/>
      </c>
      <c r="H527" t="str">
        <f>IF($E527=Step_0!$C$9,IF('Dirty 2'!H529&gt;0,Step_0!$D$3,IF('Dirty 2'!I529&gt;0,Step_0!$D$4,IF('Dirty 2'!J529&gt;0,Step_0!$D$5,""))),"")</f>
        <v>Corporate</v>
      </c>
      <c r="I527" t="str">
        <f>IF($E527=Step_0!$C$12,IF('Dirty 2'!K529&gt;0,Step_0!$D$3,IF('Dirty 2'!L529&gt;0,Step_0!$D$4,IF('Dirty 2'!M529&gt;0,Step_0!$D$5,""))),"")</f>
        <v/>
      </c>
      <c r="J527" t="str">
        <f t="shared" si="17"/>
        <v>Corporate</v>
      </c>
      <c r="K527">
        <f>SUM('Dirty 2'!B529:M529)</f>
        <v>1245.8599999999999</v>
      </c>
    </row>
    <row r="528" spans="1:11" x14ac:dyDescent="0.25">
      <c r="A528" s="1">
        <v>42476</v>
      </c>
      <c r="B528" t="str">
        <v/>
      </c>
      <c r="C528" t="str">
        <v>First Class</v>
      </c>
      <c r="D528" t="str">
        <v/>
      </c>
      <c r="E528" t="str">
        <f t="shared" si="16"/>
        <v>First Class</v>
      </c>
      <c r="F528" t="str">
        <f>IF($E528=Step_0!$C$3,IF('Dirty 2'!B530&gt;0,Step_0!$D$3,IF('Dirty 2'!C530&gt;0,Step_0!$D$4,IF('Dirty 2'!D530&gt;0,Step_0!$D$5,""))),"")</f>
        <v>Corporate</v>
      </c>
      <c r="G528" t="str">
        <f>IF($E528=Step_0!$C$6,IF('Dirty 2'!E530&gt;0,Step_0!$D$3,IF('Dirty 2'!F530&gt;0,Step_0!$D$4,IF('Dirty 2'!G530&gt;0,Step_0!$D$5,""))),"")</f>
        <v/>
      </c>
      <c r="H528" t="str">
        <f>IF($E528=Step_0!$C$9,IF('Dirty 2'!H530&gt;0,Step_0!$D$3,IF('Dirty 2'!I530&gt;0,Step_0!$D$4,IF('Dirty 2'!J530&gt;0,Step_0!$D$5,""))),"")</f>
        <v/>
      </c>
      <c r="I528" t="str">
        <f>IF($E528=Step_0!$C$12,IF('Dirty 2'!K530&gt;0,Step_0!$D$3,IF('Dirty 2'!L530&gt;0,Step_0!$D$4,IF('Dirty 2'!M530&gt;0,Step_0!$D$5,""))),"")</f>
        <v/>
      </c>
      <c r="J528" t="str">
        <f t="shared" si="17"/>
        <v>Corporate</v>
      </c>
      <c r="K528">
        <f>SUM('Dirty 2'!B530:M530)</f>
        <v>503.22</v>
      </c>
    </row>
    <row r="529" spans="1:11" x14ac:dyDescent="0.25">
      <c r="A529" s="1">
        <v>42598</v>
      </c>
      <c r="B529" t="str">
        <v>Same Day</v>
      </c>
      <c r="C529" t="str">
        <v/>
      </c>
      <c r="D529" t="str">
        <v/>
      </c>
      <c r="E529" t="str">
        <f t="shared" si="16"/>
        <v>Same Day</v>
      </c>
      <c r="F529" t="str">
        <f>IF($E529=Step_0!$C$3,IF('Dirty 2'!B531&gt;0,Step_0!$D$3,IF('Dirty 2'!C531&gt;0,Step_0!$D$4,IF('Dirty 2'!D531&gt;0,Step_0!$D$5,""))),"")</f>
        <v/>
      </c>
      <c r="G529" t="str">
        <f>IF($E529=Step_0!$C$6,IF('Dirty 2'!E531&gt;0,Step_0!$D$3,IF('Dirty 2'!F531&gt;0,Step_0!$D$4,IF('Dirty 2'!G531&gt;0,Step_0!$D$5,""))),"")</f>
        <v>Consumer</v>
      </c>
      <c r="H529" t="str">
        <f>IF($E529=Step_0!$C$9,IF('Dirty 2'!H531&gt;0,Step_0!$D$3,IF('Dirty 2'!I531&gt;0,Step_0!$D$4,IF('Dirty 2'!J531&gt;0,Step_0!$D$5,""))),"")</f>
        <v/>
      </c>
      <c r="I529" t="str">
        <f>IF($E529=Step_0!$C$12,IF('Dirty 2'!K531&gt;0,Step_0!$D$3,IF('Dirty 2'!L531&gt;0,Step_0!$D$4,IF('Dirty 2'!M531&gt;0,Step_0!$D$5,""))),"")</f>
        <v/>
      </c>
      <c r="J529" t="str">
        <f t="shared" si="17"/>
        <v>Consumer</v>
      </c>
      <c r="K529">
        <f>SUM('Dirty 2'!B531:M531)</f>
        <v>80.564000000000007</v>
      </c>
    </row>
    <row r="530" spans="1:11" x14ac:dyDescent="0.25">
      <c r="A530" s="1">
        <v>42407</v>
      </c>
      <c r="B530" t="str">
        <v>First Class</v>
      </c>
      <c r="C530" t="str">
        <v/>
      </c>
      <c r="D530" t="str">
        <v/>
      </c>
      <c r="E530" t="str">
        <f t="shared" si="16"/>
        <v>First Class</v>
      </c>
      <c r="F530" t="str">
        <f>IF($E530=Step_0!$C$3,IF('Dirty 2'!B532&gt;0,Step_0!$D$3,IF('Dirty 2'!C532&gt;0,Step_0!$D$4,IF('Dirty 2'!D532&gt;0,Step_0!$D$5,""))),"")</f>
        <v>Consumer</v>
      </c>
      <c r="G530" t="str">
        <f>IF($E530=Step_0!$C$6,IF('Dirty 2'!E532&gt;0,Step_0!$D$3,IF('Dirty 2'!F532&gt;0,Step_0!$D$4,IF('Dirty 2'!G532&gt;0,Step_0!$D$5,""))),"")</f>
        <v/>
      </c>
      <c r="H530" t="str">
        <f>IF($E530=Step_0!$C$9,IF('Dirty 2'!H532&gt;0,Step_0!$D$3,IF('Dirty 2'!I532&gt;0,Step_0!$D$4,IF('Dirty 2'!J532&gt;0,Step_0!$D$5,""))),"")</f>
        <v/>
      </c>
      <c r="I530" t="str">
        <f>IF($E530=Step_0!$C$12,IF('Dirty 2'!K532&gt;0,Step_0!$D$3,IF('Dirty 2'!L532&gt;0,Step_0!$D$4,IF('Dirty 2'!M532&gt;0,Step_0!$D$5,""))),"")</f>
        <v/>
      </c>
      <c r="J530" t="str">
        <f t="shared" si="17"/>
        <v>Consumer</v>
      </c>
      <c r="K530">
        <f>SUM('Dirty 2'!B532:M532)</f>
        <v>359.96999999999997</v>
      </c>
    </row>
    <row r="531" spans="1:11" x14ac:dyDescent="0.25">
      <c r="A531" s="1">
        <v>42578</v>
      </c>
      <c r="B531" t="str">
        <v>Second Class</v>
      </c>
      <c r="C531" t="str">
        <v/>
      </c>
      <c r="D531" t="str">
        <v/>
      </c>
      <c r="E531" t="str">
        <f t="shared" si="16"/>
        <v>Second Class</v>
      </c>
      <c r="F531" t="str">
        <f>IF($E531=Step_0!$C$3,IF('Dirty 2'!B533&gt;0,Step_0!$D$3,IF('Dirty 2'!C533&gt;0,Step_0!$D$4,IF('Dirty 2'!D533&gt;0,Step_0!$D$5,""))),"")</f>
        <v/>
      </c>
      <c r="G531" t="str">
        <f>IF($E531=Step_0!$C$6,IF('Dirty 2'!E533&gt;0,Step_0!$D$3,IF('Dirty 2'!F533&gt;0,Step_0!$D$4,IF('Dirty 2'!G533&gt;0,Step_0!$D$5,""))),"")</f>
        <v/>
      </c>
      <c r="H531" t="str">
        <f>IF($E531=Step_0!$C$9,IF('Dirty 2'!H533&gt;0,Step_0!$D$3,IF('Dirty 2'!I533&gt;0,Step_0!$D$4,IF('Dirty 2'!J533&gt;0,Step_0!$D$5,""))),"")</f>
        <v>Consumer</v>
      </c>
      <c r="I531" t="str">
        <f>IF($E531=Step_0!$C$12,IF('Dirty 2'!K533&gt;0,Step_0!$D$3,IF('Dirty 2'!L533&gt;0,Step_0!$D$4,IF('Dirty 2'!M533&gt;0,Step_0!$D$5,""))),"")</f>
        <v/>
      </c>
      <c r="J531" t="str">
        <f t="shared" si="17"/>
        <v>Consumer</v>
      </c>
      <c r="K531">
        <f>SUM('Dirty 2'!B533:M533)</f>
        <v>91.032000000000011</v>
      </c>
    </row>
    <row r="532" spans="1:11" x14ac:dyDescent="0.25">
      <c r="A532" s="1">
        <v>42634</v>
      </c>
      <c r="B532" t="str">
        <v>Standard Class</v>
      </c>
      <c r="C532" t="str">
        <v/>
      </c>
      <c r="D532" t="str">
        <v/>
      </c>
      <c r="E532" t="str">
        <f t="shared" si="16"/>
        <v>Standard Class</v>
      </c>
      <c r="F532" t="str">
        <f>IF($E532=Step_0!$C$3,IF('Dirty 2'!B534&gt;0,Step_0!$D$3,IF('Dirty 2'!C534&gt;0,Step_0!$D$4,IF('Dirty 2'!D534&gt;0,Step_0!$D$5,""))),"")</f>
        <v/>
      </c>
      <c r="G532" t="str">
        <f>IF($E532=Step_0!$C$6,IF('Dirty 2'!E534&gt;0,Step_0!$D$3,IF('Dirty 2'!F534&gt;0,Step_0!$D$4,IF('Dirty 2'!G534&gt;0,Step_0!$D$5,""))),"")</f>
        <v/>
      </c>
      <c r="H532" t="str">
        <f>IF($E532=Step_0!$C$9,IF('Dirty 2'!H534&gt;0,Step_0!$D$3,IF('Dirty 2'!I534&gt;0,Step_0!$D$4,IF('Dirty 2'!J534&gt;0,Step_0!$D$5,""))),"")</f>
        <v/>
      </c>
      <c r="I532" t="str">
        <f>IF($E532=Step_0!$C$12,IF('Dirty 2'!K534&gt;0,Step_0!$D$3,IF('Dirty 2'!L534&gt;0,Step_0!$D$4,IF('Dirty 2'!M534&gt;0,Step_0!$D$5,""))),"")</f>
        <v>Consumer</v>
      </c>
      <c r="J532" t="str">
        <f t="shared" si="17"/>
        <v>Consumer</v>
      </c>
      <c r="K532">
        <f>SUM('Dirty 2'!B534:M534)</f>
        <v>80.48</v>
      </c>
    </row>
    <row r="533" spans="1:11" x14ac:dyDescent="0.25">
      <c r="A533" s="1">
        <v>42516</v>
      </c>
      <c r="B533" t="str">
        <v/>
      </c>
      <c r="C533" t="str">
        <v>First Class</v>
      </c>
      <c r="D533" t="str">
        <v/>
      </c>
      <c r="E533" t="str">
        <f t="shared" si="16"/>
        <v>First Class</v>
      </c>
      <c r="F533" t="str">
        <f>IF($E533=Step_0!$C$3,IF('Dirty 2'!B535&gt;0,Step_0!$D$3,IF('Dirty 2'!C535&gt;0,Step_0!$D$4,IF('Dirty 2'!D535&gt;0,Step_0!$D$5,""))),"")</f>
        <v>Corporate</v>
      </c>
      <c r="G533" t="str">
        <f>IF($E533=Step_0!$C$6,IF('Dirty 2'!E535&gt;0,Step_0!$D$3,IF('Dirty 2'!F535&gt;0,Step_0!$D$4,IF('Dirty 2'!G535&gt;0,Step_0!$D$5,""))),"")</f>
        <v/>
      </c>
      <c r="H533" t="str">
        <f>IF($E533=Step_0!$C$9,IF('Dirty 2'!H535&gt;0,Step_0!$D$3,IF('Dirty 2'!I535&gt;0,Step_0!$D$4,IF('Dirty 2'!J535&gt;0,Step_0!$D$5,""))),"")</f>
        <v/>
      </c>
      <c r="I533" t="str">
        <f>IF($E533=Step_0!$C$12,IF('Dirty 2'!K535&gt;0,Step_0!$D$3,IF('Dirty 2'!L535&gt;0,Step_0!$D$4,IF('Dirty 2'!M535&gt;0,Step_0!$D$5,""))),"")</f>
        <v/>
      </c>
      <c r="J533" t="str">
        <f t="shared" si="17"/>
        <v>Corporate</v>
      </c>
      <c r="K533">
        <f>SUM('Dirty 2'!B535:M535)</f>
        <v>234.2</v>
      </c>
    </row>
    <row r="534" spans="1:11" x14ac:dyDescent="0.25">
      <c r="A534" s="1">
        <v>42728</v>
      </c>
      <c r="B534" t="str">
        <v>Standard Class</v>
      </c>
      <c r="C534" t="str">
        <v/>
      </c>
      <c r="D534" t="str">
        <v/>
      </c>
      <c r="E534" t="str">
        <f t="shared" si="16"/>
        <v>Standard Class</v>
      </c>
      <c r="F534" t="str">
        <f>IF($E534=Step_0!$C$3,IF('Dirty 2'!B536&gt;0,Step_0!$D$3,IF('Dirty 2'!C536&gt;0,Step_0!$D$4,IF('Dirty 2'!D536&gt;0,Step_0!$D$5,""))),"")</f>
        <v/>
      </c>
      <c r="G534" t="str">
        <f>IF($E534=Step_0!$C$6,IF('Dirty 2'!E536&gt;0,Step_0!$D$3,IF('Dirty 2'!F536&gt;0,Step_0!$D$4,IF('Dirty 2'!G536&gt;0,Step_0!$D$5,""))),"")</f>
        <v/>
      </c>
      <c r="H534" t="str">
        <f>IF($E534=Step_0!$C$9,IF('Dirty 2'!H536&gt;0,Step_0!$D$3,IF('Dirty 2'!I536&gt;0,Step_0!$D$4,IF('Dirty 2'!J536&gt;0,Step_0!$D$5,""))),"")</f>
        <v/>
      </c>
      <c r="I534" t="str">
        <f>IF($E534=Step_0!$C$12,IF('Dirty 2'!K536&gt;0,Step_0!$D$3,IF('Dirty 2'!L536&gt;0,Step_0!$D$4,IF('Dirty 2'!M536&gt;0,Step_0!$D$5,""))),"")</f>
        <v>Consumer</v>
      </c>
      <c r="J534" t="str">
        <f t="shared" si="17"/>
        <v>Consumer</v>
      </c>
      <c r="K534">
        <f>SUM('Dirty 2'!B536:M536)</f>
        <v>712.85</v>
      </c>
    </row>
    <row r="535" spans="1:11" x14ac:dyDescent="0.25">
      <c r="A535" s="1">
        <v>42490</v>
      </c>
      <c r="B535" t="str">
        <v/>
      </c>
      <c r="C535" t="str">
        <v/>
      </c>
      <c r="D535" t="str">
        <v>Standard Class</v>
      </c>
      <c r="E535" t="str">
        <f t="shared" si="16"/>
        <v>Standard Class</v>
      </c>
      <c r="F535" t="str">
        <f>IF($E535=Step_0!$C$3,IF('Dirty 2'!B537&gt;0,Step_0!$D$3,IF('Dirty 2'!C537&gt;0,Step_0!$D$4,IF('Dirty 2'!D537&gt;0,Step_0!$D$5,""))),"")</f>
        <v/>
      </c>
      <c r="G535" t="str">
        <f>IF($E535=Step_0!$C$6,IF('Dirty 2'!E537&gt;0,Step_0!$D$3,IF('Dirty 2'!F537&gt;0,Step_0!$D$4,IF('Dirty 2'!G537&gt;0,Step_0!$D$5,""))),"")</f>
        <v/>
      </c>
      <c r="H535" t="str">
        <f>IF($E535=Step_0!$C$9,IF('Dirty 2'!H537&gt;0,Step_0!$D$3,IF('Dirty 2'!I537&gt;0,Step_0!$D$4,IF('Dirty 2'!J537&gt;0,Step_0!$D$5,""))),"")</f>
        <v/>
      </c>
      <c r="I535" t="str">
        <f>IF($E535=Step_0!$C$12,IF('Dirty 2'!K537&gt;0,Step_0!$D$3,IF('Dirty 2'!L537&gt;0,Step_0!$D$4,IF('Dirty 2'!M537&gt;0,Step_0!$D$5,""))),"")</f>
        <v>Home Office</v>
      </c>
      <c r="J535" t="str">
        <f t="shared" si="17"/>
        <v>Home Office</v>
      </c>
      <c r="K535">
        <f>SUM('Dirty 2'!B537:M537)</f>
        <v>32.088000000000001</v>
      </c>
    </row>
    <row r="536" spans="1:11" x14ac:dyDescent="0.25">
      <c r="A536" s="1">
        <v>42699</v>
      </c>
      <c r="B536" t="str">
        <v>Standard Class</v>
      </c>
      <c r="C536" t="str">
        <v/>
      </c>
      <c r="D536" t="str">
        <v/>
      </c>
      <c r="E536" t="str">
        <f t="shared" si="16"/>
        <v>Standard Class</v>
      </c>
      <c r="F536" t="str">
        <f>IF($E536=Step_0!$C$3,IF('Dirty 2'!B538&gt;0,Step_0!$D$3,IF('Dirty 2'!C538&gt;0,Step_0!$D$4,IF('Dirty 2'!D538&gt;0,Step_0!$D$5,""))),"")</f>
        <v/>
      </c>
      <c r="G536" t="str">
        <f>IF($E536=Step_0!$C$6,IF('Dirty 2'!E538&gt;0,Step_0!$D$3,IF('Dirty 2'!F538&gt;0,Step_0!$D$4,IF('Dirty 2'!G538&gt;0,Step_0!$D$5,""))),"")</f>
        <v/>
      </c>
      <c r="H536" t="str">
        <f>IF($E536=Step_0!$C$9,IF('Dirty 2'!H538&gt;0,Step_0!$D$3,IF('Dirty 2'!I538&gt;0,Step_0!$D$4,IF('Dirty 2'!J538&gt;0,Step_0!$D$5,""))),"")</f>
        <v/>
      </c>
      <c r="I536" t="str">
        <f>IF($E536=Step_0!$C$12,IF('Dirty 2'!K538&gt;0,Step_0!$D$3,IF('Dirty 2'!L538&gt;0,Step_0!$D$4,IF('Dirty 2'!M538&gt;0,Step_0!$D$5,""))),"")</f>
        <v>Consumer</v>
      </c>
      <c r="J536" t="str">
        <f t="shared" si="17"/>
        <v>Consumer</v>
      </c>
      <c r="K536">
        <f>SUM('Dirty 2'!B538:M538)</f>
        <v>723.92</v>
      </c>
    </row>
    <row r="537" spans="1:11" x14ac:dyDescent="0.25">
      <c r="A537" s="1">
        <v>42554</v>
      </c>
      <c r="B537" t="str">
        <v/>
      </c>
      <c r="C537" t="str">
        <v>First Class</v>
      </c>
      <c r="D537" t="str">
        <v/>
      </c>
      <c r="E537" t="str">
        <f t="shared" si="16"/>
        <v>First Class</v>
      </c>
      <c r="F537" t="str">
        <f>IF($E537=Step_0!$C$3,IF('Dirty 2'!B539&gt;0,Step_0!$D$3,IF('Dirty 2'!C539&gt;0,Step_0!$D$4,IF('Dirty 2'!D539&gt;0,Step_0!$D$5,""))),"")</f>
        <v>Corporate</v>
      </c>
      <c r="G537" t="str">
        <f>IF($E537=Step_0!$C$6,IF('Dirty 2'!E539&gt;0,Step_0!$D$3,IF('Dirty 2'!F539&gt;0,Step_0!$D$4,IF('Dirty 2'!G539&gt;0,Step_0!$D$5,""))),"")</f>
        <v/>
      </c>
      <c r="H537" t="str">
        <f>IF($E537=Step_0!$C$9,IF('Dirty 2'!H539&gt;0,Step_0!$D$3,IF('Dirty 2'!I539&gt;0,Step_0!$D$4,IF('Dirty 2'!J539&gt;0,Step_0!$D$5,""))),"")</f>
        <v/>
      </c>
      <c r="I537" t="str">
        <f>IF($E537=Step_0!$C$12,IF('Dirty 2'!K539&gt;0,Step_0!$D$3,IF('Dirty 2'!L539&gt;0,Step_0!$D$4,IF('Dirty 2'!M539&gt;0,Step_0!$D$5,""))),"")</f>
        <v/>
      </c>
      <c r="J537" t="str">
        <f t="shared" si="17"/>
        <v>Corporate</v>
      </c>
      <c r="K537">
        <f>SUM('Dirty 2'!B539:M539)</f>
        <v>9.5519999999999996</v>
      </c>
    </row>
    <row r="538" spans="1:11" x14ac:dyDescent="0.25">
      <c r="A538" s="1">
        <v>42624</v>
      </c>
      <c r="B538" t="str">
        <v/>
      </c>
      <c r="C538" t="str">
        <v/>
      </c>
      <c r="D538" t="str">
        <v>Standard Class</v>
      </c>
      <c r="E538" t="str">
        <f t="shared" si="16"/>
        <v>Standard Class</v>
      </c>
      <c r="F538" t="str">
        <f>IF($E538=Step_0!$C$3,IF('Dirty 2'!B540&gt;0,Step_0!$D$3,IF('Dirty 2'!C540&gt;0,Step_0!$D$4,IF('Dirty 2'!D540&gt;0,Step_0!$D$5,""))),"")</f>
        <v/>
      </c>
      <c r="G538" t="str">
        <f>IF($E538=Step_0!$C$6,IF('Dirty 2'!E540&gt;0,Step_0!$D$3,IF('Dirty 2'!F540&gt;0,Step_0!$D$4,IF('Dirty 2'!G540&gt;0,Step_0!$D$5,""))),"")</f>
        <v/>
      </c>
      <c r="H538" t="str">
        <f>IF($E538=Step_0!$C$9,IF('Dirty 2'!H540&gt;0,Step_0!$D$3,IF('Dirty 2'!I540&gt;0,Step_0!$D$4,IF('Dirty 2'!J540&gt;0,Step_0!$D$5,""))),"")</f>
        <v/>
      </c>
      <c r="I538" t="str">
        <f>IF($E538=Step_0!$C$12,IF('Dirty 2'!K540&gt;0,Step_0!$D$3,IF('Dirty 2'!L540&gt;0,Step_0!$D$4,IF('Dirty 2'!M540&gt;0,Step_0!$D$5,""))),"")</f>
        <v>Home Office</v>
      </c>
      <c r="J538" t="str">
        <f t="shared" si="17"/>
        <v>Home Office</v>
      </c>
      <c r="K538">
        <f>SUM('Dirty 2'!B540:M540)</f>
        <v>184.66</v>
      </c>
    </row>
    <row r="539" spans="1:11" x14ac:dyDescent="0.25">
      <c r="A539" s="1">
        <v>42520</v>
      </c>
      <c r="B539" t="str">
        <v>First Class</v>
      </c>
      <c r="C539" t="str">
        <v/>
      </c>
      <c r="D539" t="str">
        <v/>
      </c>
      <c r="E539" t="str">
        <f t="shared" si="16"/>
        <v>First Class</v>
      </c>
      <c r="F539" t="str">
        <f>IF($E539=Step_0!$C$3,IF('Dirty 2'!B541&gt;0,Step_0!$D$3,IF('Dirty 2'!C541&gt;0,Step_0!$D$4,IF('Dirty 2'!D541&gt;0,Step_0!$D$5,""))),"")</f>
        <v>Consumer</v>
      </c>
      <c r="G539" t="str">
        <f>IF($E539=Step_0!$C$6,IF('Dirty 2'!E541&gt;0,Step_0!$D$3,IF('Dirty 2'!F541&gt;0,Step_0!$D$4,IF('Dirty 2'!G541&gt;0,Step_0!$D$5,""))),"")</f>
        <v/>
      </c>
      <c r="H539" t="str">
        <f>IF($E539=Step_0!$C$9,IF('Dirty 2'!H541&gt;0,Step_0!$D$3,IF('Dirty 2'!I541&gt;0,Step_0!$D$4,IF('Dirty 2'!J541&gt;0,Step_0!$D$5,""))),"")</f>
        <v/>
      </c>
      <c r="I539" t="str">
        <f>IF($E539=Step_0!$C$12,IF('Dirty 2'!K541&gt;0,Step_0!$D$3,IF('Dirty 2'!L541&gt;0,Step_0!$D$4,IF('Dirty 2'!M541&gt;0,Step_0!$D$5,""))),"")</f>
        <v/>
      </c>
      <c r="J539" t="str">
        <f t="shared" si="17"/>
        <v>Consumer</v>
      </c>
      <c r="K539">
        <f>SUM('Dirty 2'!B541:M541)</f>
        <v>253.85999999999999</v>
      </c>
    </row>
    <row r="540" spans="1:11" x14ac:dyDescent="0.25">
      <c r="A540" s="1">
        <v>42551</v>
      </c>
      <c r="B540" t="str">
        <v/>
      </c>
      <c r="C540" t="str">
        <v>Standard Class</v>
      </c>
      <c r="D540" t="str">
        <v/>
      </c>
      <c r="E540" t="str">
        <f t="shared" si="16"/>
        <v>Standard Class</v>
      </c>
      <c r="F540" t="str">
        <f>IF($E540=Step_0!$C$3,IF('Dirty 2'!B542&gt;0,Step_0!$D$3,IF('Dirty 2'!C542&gt;0,Step_0!$D$4,IF('Dirty 2'!D542&gt;0,Step_0!$D$5,""))),"")</f>
        <v/>
      </c>
      <c r="G540" t="str">
        <f>IF($E540=Step_0!$C$6,IF('Dirty 2'!E542&gt;0,Step_0!$D$3,IF('Dirty 2'!F542&gt;0,Step_0!$D$4,IF('Dirty 2'!G542&gt;0,Step_0!$D$5,""))),"")</f>
        <v/>
      </c>
      <c r="H540" t="str">
        <f>IF($E540=Step_0!$C$9,IF('Dirty 2'!H542&gt;0,Step_0!$D$3,IF('Dirty 2'!I542&gt;0,Step_0!$D$4,IF('Dirty 2'!J542&gt;0,Step_0!$D$5,""))),"")</f>
        <v/>
      </c>
      <c r="I540" t="str">
        <f>IF($E540=Step_0!$C$12,IF('Dirty 2'!K542&gt;0,Step_0!$D$3,IF('Dirty 2'!L542&gt;0,Step_0!$D$4,IF('Dirty 2'!M542&gt;0,Step_0!$D$5,""))),"")</f>
        <v>Corporate</v>
      </c>
      <c r="J540" t="str">
        <f t="shared" si="17"/>
        <v>Corporate</v>
      </c>
      <c r="K540">
        <f>SUM('Dirty 2'!B542:M542)</f>
        <v>19.52</v>
      </c>
    </row>
    <row r="541" spans="1:11" x14ac:dyDescent="0.25">
      <c r="A541" s="1">
        <v>42582</v>
      </c>
      <c r="B541" t="str">
        <v/>
      </c>
      <c r="C541" t="str">
        <v/>
      </c>
      <c r="D541" t="str">
        <v>Standard Class</v>
      </c>
      <c r="E541" t="str">
        <f t="shared" si="16"/>
        <v>Standard Class</v>
      </c>
      <c r="F541" t="str">
        <f>IF($E541=Step_0!$C$3,IF('Dirty 2'!B543&gt;0,Step_0!$D$3,IF('Dirty 2'!C543&gt;0,Step_0!$D$4,IF('Dirty 2'!D543&gt;0,Step_0!$D$5,""))),"")</f>
        <v/>
      </c>
      <c r="G541" t="str">
        <f>IF($E541=Step_0!$C$6,IF('Dirty 2'!E543&gt;0,Step_0!$D$3,IF('Dirty 2'!F543&gt;0,Step_0!$D$4,IF('Dirty 2'!G543&gt;0,Step_0!$D$5,""))),"")</f>
        <v/>
      </c>
      <c r="H541" t="str">
        <f>IF($E541=Step_0!$C$9,IF('Dirty 2'!H543&gt;0,Step_0!$D$3,IF('Dirty 2'!I543&gt;0,Step_0!$D$4,IF('Dirty 2'!J543&gt;0,Step_0!$D$5,""))),"")</f>
        <v/>
      </c>
      <c r="I541" t="str">
        <f>IF($E541=Step_0!$C$12,IF('Dirty 2'!K543&gt;0,Step_0!$D$3,IF('Dirty 2'!L543&gt;0,Step_0!$D$4,IF('Dirty 2'!M543&gt;0,Step_0!$D$5,""))),"")</f>
        <v>Home Office</v>
      </c>
      <c r="J541" t="str">
        <f t="shared" si="17"/>
        <v>Home Office</v>
      </c>
      <c r="K541">
        <f>SUM('Dirty 2'!B543:M543)</f>
        <v>41.424000000000007</v>
      </c>
    </row>
    <row r="542" spans="1:11" x14ac:dyDescent="0.25">
      <c r="A542" s="1">
        <v>42677</v>
      </c>
      <c r="B542" t="str">
        <v/>
      </c>
      <c r="C542" t="str">
        <v>Standard Class</v>
      </c>
      <c r="D542" t="str">
        <v/>
      </c>
      <c r="E542" t="str">
        <f t="shared" si="16"/>
        <v>Standard Class</v>
      </c>
      <c r="F542" t="str">
        <f>IF($E542=Step_0!$C$3,IF('Dirty 2'!B544&gt;0,Step_0!$D$3,IF('Dirty 2'!C544&gt;0,Step_0!$D$4,IF('Dirty 2'!D544&gt;0,Step_0!$D$5,""))),"")</f>
        <v/>
      </c>
      <c r="G542" t="str">
        <f>IF($E542=Step_0!$C$6,IF('Dirty 2'!E544&gt;0,Step_0!$D$3,IF('Dirty 2'!F544&gt;0,Step_0!$D$4,IF('Dirty 2'!G544&gt;0,Step_0!$D$5,""))),"")</f>
        <v/>
      </c>
      <c r="H542" t="str">
        <f>IF($E542=Step_0!$C$9,IF('Dirty 2'!H544&gt;0,Step_0!$D$3,IF('Dirty 2'!I544&gt;0,Step_0!$D$4,IF('Dirty 2'!J544&gt;0,Step_0!$D$5,""))),"")</f>
        <v/>
      </c>
      <c r="I542" t="str">
        <f>IF($E542=Step_0!$C$12,IF('Dirty 2'!K544&gt;0,Step_0!$D$3,IF('Dirty 2'!L544&gt;0,Step_0!$D$4,IF('Dirty 2'!M544&gt;0,Step_0!$D$5,""))),"")</f>
        <v>Corporate</v>
      </c>
      <c r="J542" t="str">
        <f t="shared" si="17"/>
        <v>Corporate</v>
      </c>
      <c r="K542">
        <f>SUM('Dirty 2'!B544:M544)</f>
        <v>12.39</v>
      </c>
    </row>
    <row r="543" spans="1:11" x14ac:dyDescent="0.25">
      <c r="A543" s="1">
        <v>42404</v>
      </c>
      <c r="B543" t="str">
        <v>Standard Class</v>
      </c>
      <c r="C543" t="str">
        <v/>
      </c>
      <c r="D543" t="str">
        <v/>
      </c>
      <c r="E543" t="str">
        <f t="shared" si="16"/>
        <v>Standard Class</v>
      </c>
      <c r="F543" t="str">
        <f>IF($E543=Step_0!$C$3,IF('Dirty 2'!B545&gt;0,Step_0!$D$3,IF('Dirty 2'!C545&gt;0,Step_0!$D$4,IF('Dirty 2'!D545&gt;0,Step_0!$D$5,""))),"")</f>
        <v/>
      </c>
      <c r="G543" t="str">
        <f>IF($E543=Step_0!$C$6,IF('Dirty 2'!E545&gt;0,Step_0!$D$3,IF('Dirty 2'!F545&gt;0,Step_0!$D$4,IF('Dirty 2'!G545&gt;0,Step_0!$D$5,""))),"")</f>
        <v/>
      </c>
      <c r="H543" t="str">
        <f>IF($E543=Step_0!$C$9,IF('Dirty 2'!H545&gt;0,Step_0!$D$3,IF('Dirty 2'!I545&gt;0,Step_0!$D$4,IF('Dirty 2'!J545&gt;0,Step_0!$D$5,""))),"")</f>
        <v/>
      </c>
      <c r="I543" t="str">
        <f>IF($E543=Step_0!$C$12,IF('Dirty 2'!K545&gt;0,Step_0!$D$3,IF('Dirty 2'!L545&gt;0,Step_0!$D$4,IF('Dirty 2'!M545&gt;0,Step_0!$D$5,""))),"")</f>
        <v>Consumer</v>
      </c>
      <c r="J543" t="str">
        <f t="shared" si="17"/>
        <v>Consumer</v>
      </c>
      <c r="K543">
        <f>SUM('Dirty 2'!B545:M545)</f>
        <v>119.17800000000001</v>
      </c>
    </row>
    <row r="544" spans="1:11" x14ac:dyDescent="0.25">
      <c r="A544" s="1">
        <v>42524</v>
      </c>
      <c r="B544" t="str">
        <v/>
      </c>
      <c r="C544" t="str">
        <v>Standard Class</v>
      </c>
      <c r="D544" t="str">
        <v/>
      </c>
      <c r="E544" t="str">
        <f t="shared" si="16"/>
        <v>Standard Class</v>
      </c>
      <c r="F544" t="str">
        <f>IF($E544=Step_0!$C$3,IF('Dirty 2'!B546&gt;0,Step_0!$D$3,IF('Dirty 2'!C546&gt;0,Step_0!$D$4,IF('Dirty 2'!D546&gt;0,Step_0!$D$5,""))),"")</f>
        <v/>
      </c>
      <c r="G544" t="str">
        <f>IF($E544=Step_0!$C$6,IF('Dirty 2'!E546&gt;0,Step_0!$D$3,IF('Dirty 2'!F546&gt;0,Step_0!$D$4,IF('Dirty 2'!G546&gt;0,Step_0!$D$5,""))),"")</f>
        <v/>
      </c>
      <c r="H544" t="str">
        <f>IF($E544=Step_0!$C$9,IF('Dirty 2'!H546&gt;0,Step_0!$D$3,IF('Dirty 2'!I546&gt;0,Step_0!$D$4,IF('Dirty 2'!J546&gt;0,Step_0!$D$5,""))),"")</f>
        <v/>
      </c>
      <c r="I544" t="str">
        <f>IF($E544=Step_0!$C$12,IF('Dirty 2'!K546&gt;0,Step_0!$D$3,IF('Dirty 2'!L546&gt;0,Step_0!$D$4,IF('Dirty 2'!M546&gt;0,Step_0!$D$5,""))),"")</f>
        <v>Corporate</v>
      </c>
      <c r="J544" t="str">
        <f t="shared" si="17"/>
        <v>Corporate</v>
      </c>
      <c r="K544">
        <f>SUM('Dirty 2'!B546:M546)</f>
        <v>35.168000000000006</v>
      </c>
    </row>
    <row r="545" spans="1:11" x14ac:dyDescent="0.25">
      <c r="A545" s="1">
        <v>42475</v>
      </c>
      <c r="B545" t="str">
        <v>First Class</v>
      </c>
      <c r="C545" t="str">
        <v/>
      </c>
      <c r="D545" t="str">
        <v/>
      </c>
      <c r="E545" t="str">
        <f t="shared" si="16"/>
        <v>First Class</v>
      </c>
      <c r="F545" t="str">
        <f>IF($E545=Step_0!$C$3,IF('Dirty 2'!B547&gt;0,Step_0!$D$3,IF('Dirty 2'!C547&gt;0,Step_0!$D$4,IF('Dirty 2'!D547&gt;0,Step_0!$D$5,""))),"")</f>
        <v>Consumer</v>
      </c>
      <c r="G545" t="str">
        <f>IF($E545=Step_0!$C$6,IF('Dirty 2'!E547&gt;0,Step_0!$D$3,IF('Dirty 2'!F547&gt;0,Step_0!$D$4,IF('Dirty 2'!G547&gt;0,Step_0!$D$5,""))),"")</f>
        <v/>
      </c>
      <c r="H545" t="str">
        <f>IF($E545=Step_0!$C$9,IF('Dirty 2'!H547&gt;0,Step_0!$D$3,IF('Dirty 2'!I547&gt;0,Step_0!$D$4,IF('Dirty 2'!J547&gt;0,Step_0!$D$5,""))),"")</f>
        <v/>
      </c>
      <c r="I545" t="str">
        <f>IF($E545=Step_0!$C$12,IF('Dirty 2'!K547&gt;0,Step_0!$D$3,IF('Dirty 2'!L547&gt;0,Step_0!$D$4,IF('Dirty 2'!M547&gt;0,Step_0!$D$5,""))),"")</f>
        <v/>
      </c>
      <c r="J545" t="str">
        <f t="shared" si="17"/>
        <v>Consumer</v>
      </c>
      <c r="K545">
        <f>SUM('Dirty 2'!B547:M547)</f>
        <v>4.8899999999999997</v>
      </c>
    </row>
    <row r="546" spans="1:11" x14ac:dyDescent="0.25">
      <c r="A546" s="1">
        <v>42536</v>
      </c>
      <c r="B546" t="str">
        <v>Standard Class</v>
      </c>
      <c r="C546" t="str">
        <v/>
      </c>
      <c r="D546" t="str">
        <v/>
      </c>
      <c r="E546" t="str">
        <f t="shared" si="16"/>
        <v>Standard Class</v>
      </c>
      <c r="F546" t="str">
        <f>IF($E546=Step_0!$C$3,IF('Dirty 2'!B548&gt;0,Step_0!$D$3,IF('Dirty 2'!C548&gt;0,Step_0!$D$4,IF('Dirty 2'!D548&gt;0,Step_0!$D$5,""))),"")</f>
        <v/>
      </c>
      <c r="G546" t="str">
        <f>IF($E546=Step_0!$C$6,IF('Dirty 2'!E548&gt;0,Step_0!$D$3,IF('Dirty 2'!F548&gt;0,Step_0!$D$4,IF('Dirty 2'!G548&gt;0,Step_0!$D$5,""))),"")</f>
        <v/>
      </c>
      <c r="H546" t="str">
        <f>IF($E546=Step_0!$C$9,IF('Dirty 2'!H548&gt;0,Step_0!$D$3,IF('Dirty 2'!I548&gt;0,Step_0!$D$4,IF('Dirty 2'!J548&gt;0,Step_0!$D$5,""))),"")</f>
        <v/>
      </c>
      <c r="I546" t="str">
        <f>IF($E546=Step_0!$C$12,IF('Dirty 2'!K548&gt;0,Step_0!$D$3,IF('Dirty 2'!L548&gt;0,Step_0!$D$4,IF('Dirty 2'!M548&gt;0,Step_0!$D$5,""))),"")</f>
        <v>Consumer</v>
      </c>
      <c r="J546" t="str">
        <f t="shared" si="17"/>
        <v>Consumer</v>
      </c>
      <c r="K546">
        <f>SUM('Dirty 2'!B548:M548)</f>
        <v>776.08000000000015</v>
      </c>
    </row>
    <row r="547" spans="1:11" x14ac:dyDescent="0.25">
      <c r="A547" s="1">
        <v>42384</v>
      </c>
      <c r="B547" t="str">
        <v>Standard Class</v>
      </c>
      <c r="C547" t="str">
        <v/>
      </c>
      <c r="D547" t="str">
        <v/>
      </c>
      <c r="E547" t="str">
        <f t="shared" si="16"/>
        <v>Standard Class</v>
      </c>
      <c r="F547" t="str">
        <f>IF($E547=Step_0!$C$3,IF('Dirty 2'!B549&gt;0,Step_0!$D$3,IF('Dirty 2'!C549&gt;0,Step_0!$D$4,IF('Dirty 2'!D549&gt;0,Step_0!$D$5,""))),"")</f>
        <v/>
      </c>
      <c r="G547" t="str">
        <f>IF($E547=Step_0!$C$6,IF('Dirty 2'!E549&gt;0,Step_0!$D$3,IF('Dirty 2'!F549&gt;0,Step_0!$D$4,IF('Dirty 2'!G549&gt;0,Step_0!$D$5,""))),"")</f>
        <v/>
      </c>
      <c r="H547" t="str">
        <f>IF($E547=Step_0!$C$9,IF('Dirty 2'!H549&gt;0,Step_0!$D$3,IF('Dirty 2'!I549&gt;0,Step_0!$D$4,IF('Dirty 2'!J549&gt;0,Step_0!$D$5,""))),"")</f>
        <v/>
      </c>
      <c r="I547" t="str">
        <f>IF($E547=Step_0!$C$12,IF('Dirty 2'!K549&gt;0,Step_0!$D$3,IF('Dirty 2'!L549&gt;0,Step_0!$D$4,IF('Dirty 2'!M549&gt;0,Step_0!$D$5,""))),"")</f>
        <v>Consumer</v>
      </c>
      <c r="J547" t="str">
        <f t="shared" si="17"/>
        <v>Consumer</v>
      </c>
      <c r="K547">
        <f>SUM('Dirty 2'!B549:M549)</f>
        <v>175.08600000000001</v>
      </c>
    </row>
    <row r="548" spans="1:11" x14ac:dyDescent="0.25">
      <c r="A548" s="1">
        <v>42732</v>
      </c>
      <c r="B548" t="str">
        <v/>
      </c>
      <c r="C548" t="str">
        <v/>
      </c>
      <c r="D548" t="str">
        <v>Standard Class</v>
      </c>
      <c r="E548" t="str">
        <f t="shared" si="16"/>
        <v>Standard Class</v>
      </c>
      <c r="F548" t="str">
        <f>IF($E548=Step_0!$C$3,IF('Dirty 2'!B550&gt;0,Step_0!$D$3,IF('Dirty 2'!C550&gt;0,Step_0!$D$4,IF('Dirty 2'!D550&gt;0,Step_0!$D$5,""))),"")</f>
        <v/>
      </c>
      <c r="G548" t="str">
        <f>IF($E548=Step_0!$C$6,IF('Dirty 2'!E550&gt;0,Step_0!$D$3,IF('Dirty 2'!F550&gt;0,Step_0!$D$4,IF('Dirty 2'!G550&gt;0,Step_0!$D$5,""))),"")</f>
        <v/>
      </c>
      <c r="H548" t="str">
        <f>IF($E548=Step_0!$C$9,IF('Dirty 2'!H550&gt;0,Step_0!$D$3,IF('Dirty 2'!I550&gt;0,Step_0!$D$4,IF('Dirty 2'!J550&gt;0,Step_0!$D$5,""))),"")</f>
        <v/>
      </c>
      <c r="I548" t="str">
        <f>IF($E548=Step_0!$C$12,IF('Dirty 2'!K550&gt;0,Step_0!$D$3,IF('Dirty 2'!L550&gt;0,Step_0!$D$4,IF('Dirty 2'!M550&gt;0,Step_0!$D$5,""))),"")</f>
        <v>Home Office</v>
      </c>
      <c r="J548" t="str">
        <f t="shared" si="17"/>
        <v>Home Office</v>
      </c>
      <c r="K548">
        <f>SUM('Dirty 2'!B550:M550)</f>
        <v>64.784000000000006</v>
      </c>
    </row>
    <row r="549" spans="1:11" x14ac:dyDescent="0.25">
      <c r="A549" s="1">
        <v>42624</v>
      </c>
      <c r="B549" t="str">
        <v>Second Class</v>
      </c>
      <c r="C549" t="str">
        <v/>
      </c>
      <c r="D549" t="str">
        <v/>
      </c>
      <c r="E549" t="str">
        <f t="shared" si="16"/>
        <v>Second Class</v>
      </c>
      <c r="F549" t="str">
        <f>IF($E549=Step_0!$C$3,IF('Dirty 2'!B551&gt;0,Step_0!$D$3,IF('Dirty 2'!C551&gt;0,Step_0!$D$4,IF('Dirty 2'!D551&gt;0,Step_0!$D$5,""))),"")</f>
        <v/>
      </c>
      <c r="G549" t="str">
        <f>IF($E549=Step_0!$C$6,IF('Dirty 2'!E551&gt;0,Step_0!$D$3,IF('Dirty 2'!F551&gt;0,Step_0!$D$4,IF('Dirty 2'!G551&gt;0,Step_0!$D$5,""))),"")</f>
        <v/>
      </c>
      <c r="H549" t="str">
        <f>IF($E549=Step_0!$C$9,IF('Dirty 2'!H551&gt;0,Step_0!$D$3,IF('Dirty 2'!I551&gt;0,Step_0!$D$4,IF('Dirty 2'!J551&gt;0,Step_0!$D$5,""))),"")</f>
        <v>Consumer</v>
      </c>
      <c r="I549" t="str">
        <f>IF($E549=Step_0!$C$12,IF('Dirty 2'!K551&gt;0,Step_0!$D$3,IF('Dirty 2'!L551&gt;0,Step_0!$D$4,IF('Dirty 2'!M551&gt;0,Step_0!$D$5,""))),"")</f>
        <v/>
      </c>
      <c r="J549" t="str">
        <f t="shared" si="17"/>
        <v>Consumer</v>
      </c>
      <c r="K549">
        <f>SUM('Dirty 2'!B551:M551)</f>
        <v>209.88</v>
      </c>
    </row>
    <row r="550" spans="1:11" x14ac:dyDescent="0.25">
      <c r="A550" s="1">
        <v>42509</v>
      </c>
      <c r="B550" t="str">
        <v/>
      </c>
      <c r="C550" t="str">
        <v>Standard Class</v>
      </c>
      <c r="D550" t="str">
        <v/>
      </c>
      <c r="E550" t="str">
        <f t="shared" si="16"/>
        <v>Standard Class</v>
      </c>
      <c r="F550" t="str">
        <f>IF($E550=Step_0!$C$3,IF('Dirty 2'!B552&gt;0,Step_0!$D$3,IF('Dirty 2'!C552&gt;0,Step_0!$D$4,IF('Dirty 2'!D552&gt;0,Step_0!$D$5,""))),"")</f>
        <v/>
      </c>
      <c r="G550" t="str">
        <f>IF($E550=Step_0!$C$6,IF('Dirty 2'!E552&gt;0,Step_0!$D$3,IF('Dirty 2'!F552&gt;0,Step_0!$D$4,IF('Dirty 2'!G552&gt;0,Step_0!$D$5,""))),"")</f>
        <v/>
      </c>
      <c r="H550" t="str">
        <f>IF($E550=Step_0!$C$9,IF('Dirty 2'!H552&gt;0,Step_0!$D$3,IF('Dirty 2'!I552&gt;0,Step_0!$D$4,IF('Dirty 2'!J552&gt;0,Step_0!$D$5,""))),"")</f>
        <v/>
      </c>
      <c r="I550" t="str">
        <f>IF($E550=Step_0!$C$12,IF('Dirty 2'!K552&gt;0,Step_0!$D$3,IF('Dirty 2'!L552&gt;0,Step_0!$D$4,IF('Dirty 2'!M552&gt;0,Step_0!$D$5,""))),"")</f>
        <v>Corporate</v>
      </c>
      <c r="J550" t="str">
        <f t="shared" si="17"/>
        <v>Corporate</v>
      </c>
      <c r="K550">
        <f>SUM('Dirty 2'!B552:M552)</f>
        <v>26.16</v>
      </c>
    </row>
    <row r="551" spans="1:11" x14ac:dyDescent="0.25">
      <c r="A551" s="1">
        <v>42698</v>
      </c>
      <c r="B551" t="str">
        <v/>
      </c>
      <c r="C551" t="str">
        <v>Second Class</v>
      </c>
      <c r="D551" t="str">
        <v/>
      </c>
      <c r="E551" t="str">
        <f t="shared" si="16"/>
        <v>Second Class</v>
      </c>
      <c r="F551" t="str">
        <f>IF($E551=Step_0!$C$3,IF('Dirty 2'!B553&gt;0,Step_0!$D$3,IF('Dirty 2'!C553&gt;0,Step_0!$D$4,IF('Dirty 2'!D553&gt;0,Step_0!$D$5,""))),"")</f>
        <v/>
      </c>
      <c r="G551" t="str">
        <f>IF($E551=Step_0!$C$6,IF('Dirty 2'!E553&gt;0,Step_0!$D$3,IF('Dirty 2'!F553&gt;0,Step_0!$D$4,IF('Dirty 2'!G553&gt;0,Step_0!$D$5,""))),"")</f>
        <v/>
      </c>
      <c r="H551" t="str">
        <f>IF($E551=Step_0!$C$9,IF('Dirty 2'!H553&gt;0,Step_0!$D$3,IF('Dirty 2'!I553&gt;0,Step_0!$D$4,IF('Dirty 2'!J553&gt;0,Step_0!$D$5,""))),"")</f>
        <v>Corporate</v>
      </c>
      <c r="I551" t="str">
        <f>IF($E551=Step_0!$C$12,IF('Dirty 2'!K553&gt;0,Step_0!$D$3,IF('Dirty 2'!L553&gt;0,Step_0!$D$4,IF('Dirty 2'!M553&gt;0,Step_0!$D$5,""))),"")</f>
        <v/>
      </c>
      <c r="J551" t="str">
        <f t="shared" si="17"/>
        <v>Corporate</v>
      </c>
      <c r="K551">
        <f>SUM('Dirty 2'!B553:M553)</f>
        <v>406.93999999999994</v>
      </c>
    </row>
    <row r="552" spans="1:11" x14ac:dyDescent="0.25">
      <c r="A552" s="1">
        <v>42595</v>
      </c>
      <c r="B552" t="str">
        <v>Standard Class</v>
      </c>
      <c r="C552" t="str">
        <v/>
      </c>
      <c r="D552" t="str">
        <v/>
      </c>
      <c r="E552" t="str">
        <f t="shared" si="16"/>
        <v>Standard Class</v>
      </c>
      <c r="F552" t="str">
        <f>IF($E552=Step_0!$C$3,IF('Dirty 2'!B554&gt;0,Step_0!$D$3,IF('Dirty 2'!C554&gt;0,Step_0!$D$4,IF('Dirty 2'!D554&gt;0,Step_0!$D$5,""))),"")</f>
        <v/>
      </c>
      <c r="G552" t="str">
        <f>IF($E552=Step_0!$C$6,IF('Dirty 2'!E554&gt;0,Step_0!$D$3,IF('Dirty 2'!F554&gt;0,Step_0!$D$4,IF('Dirty 2'!G554&gt;0,Step_0!$D$5,""))),"")</f>
        <v/>
      </c>
      <c r="H552" t="str">
        <f>IF($E552=Step_0!$C$9,IF('Dirty 2'!H554&gt;0,Step_0!$D$3,IF('Dirty 2'!I554&gt;0,Step_0!$D$4,IF('Dirty 2'!J554&gt;0,Step_0!$D$5,""))),"")</f>
        <v/>
      </c>
      <c r="I552" t="str">
        <f>IF($E552=Step_0!$C$12,IF('Dirty 2'!K554&gt;0,Step_0!$D$3,IF('Dirty 2'!L554&gt;0,Step_0!$D$4,IF('Dirty 2'!M554&gt;0,Step_0!$D$5,""))),"")</f>
        <v>Consumer</v>
      </c>
      <c r="J552" t="str">
        <f t="shared" si="17"/>
        <v>Consumer</v>
      </c>
      <c r="K552">
        <f>SUM('Dirty 2'!B554:M554)</f>
        <v>2382.9260000000004</v>
      </c>
    </row>
    <row r="553" spans="1:11" x14ac:dyDescent="0.25">
      <c r="A553" s="1">
        <v>42608</v>
      </c>
      <c r="B553" t="str">
        <v/>
      </c>
      <c r="C553" t="str">
        <v/>
      </c>
      <c r="D553" t="str">
        <v>Standard Class</v>
      </c>
      <c r="E553" t="str">
        <f t="shared" si="16"/>
        <v>Standard Class</v>
      </c>
      <c r="F553" t="str">
        <f>IF($E553=Step_0!$C$3,IF('Dirty 2'!B555&gt;0,Step_0!$D$3,IF('Dirty 2'!C555&gt;0,Step_0!$D$4,IF('Dirty 2'!D555&gt;0,Step_0!$D$5,""))),"")</f>
        <v/>
      </c>
      <c r="G553" t="str">
        <f>IF($E553=Step_0!$C$6,IF('Dirty 2'!E555&gt;0,Step_0!$D$3,IF('Dirty 2'!F555&gt;0,Step_0!$D$4,IF('Dirty 2'!G555&gt;0,Step_0!$D$5,""))),"")</f>
        <v/>
      </c>
      <c r="H553" t="str">
        <f>IF($E553=Step_0!$C$9,IF('Dirty 2'!H555&gt;0,Step_0!$D$3,IF('Dirty 2'!I555&gt;0,Step_0!$D$4,IF('Dirty 2'!J555&gt;0,Step_0!$D$5,""))),"")</f>
        <v/>
      </c>
      <c r="I553" t="str">
        <f>IF($E553=Step_0!$C$12,IF('Dirty 2'!K555&gt;0,Step_0!$D$3,IF('Dirty 2'!L555&gt;0,Step_0!$D$4,IF('Dirty 2'!M555&gt;0,Step_0!$D$5,""))),"")</f>
        <v>Home Office</v>
      </c>
      <c r="J553" t="str">
        <f t="shared" si="17"/>
        <v>Home Office</v>
      </c>
      <c r="K553">
        <f>SUM('Dirty 2'!B555:M555)</f>
        <v>71.98</v>
      </c>
    </row>
    <row r="554" spans="1:11" x14ac:dyDescent="0.25">
      <c r="A554" s="1">
        <v>42561</v>
      </c>
      <c r="B554" t="str">
        <v>Second Class</v>
      </c>
      <c r="C554" t="str">
        <v/>
      </c>
      <c r="D554" t="str">
        <v/>
      </c>
      <c r="E554" t="str">
        <f t="shared" si="16"/>
        <v>Second Class</v>
      </c>
      <c r="F554" t="str">
        <f>IF($E554=Step_0!$C$3,IF('Dirty 2'!B556&gt;0,Step_0!$D$3,IF('Dirty 2'!C556&gt;0,Step_0!$D$4,IF('Dirty 2'!D556&gt;0,Step_0!$D$5,""))),"")</f>
        <v/>
      </c>
      <c r="G554" t="str">
        <f>IF($E554=Step_0!$C$6,IF('Dirty 2'!E556&gt;0,Step_0!$D$3,IF('Dirty 2'!F556&gt;0,Step_0!$D$4,IF('Dirty 2'!G556&gt;0,Step_0!$D$5,""))),"")</f>
        <v/>
      </c>
      <c r="H554" t="str">
        <f>IF($E554=Step_0!$C$9,IF('Dirty 2'!H556&gt;0,Step_0!$D$3,IF('Dirty 2'!I556&gt;0,Step_0!$D$4,IF('Dirty 2'!J556&gt;0,Step_0!$D$5,""))),"")</f>
        <v>Consumer</v>
      </c>
      <c r="I554" t="str">
        <f>IF($E554=Step_0!$C$12,IF('Dirty 2'!K556&gt;0,Step_0!$D$3,IF('Dirty 2'!L556&gt;0,Step_0!$D$4,IF('Dirty 2'!M556&gt;0,Step_0!$D$5,""))),"")</f>
        <v/>
      </c>
      <c r="J554" t="str">
        <f t="shared" si="17"/>
        <v>Consumer</v>
      </c>
      <c r="K554">
        <f>SUM('Dirty 2'!B556:M556)</f>
        <v>18.84</v>
      </c>
    </row>
    <row r="555" spans="1:11" x14ac:dyDescent="0.25">
      <c r="A555" s="1">
        <v>42707</v>
      </c>
      <c r="B555" t="str">
        <v>Second Class</v>
      </c>
      <c r="C555" t="str">
        <v/>
      </c>
      <c r="D555" t="str">
        <v/>
      </c>
      <c r="E555" t="str">
        <f t="shared" si="16"/>
        <v>Second Class</v>
      </c>
      <c r="F555" t="str">
        <f>IF($E555=Step_0!$C$3,IF('Dirty 2'!B557&gt;0,Step_0!$D$3,IF('Dirty 2'!C557&gt;0,Step_0!$D$4,IF('Dirty 2'!D557&gt;0,Step_0!$D$5,""))),"")</f>
        <v/>
      </c>
      <c r="G555" t="str">
        <f>IF($E555=Step_0!$C$6,IF('Dirty 2'!E557&gt;0,Step_0!$D$3,IF('Dirty 2'!F557&gt;0,Step_0!$D$4,IF('Dirty 2'!G557&gt;0,Step_0!$D$5,""))),"")</f>
        <v/>
      </c>
      <c r="H555" t="str">
        <f>IF($E555=Step_0!$C$9,IF('Dirty 2'!H557&gt;0,Step_0!$D$3,IF('Dirty 2'!I557&gt;0,Step_0!$D$4,IF('Dirty 2'!J557&gt;0,Step_0!$D$5,""))),"")</f>
        <v>Consumer</v>
      </c>
      <c r="I555" t="str">
        <f>IF($E555=Step_0!$C$12,IF('Dirty 2'!K557&gt;0,Step_0!$D$3,IF('Dirty 2'!L557&gt;0,Step_0!$D$4,IF('Dirty 2'!M557&gt;0,Step_0!$D$5,""))),"")</f>
        <v/>
      </c>
      <c r="J555" t="str">
        <f t="shared" si="17"/>
        <v>Consumer</v>
      </c>
      <c r="K555">
        <f>SUM('Dirty 2'!B557:M557)</f>
        <v>47.992000000000004</v>
      </c>
    </row>
    <row r="556" spans="1:11" x14ac:dyDescent="0.25">
      <c r="A556" s="1">
        <v>42494</v>
      </c>
      <c r="B556" t="str">
        <v>Standard Class</v>
      </c>
      <c r="C556" t="str">
        <v/>
      </c>
      <c r="D556" t="str">
        <v/>
      </c>
      <c r="E556" t="str">
        <f t="shared" si="16"/>
        <v>Standard Class</v>
      </c>
      <c r="F556" t="str">
        <f>IF($E556=Step_0!$C$3,IF('Dirty 2'!B558&gt;0,Step_0!$D$3,IF('Dirty 2'!C558&gt;0,Step_0!$D$4,IF('Dirty 2'!D558&gt;0,Step_0!$D$5,""))),"")</f>
        <v/>
      </c>
      <c r="G556" t="str">
        <f>IF($E556=Step_0!$C$6,IF('Dirty 2'!E558&gt;0,Step_0!$D$3,IF('Dirty 2'!F558&gt;0,Step_0!$D$4,IF('Dirty 2'!G558&gt;0,Step_0!$D$5,""))),"")</f>
        <v/>
      </c>
      <c r="H556" t="str">
        <f>IF($E556=Step_0!$C$9,IF('Dirty 2'!H558&gt;0,Step_0!$D$3,IF('Dirty 2'!I558&gt;0,Step_0!$D$4,IF('Dirty 2'!J558&gt;0,Step_0!$D$5,""))),"")</f>
        <v/>
      </c>
      <c r="I556" t="str">
        <f>IF($E556=Step_0!$C$12,IF('Dirty 2'!K558&gt;0,Step_0!$D$3,IF('Dirty 2'!L558&gt;0,Step_0!$D$4,IF('Dirty 2'!M558&gt;0,Step_0!$D$5,""))),"")</f>
        <v>Consumer</v>
      </c>
      <c r="J556" t="str">
        <f t="shared" si="17"/>
        <v>Consumer</v>
      </c>
      <c r="K556">
        <f>SUM('Dirty 2'!B558:M558)</f>
        <v>629.86</v>
      </c>
    </row>
    <row r="557" spans="1:11" x14ac:dyDescent="0.25">
      <c r="A557" s="1">
        <v>42620</v>
      </c>
      <c r="B557" t="str">
        <v/>
      </c>
      <c r="C557" t="str">
        <v>Standard Class</v>
      </c>
      <c r="D557" t="str">
        <v/>
      </c>
      <c r="E557" t="str">
        <f t="shared" si="16"/>
        <v>Standard Class</v>
      </c>
      <c r="F557" t="str">
        <f>IF($E557=Step_0!$C$3,IF('Dirty 2'!B559&gt;0,Step_0!$D$3,IF('Dirty 2'!C559&gt;0,Step_0!$D$4,IF('Dirty 2'!D559&gt;0,Step_0!$D$5,""))),"")</f>
        <v/>
      </c>
      <c r="G557" t="str">
        <f>IF($E557=Step_0!$C$6,IF('Dirty 2'!E559&gt;0,Step_0!$D$3,IF('Dirty 2'!F559&gt;0,Step_0!$D$4,IF('Dirty 2'!G559&gt;0,Step_0!$D$5,""))),"")</f>
        <v/>
      </c>
      <c r="H557" t="str">
        <f>IF($E557=Step_0!$C$9,IF('Dirty 2'!H559&gt;0,Step_0!$D$3,IF('Dirty 2'!I559&gt;0,Step_0!$D$4,IF('Dirty 2'!J559&gt;0,Step_0!$D$5,""))),"")</f>
        <v/>
      </c>
      <c r="I557" t="str">
        <f>IF($E557=Step_0!$C$12,IF('Dirty 2'!K559&gt;0,Step_0!$D$3,IF('Dirty 2'!L559&gt;0,Step_0!$D$4,IF('Dirty 2'!M559&gt;0,Step_0!$D$5,""))),"")</f>
        <v>Corporate</v>
      </c>
      <c r="J557" t="str">
        <f t="shared" si="17"/>
        <v>Corporate</v>
      </c>
      <c r="K557">
        <f>SUM('Dirty 2'!B559:M559)</f>
        <v>81.567999999999998</v>
      </c>
    </row>
    <row r="558" spans="1:11" x14ac:dyDescent="0.25">
      <c r="A558" s="1">
        <v>42605</v>
      </c>
      <c r="B558" t="str">
        <v>Second Class</v>
      </c>
      <c r="C558" t="str">
        <v/>
      </c>
      <c r="D558" t="str">
        <v/>
      </c>
      <c r="E558" t="str">
        <f t="shared" si="16"/>
        <v>Second Class</v>
      </c>
      <c r="F558" t="str">
        <f>IF($E558=Step_0!$C$3,IF('Dirty 2'!B560&gt;0,Step_0!$D$3,IF('Dirty 2'!C560&gt;0,Step_0!$D$4,IF('Dirty 2'!D560&gt;0,Step_0!$D$5,""))),"")</f>
        <v/>
      </c>
      <c r="G558" t="str">
        <f>IF($E558=Step_0!$C$6,IF('Dirty 2'!E560&gt;0,Step_0!$D$3,IF('Dirty 2'!F560&gt;0,Step_0!$D$4,IF('Dirty 2'!G560&gt;0,Step_0!$D$5,""))),"")</f>
        <v/>
      </c>
      <c r="H558" t="str">
        <f>IF($E558=Step_0!$C$9,IF('Dirty 2'!H560&gt;0,Step_0!$D$3,IF('Dirty 2'!I560&gt;0,Step_0!$D$4,IF('Dirty 2'!J560&gt;0,Step_0!$D$5,""))),"")</f>
        <v>Consumer</v>
      </c>
      <c r="I558" t="str">
        <f>IF($E558=Step_0!$C$12,IF('Dirty 2'!K560&gt;0,Step_0!$D$3,IF('Dirty 2'!L560&gt;0,Step_0!$D$4,IF('Dirty 2'!M560&gt;0,Step_0!$D$5,""))),"")</f>
        <v/>
      </c>
      <c r="J558" t="str">
        <f t="shared" si="17"/>
        <v>Consumer</v>
      </c>
      <c r="K558">
        <f>SUM('Dirty 2'!B560:M560)</f>
        <v>4590.344000000001</v>
      </c>
    </row>
    <row r="559" spans="1:11" x14ac:dyDescent="0.25">
      <c r="A559" s="1">
        <v>42461</v>
      </c>
      <c r="B559" t="str">
        <v/>
      </c>
      <c r="C559" t="str">
        <v>First Class</v>
      </c>
      <c r="D559" t="str">
        <v/>
      </c>
      <c r="E559" t="str">
        <f t="shared" si="16"/>
        <v>First Class</v>
      </c>
      <c r="F559" t="str">
        <f>IF($E559=Step_0!$C$3,IF('Dirty 2'!B561&gt;0,Step_0!$D$3,IF('Dirty 2'!C561&gt;0,Step_0!$D$4,IF('Dirty 2'!D561&gt;0,Step_0!$D$5,""))),"")</f>
        <v>Corporate</v>
      </c>
      <c r="G559" t="str">
        <f>IF($E559=Step_0!$C$6,IF('Dirty 2'!E561&gt;0,Step_0!$D$3,IF('Dirty 2'!F561&gt;0,Step_0!$D$4,IF('Dirty 2'!G561&gt;0,Step_0!$D$5,""))),"")</f>
        <v/>
      </c>
      <c r="H559" t="str">
        <f>IF($E559=Step_0!$C$9,IF('Dirty 2'!H561&gt;0,Step_0!$D$3,IF('Dirty 2'!I561&gt;0,Step_0!$D$4,IF('Dirty 2'!J561&gt;0,Step_0!$D$5,""))),"")</f>
        <v/>
      </c>
      <c r="I559" t="str">
        <f>IF($E559=Step_0!$C$12,IF('Dirty 2'!K561&gt;0,Step_0!$D$3,IF('Dirty 2'!L561&gt;0,Step_0!$D$4,IF('Dirty 2'!M561&gt;0,Step_0!$D$5,""))),"")</f>
        <v/>
      </c>
      <c r="J559" t="str">
        <f t="shared" si="17"/>
        <v>Corporate</v>
      </c>
      <c r="K559">
        <f>SUM('Dirty 2'!B561:M561)</f>
        <v>127.94999999999999</v>
      </c>
    </row>
    <row r="560" spans="1:11" x14ac:dyDescent="0.25">
      <c r="A560" s="1">
        <v>42537</v>
      </c>
      <c r="B560" t="str">
        <v>Second Class</v>
      </c>
      <c r="C560" t="str">
        <v/>
      </c>
      <c r="D560" t="str">
        <v/>
      </c>
      <c r="E560" t="str">
        <f t="shared" si="16"/>
        <v>Second Class</v>
      </c>
      <c r="F560" t="str">
        <f>IF($E560=Step_0!$C$3,IF('Dirty 2'!B562&gt;0,Step_0!$D$3,IF('Dirty 2'!C562&gt;0,Step_0!$D$4,IF('Dirty 2'!D562&gt;0,Step_0!$D$5,""))),"")</f>
        <v/>
      </c>
      <c r="G560" t="str">
        <f>IF($E560=Step_0!$C$6,IF('Dirty 2'!E562&gt;0,Step_0!$D$3,IF('Dirty 2'!F562&gt;0,Step_0!$D$4,IF('Dirty 2'!G562&gt;0,Step_0!$D$5,""))),"")</f>
        <v/>
      </c>
      <c r="H560" t="str">
        <f>IF($E560=Step_0!$C$9,IF('Dirty 2'!H562&gt;0,Step_0!$D$3,IF('Dirty 2'!I562&gt;0,Step_0!$D$4,IF('Dirty 2'!J562&gt;0,Step_0!$D$5,""))),"")</f>
        <v>Consumer</v>
      </c>
      <c r="I560" t="str">
        <f>IF($E560=Step_0!$C$12,IF('Dirty 2'!K562&gt;0,Step_0!$D$3,IF('Dirty 2'!L562&gt;0,Step_0!$D$4,IF('Dirty 2'!M562&gt;0,Step_0!$D$5,""))),"")</f>
        <v/>
      </c>
      <c r="J560" t="str">
        <f t="shared" si="17"/>
        <v>Consumer</v>
      </c>
      <c r="K560">
        <f>SUM('Dirty 2'!B562:M562)</f>
        <v>740.59</v>
      </c>
    </row>
    <row r="561" spans="1:11" x14ac:dyDescent="0.25">
      <c r="A561" s="1">
        <v>42639</v>
      </c>
      <c r="B561" t="str">
        <v/>
      </c>
      <c r="C561" t="str">
        <v/>
      </c>
      <c r="D561" t="str">
        <v>Standard Class</v>
      </c>
      <c r="E561" t="str">
        <f t="shared" si="16"/>
        <v>Standard Class</v>
      </c>
      <c r="F561" t="str">
        <f>IF($E561=Step_0!$C$3,IF('Dirty 2'!B563&gt;0,Step_0!$D$3,IF('Dirty 2'!C563&gt;0,Step_0!$D$4,IF('Dirty 2'!D563&gt;0,Step_0!$D$5,""))),"")</f>
        <v/>
      </c>
      <c r="G561" t="str">
        <f>IF($E561=Step_0!$C$6,IF('Dirty 2'!E563&gt;0,Step_0!$D$3,IF('Dirty 2'!F563&gt;0,Step_0!$D$4,IF('Dirty 2'!G563&gt;0,Step_0!$D$5,""))),"")</f>
        <v/>
      </c>
      <c r="H561" t="str">
        <f>IF($E561=Step_0!$C$9,IF('Dirty 2'!H563&gt;0,Step_0!$D$3,IF('Dirty 2'!I563&gt;0,Step_0!$D$4,IF('Dirty 2'!J563&gt;0,Step_0!$D$5,""))),"")</f>
        <v/>
      </c>
      <c r="I561" t="str">
        <f>IF($E561=Step_0!$C$12,IF('Dirty 2'!K563&gt;0,Step_0!$D$3,IF('Dirty 2'!L563&gt;0,Step_0!$D$4,IF('Dirty 2'!M563&gt;0,Step_0!$D$5,""))),"")</f>
        <v>Home Office</v>
      </c>
      <c r="J561" t="str">
        <f t="shared" si="17"/>
        <v>Home Office</v>
      </c>
      <c r="K561">
        <f>SUM('Dirty 2'!B563:M563)</f>
        <v>419.13599999999997</v>
      </c>
    </row>
    <row r="562" spans="1:11" x14ac:dyDescent="0.25">
      <c r="A562" s="1">
        <v>42459</v>
      </c>
      <c r="B562" t="str">
        <v/>
      </c>
      <c r="C562" t="str">
        <v/>
      </c>
      <c r="D562" t="str">
        <v>Standard Class</v>
      </c>
      <c r="E562" t="str">
        <f t="shared" si="16"/>
        <v>Standard Class</v>
      </c>
      <c r="F562" t="str">
        <f>IF($E562=Step_0!$C$3,IF('Dirty 2'!B564&gt;0,Step_0!$D$3,IF('Dirty 2'!C564&gt;0,Step_0!$D$4,IF('Dirty 2'!D564&gt;0,Step_0!$D$5,""))),"")</f>
        <v/>
      </c>
      <c r="G562" t="str">
        <f>IF($E562=Step_0!$C$6,IF('Dirty 2'!E564&gt;0,Step_0!$D$3,IF('Dirty 2'!F564&gt;0,Step_0!$D$4,IF('Dirty 2'!G564&gt;0,Step_0!$D$5,""))),"")</f>
        <v/>
      </c>
      <c r="H562" t="str">
        <f>IF($E562=Step_0!$C$9,IF('Dirty 2'!H564&gt;0,Step_0!$D$3,IF('Dirty 2'!I564&gt;0,Step_0!$D$4,IF('Dirty 2'!J564&gt;0,Step_0!$D$5,""))),"")</f>
        <v/>
      </c>
      <c r="I562" t="str">
        <f>IF($E562=Step_0!$C$12,IF('Dirty 2'!K564&gt;0,Step_0!$D$3,IF('Dirty 2'!L564&gt;0,Step_0!$D$4,IF('Dirty 2'!M564&gt;0,Step_0!$D$5,""))),"")</f>
        <v>Home Office</v>
      </c>
      <c r="J562" t="str">
        <f t="shared" si="17"/>
        <v>Home Office</v>
      </c>
      <c r="K562">
        <f>SUM('Dirty 2'!B564:M564)</f>
        <v>59.76</v>
      </c>
    </row>
    <row r="563" spans="1:11" x14ac:dyDescent="0.25">
      <c r="A563" s="1">
        <v>42721</v>
      </c>
      <c r="B563" t="str">
        <v>Standard Class</v>
      </c>
      <c r="C563" t="str">
        <v/>
      </c>
      <c r="D563" t="str">
        <v/>
      </c>
      <c r="E563" t="str">
        <f t="shared" si="16"/>
        <v>Standard Class</v>
      </c>
      <c r="F563" t="str">
        <f>IF($E563=Step_0!$C$3,IF('Dirty 2'!B565&gt;0,Step_0!$D$3,IF('Dirty 2'!C565&gt;0,Step_0!$D$4,IF('Dirty 2'!D565&gt;0,Step_0!$D$5,""))),"")</f>
        <v/>
      </c>
      <c r="G563" t="str">
        <f>IF($E563=Step_0!$C$6,IF('Dirty 2'!E565&gt;0,Step_0!$D$3,IF('Dirty 2'!F565&gt;0,Step_0!$D$4,IF('Dirty 2'!G565&gt;0,Step_0!$D$5,""))),"")</f>
        <v/>
      </c>
      <c r="H563" t="str">
        <f>IF($E563=Step_0!$C$9,IF('Dirty 2'!H565&gt;0,Step_0!$D$3,IF('Dirty 2'!I565&gt;0,Step_0!$D$4,IF('Dirty 2'!J565&gt;0,Step_0!$D$5,""))),"")</f>
        <v/>
      </c>
      <c r="I563" t="str">
        <f>IF($E563=Step_0!$C$12,IF('Dirty 2'!K565&gt;0,Step_0!$D$3,IF('Dirty 2'!L565&gt;0,Step_0!$D$4,IF('Dirty 2'!M565&gt;0,Step_0!$D$5,""))),"")</f>
        <v>Consumer</v>
      </c>
      <c r="J563" t="str">
        <f t="shared" si="17"/>
        <v>Consumer</v>
      </c>
      <c r="K563">
        <f>SUM('Dirty 2'!B565:M565)</f>
        <v>544.38</v>
      </c>
    </row>
    <row r="564" spans="1:11" x14ac:dyDescent="0.25">
      <c r="A564" s="1">
        <v>42677</v>
      </c>
      <c r="B564" t="str">
        <v>Second Class</v>
      </c>
      <c r="C564" t="str">
        <v/>
      </c>
      <c r="D564" t="str">
        <v/>
      </c>
      <c r="E564" t="str">
        <f t="shared" si="16"/>
        <v>Second Class</v>
      </c>
      <c r="F564" t="str">
        <f>IF($E564=Step_0!$C$3,IF('Dirty 2'!B566&gt;0,Step_0!$D$3,IF('Dirty 2'!C566&gt;0,Step_0!$D$4,IF('Dirty 2'!D566&gt;0,Step_0!$D$5,""))),"")</f>
        <v/>
      </c>
      <c r="G564" t="str">
        <f>IF($E564=Step_0!$C$6,IF('Dirty 2'!E566&gt;0,Step_0!$D$3,IF('Dirty 2'!F566&gt;0,Step_0!$D$4,IF('Dirty 2'!G566&gt;0,Step_0!$D$5,""))),"")</f>
        <v/>
      </c>
      <c r="H564" t="str">
        <f>IF($E564=Step_0!$C$9,IF('Dirty 2'!H566&gt;0,Step_0!$D$3,IF('Dirty 2'!I566&gt;0,Step_0!$D$4,IF('Dirty 2'!J566&gt;0,Step_0!$D$5,""))),"")</f>
        <v>Consumer</v>
      </c>
      <c r="I564" t="str">
        <f>IF($E564=Step_0!$C$12,IF('Dirty 2'!K566&gt;0,Step_0!$D$3,IF('Dirty 2'!L566&gt;0,Step_0!$D$4,IF('Dirty 2'!M566&gt;0,Step_0!$D$5,""))),"")</f>
        <v/>
      </c>
      <c r="J564" t="str">
        <f t="shared" si="17"/>
        <v>Consumer</v>
      </c>
      <c r="K564">
        <f>SUM('Dirty 2'!B566:M566)</f>
        <v>16.272000000000002</v>
      </c>
    </row>
    <row r="565" spans="1:11" x14ac:dyDescent="0.25">
      <c r="A565" s="1">
        <v>42471</v>
      </c>
      <c r="B565" t="str">
        <v>Standard Class</v>
      </c>
      <c r="C565" t="str">
        <v/>
      </c>
      <c r="D565" t="str">
        <v/>
      </c>
      <c r="E565" t="str">
        <f t="shared" si="16"/>
        <v>Standard Class</v>
      </c>
      <c r="F565" t="str">
        <f>IF($E565=Step_0!$C$3,IF('Dirty 2'!B567&gt;0,Step_0!$D$3,IF('Dirty 2'!C567&gt;0,Step_0!$D$4,IF('Dirty 2'!D567&gt;0,Step_0!$D$5,""))),"")</f>
        <v/>
      </c>
      <c r="G565" t="str">
        <f>IF($E565=Step_0!$C$6,IF('Dirty 2'!E567&gt;0,Step_0!$D$3,IF('Dirty 2'!F567&gt;0,Step_0!$D$4,IF('Dirty 2'!G567&gt;0,Step_0!$D$5,""))),"")</f>
        <v/>
      </c>
      <c r="H565" t="str">
        <f>IF($E565=Step_0!$C$9,IF('Dirty 2'!H567&gt;0,Step_0!$D$3,IF('Dirty 2'!I567&gt;0,Step_0!$D$4,IF('Dirty 2'!J567&gt;0,Step_0!$D$5,""))),"")</f>
        <v/>
      </c>
      <c r="I565" t="str">
        <f>IF($E565=Step_0!$C$12,IF('Dirty 2'!K567&gt;0,Step_0!$D$3,IF('Dirty 2'!L567&gt;0,Step_0!$D$4,IF('Dirty 2'!M567&gt;0,Step_0!$D$5,""))),"")</f>
        <v>Consumer</v>
      </c>
      <c r="J565" t="str">
        <f t="shared" si="17"/>
        <v>Consumer</v>
      </c>
      <c r="K565">
        <f>SUM('Dirty 2'!B567:M567)</f>
        <v>22.744</v>
      </c>
    </row>
    <row r="566" spans="1:11" x14ac:dyDescent="0.25">
      <c r="A566" s="1">
        <v>42701</v>
      </c>
      <c r="B566" t="str">
        <v>Standard Class</v>
      </c>
      <c r="C566" t="str">
        <v/>
      </c>
      <c r="D566" t="str">
        <v/>
      </c>
      <c r="E566" t="str">
        <f t="shared" si="16"/>
        <v>Standard Class</v>
      </c>
      <c r="F566" t="str">
        <f>IF($E566=Step_0!$C$3,IF('Dirty 2'!B568&gt;0,Step_0!$D$3,IF('Dirty 2'!C568&gt;0,Step_0!$D$4,IF('Dirty 2'!D568&gt;0,Step_0!$D$5,""))),"")</f>
        <v/>
      </c>
      <c r="G566" t="str">
        <f>IF($E566=Step_0!$C$6,IF('Dirty 2'!E568&gt;0,Step_0!$D$3,IF('Dirty 2'!F568&gt;0,Step_0!$D$4,IF('Dirty 2'!G568&gt;0,Step_0!$D$5,""))),"")</f>
        <v/>
      </c>
      <c r="H566" t="str">
        <f>IF($E566=Step_0!$C$9,IF('Dirty 2'!H568&gt;0,Step_0!$D$3,IF('Dirty 2'!I568&gt;0,Step_0!$D$4,IF('Dirty 2'!J568&gt;0,Step_0!$D$5,""))),"")</f>
        <v/>
      </c>
      <c r="I566" t="str">
        <f>IF($E566=Step_0!$C$12,IF('Dirty 2'!K568&gt;0,Step_0!$D$3,IF('Dirty 2'!L568&gt;0,Step_0!$D$4,IF('Dirty 2'!M568&gt;0,Step_0!$D$5,""))),"")</f>
        <v>Consumer</v>
      </c>
      <c r="J566" t="str">
        <f t="shared" si="17"/>
        <v>Consumer</v>
      </c>
      <c r="K566">
        <f>SUM('Dirty 2'!B568:M568)</f>
        <v>52.344000000000001</v>
      </c>
    </row>
    <row r="567" spans="1:11" x14ac:dyDescent="0.25">
      <c r="A567" s="1">
        <v>42485</v>
      </c>
      <c r="B567" t="str">
        <v/>
      </c>
      <c r="C567" t="str">
        <v/>
      </c>
      <c r="D567" t="str">
        <v>First Class</v>
      </c>
      <c r="E567" t="str">
        <f t="shared" si="16"/>
        <v>First Class</v>
      </c>
      <c r="F567" t="str">
        <f>IF($E567=Step_0!$C$3,IF('Dirty 2'!B569&gt;0,Step_0!$D$3,IF('Dirty 2'!C569&gt;0,Step_0!$D$4,IF('Dirty 2'!D569&gt;0,Step_0!$D$5,""))),"")</f>
        <v>Home Office</v>
      </c>
      <c r="G567" t="str">
        <f>IF($E567=Step_0!$C$6,IF('Dirty 2'!E569&gt;0,Step_0!$D$3,IF('Dirty 2'!F569&gt;0,Step_0!$D$4,IF('Dirty 2'!G569&gt;0,Step_0!$D$5,""))),"")</f>
        <v/>
      </c>
      <c r="H567" t="str">
        <f>IF($E567=Step_0!$C$9,IF('Dirty 2'!H569&gt;0,Step_0!$D$3,IF('Dirty 2'!I569&gt;0,Step_0!$D$4,IF('Dirty 2'!J569&gt;0,Step_0!$D$5,""))),"")</f>
        <v/>
      </c>
      <c r="I567" t="str">
        <f>IF($E567=Step_0!$C$12,IF('Dirty 2'!K569&gt;0,Step_0!$D$3,IF('Dirty 2'!L569&gt;0,Step_0!$D$4,IF('Dirty 2'!M569&gt;0,Step_0!$D$5,""))),"")</f>
        <v/>
      </c>
      <c r="J567" t="str">
        <f t="shared" si="17"/>
        <v>Home Office</v>
      </c>
      <c r="K567">
        <f>SUM('Dirty 2'!B569:M569)</f>
        <v>109.96799999999999</v>
      </c>
    </row>
    <row r="568" spans="1:11" x14ac:dyDescent="0.25">
      <c r="A568" s="1">
        <v>42525</v>
      </c>
      <c r="B568" t="str">
        <v/>
      </c>
      <c r="C568" t="str">
        <v/>
      </c>
      <c r="D568" t="str">
        <v>Same Day</v>
      </c>
      <c r="E568" t="str">
        <f t="shared" si="16"/>
        <v>Same Day</v>
      </c>
      <c r="F568" t="str">
        <f>IF($E568=Step_0!$C$3,IF('Dirty 2'!B570&gt;0,Step_0!$D$3,IF('Dirty 2'!C570&gt;0,Step_0!$D$4,IF('Dirty 2'!D570&gt;0,Step_0!$D$5,""))),"")</f>
        <v/>
      </c>
      <c r="G568" t="str">
        <f>IF($E568=Step_0!$C$6,IF('Dirty 2'!E570&gt;0,Step_0!$D$3,IF('Dirty 2'!F570&gt;0,Step_0!$D$4,IF('Dirty 2'!G570&gt;0,Step_0!$D$5,""))),"")</f>
        <v>Home Office</v>
      </c>
      <c r="H568" t="str">
        <f>IF($E568=Step_0!$C$9,IF('Dirty 2'!H570&gt;0,Step_0!$D$3,IF('Dirty 2'!I570&gt;0,Step_0!$D$4,IF('Dirty 2'!J570&gt;0,Step_0!$D$5,""))),"")</f>
        <v/>
      </c>
      <c r="I568" t="str">
        <f>IF($E568=Step_0!$C$12,IF('Dirty 2'!K570&gt;0,Step_0!$D$3,IF('Dirty 2'!L570&gt;0,Step_0!$D$4,IF('Dirty 2'!M570&gt;0,Step_0!$D$5,""))),"")</f>
        <v/>
      </c>
      <c r="J568" t="str">
        <f t="shared" si="17"/>
        <v>Home Office</v>
      </c>
      <c r="K568">
        <f>SUM('Dirty 2'!B570:M570)</f>
        <v>117.62</v>
      </c>
    </row>
    <row r="569" spans="1:11" x14ac:dyDescent="0.25">
      <c r="A569" s="1">
        <v>42583</v>
      </c>
      <c r="B569" t="str">
        <v>First Class</v>
      </c>
      <c r="C569" t="str">
        <v/>
      </c>
      <c r="D569" t="str">
        <v/>
      </c>
      <c r="E569" t="str">
        <f t="shared" si="16"/>
        <v>First Class</v>
      </c>
      <c r="F569" t="str">
        <f>IF($E569=Step_0!$C$3,IF('Dirty 2'!B571&gt;0,Step_0!$D$3,IF('Dirty 2'!C571&gt;0,Step_0!$D$4,IF('Dirty 2'!D571&gt;0,Step_0!$D$5,""))),"")</f>
        <v>Consumer</v>
      </c>
      <c r="G569" t="str">
        <f>IF($E569=Step_0!$C$6,IF('Dirty 2'!E571&gt;0,Step_0!$D$3,IF('Dirty 2'!F571&gt;0,Step_0!$D$4,IF('Dirty 2'!G571&gt;0,Step_0!$D$5,""))),"")</f>
        <v/>
      </c>
      <c r="H569" t="str">
        <f>IF($E569=Step_0!$C$9,IF('Dirty 2'!H571&gt;0,Step_0!$D$3,IF('Dirty 2'!I571&gt;0,Step_0!$D$4,IF('Dirty 2'!J571&gt;0,Step_0!$D$5,""))),"")</f>
        <v/>
      </c>
      <c r="I569" t="str">
        <f>IF($E569=Step_0!$C$12,IF('Dirty 2'!K571&gt;0,Step_0!$D$3,IF('Dirty 2'!L571&gt;0,Step_0!$D$4,IF('Dirty 2'!M571&gt;0,Step_0!$D$5,""))),"")</f>
        <v/>
      </c>
      <c r="J569" t="str">
        <f t="shared" si="17"/>
        <v>Consumer</v>
      </c>
      <c r="K569">
        <f>SUM('Dirty 2'!B571:M571)</f>
        <v>271.95999999999998</v>
      </c>
    </row>
    <row r="570" spans="1:11" x14ac:dyDescent="0.25">
      <c r="A570" s="1">
        <v>42460</v>
      </c>
      <c r="B570" t="str">
        <v/>
      </c>
      <c r="C570" t="str">
        <v>Second Class</v>
      </c>
      <c r="D570" t="str">
        <v/>
      </c>
      <c r="E570" t="str">
        <f t="shared" si="16"/>
        <v>Second Class</v>
      </c>
      <c r="F570" t="str">
        <f>IF($E570=Step_0!$C$3,IF('Dirty 2'!B572&gt;0,Step_0!$D$3,IF('Dirty 2'!C572&gt;0,Step_0!$D$4,IF('Dirty 2'!D572&gt;0,Step_0!$D$5,""))),"")</f>
        <v/>
      </c>
      <c r="G570" t="str">
        <f>IF($E570=Step_0!$C$6,IF('Dirty 2'!E572&gt;0,Step_0!$D$3,IF('Dirty 2'!F572&gt;0,Step_0!$D$4,IF('Dirty 2'!G572&gt;0,Step_0!$D$5,""))),"")</f>
        <v/>
      </c>
      <c r="H570" t="str">
        <f>IF($E570=Step_0!$C$9,IF('Dirty 2'!H572&gt;0,Step_0!$D$3,IF('Dirty 2'!I572&gt;0,Step_0!$D$4,IF('Dirty 2'!J572&gt;0,Step_0!$D$5,""))),"")</f>
        <v>Corporate</v>
      </c>
      <c r="I570" t="str">
        <f>IF($E570=Step_0!$C$12,IF('Dirty 2'!K572&gt;0,Step_0!$D$3,IF('Dirty 2'!L572&gt;0,Step_0!$D$4,IF('Dirty 2'!M572&gt;0,Step_0!$D$5,""))),"")</f>
        <v/>
      </c>
      <c r="J570" t="str">
        <f t="shared" si="17"/>
        <v>Corporate</v>
      </c>
      <c r="K570">
        <f>SUM('Dirty 2'!B572:M572)</f>
        <v>3098.6099999999997</v>
      </c>
    </row>
    <row r="571" spans="1:11" x14ac:dyDescent="0.25">
      <c r="A571" s="1">
        <v>42609</v>
      </c>
      <c r="B571" t="str">
        <v>Standard Class</v>
      </c>
      <c r="C571" t="str">
        <v/>
      </c>
      <c r="D571" t="str">
        <v/>
      </c>
      <c r="E571" t="str">
        <f t="shared" si="16"/>
        <v>Standard Class</v>
      </c>
      <c r="F571" t="str">
        <f>IF($E571=Step_0!$C$3,IF('Dirty 2'!B573&gt;0,Step_0!$D$3,IF('Dirty 2'!C573&gt;0,Step_0!$D$4,IF('Dirty 2'!D573&gt;0,Step_0!$D$5,""))),"")</f>
        <v/>
      </c>
      <c r="G571" t="str">
        <f>IF($E571=Step_0!$C$6,IF('Dirty 2'!E573&gt;0,Step_0!$D$3,IF('Dirty 2'!F573&gt;0,Step_0!$D$4,IF('Dirty 2'!G573&gt;0,Step_0!$D$5,""))),"")</f>
        <v/>
      </c>
      <c r="H571" t="str">
        <f>IF($E571=Step_0!$C$9,IF('Dirty 2'!H573&gt;0,Step_0!$D$3,IF('Dirty 2'!I573&gt;0,Step_0!$D$4,IF('Dirty 2'!J573&gt;0,Step_0!$D$5,""))),"")</f>
        <v/>
      </c>
      <c r="I571" t="str">
        <f>IF($E571=Step_0!$C$12,IF('Dirty 2'!K573&gt;0,Step_0!$D$3,IF('Dirty 2'!L573&gt;0,Step_0!$D$4,IF('Dirty 2'!M573&gt;0,Step_0!$D$5,""))),"")</f>
        <v>Consumer</v>
      </c>
      <c r="J571" t="str">
        <f t="shared" si="17"/>
        <v>Consumer</v>
      </c>
      <c r="K571">
        <f>SUM('Dirty 2'!B573:M573)</f>
        <v>5.1840000000000011</v>
      </c>
    </row>
    <row r="572" spans="1:11" x14ac:dyDescent="0.25">
      <c r="A572" s="1">
        <v>42504</v>
      </c>
      <c r="B572" t="str">
        <v>Standard Class</v>
      </c>
      <c r="C572" t="str">
        <v/>
      </c>
      <c r="D572" t="str">
        <v/>
      </c>
      <c r="E572" t="str">
        <f t="shared" si="16"/>
        <v>Standard Class</v>
      </c>
      <c r="F572" t="str">
        <f>IF($E572=Step_0!$C$3,IF('Dirty 2'!B574&gt;0,Step_0!$D$3,IF('Dirty 2'!C574&gt;0,Step_0!$D$4,IF('Dirty 2'!D574&gt;0,Step_0!$D$5,""))),"")</f>
        <v/>
      </c>
      <c r="G572" t="str">
        <f>IF($E572=Step_0!$C$6,IF('Dirty 2'!E574&gt;0,Step_0!$D$3,IF('Dirty 2'!F574&gt;0,Step_0!$D$4,IF('Dirty 2'!G574&gt;0,Step_0!$D$5,""))),"")</f>
        <v/>
      </c>
      <c r="H572" t="str">
        <f>IF($E572=Step_0!$C$9,IF('Dirty 2'!H574&gt;0,Step_0!$D$3,IF('Dirty 2'!I574&gt;0,Step_0!$D$4,IF('Dirty 2'!J574&gt;0,Step_0!$D$5,""))),"")</f>
        <v/>
      </c>
      <c r="I572" t="str">
        <f>IF($E572=Step_0!$C$12,IF('Dirty 2'!K574&gt;0,Step_0!$D$3,IF('Dirty 2'!L574&gt;0,Step_0!$D$4,IF('Dirty 2'!M574&gt;0,Step_0!$D$5,""))),"")</f>
        <v>Consumer</v>
      </c>
      <c r="J572" t="str">
        <f t="shared" si="17"/>
        <v>Consumer</v>
      </c>
      <c r="K572">
        <f>SUM('Dirty 2'!B574:M574)</f>
        <v>48.69</v>
      </c>
    </row>
    <row r="573" spans="1:11" x14ac:dyDescent="0.25">
      <c r="A573" s="1">
        <v>42532</v>
      </c>
      <c r="B573" t="str">
        <v>Standard Class</v>
      </c>
      <c r="C573" t="str">
        <v/>
      </c>
      <c r="D573" t="str">
        <v/>
      </c>
      <c r="E573" t="str">
        <f t="shared" si="16"/>
        <v>Standard Class</v>
      </c>
      <c r="F573" t="str">
        <f>IF($E573=Step_0!$C$3,IF('Dirty 2'!B575&gt;0,Step_0!$D$3,IF('Dirty 2'!C575&gt;0,Step_0!$D$4,IF('Dirty 2'!D575&gt;0,Step_0!$D$5,""))),"")</f>
        <v/>
      </c>
      <c r="G573" t="str">
        <f>IF($E573=Step_0!$C$6,IF('Dirty 2'!E575&gt;0,Step_0!$D$3,IF('Dirty 2'!F575&gt;0,Step_0!$D$4,IF('Dirty 2'!G575&gt;0,Step_0!$D$5,""))),"")</f>
        <v/>
      </c>
      <c r="H573" t="str">
        <f>IF($E573=Step_0!$C$9,IF('Dirty 2'!H575&gt;0,Step_0!$D$3,IF('Dirty 2'!I575&gt;0,Step_0!$D$4,IF('Dirty 2'!J575&gt;0,Step_0!$D$5,""))),"")</f>
        <v/>
      </c>
      <c r="I573" t="str">
        <f>IF($E573=Step_0!$C$12,IF('Dirty 2'!K575&gt;0,Step_0!$D$3,IF('Dirty 2'!L575&gt;0,Step_0!$D$4,IF('Dirty 2'!M575&gt;0,Step_0!$D$5,""))),"")</f>
        <v>Consumer</v>
      </c>
      <c r="J573" t="str">
        <f t="shared" si="17"/>
        <v>Consumer</v>
      </c>
      <c r="K573">
        <f>SUM('Dirty 2'!B575:M575)</f>
        <v>4.572000000000001</v>
      </c>
    </row>
    <row r="574" spans="1:11" x14ac:dyDescent="0.25">
      <c r="A574" s="1">
        <v>42637</v>
      </c>
      <c r="B574" t="str">
        <v/>
      </c>
      <c r="C574" t="str">
        <v/>
      </c>
      <c r="D574" t="str">
        <v>Standard Class</v>
      </c>
      <c r="E574" t="str">
        <f t="shared" si="16"/>
        <v>Standard Class</v>
      </c>
      <c r="F574" t="str">
        <f>IF($E574=Step_0!$C$3,IF('Dirty 2'!B576&gt;0,Step_0!$D$3,IF('Dirty 2'!C576&gt;0,Step_0!$D$4,IF('Dirty 2'!D576&gt;0,Step_0!$D$5,""))),"")</f>
        <v/>
      </c>
      <c r="G574" t="str">
        <f>IF($E574=Step_0!$C$6,IF('Dirty 2'!E576&gt;0,Step_0!$D$3,IF('Dirty 2'!F576&gt;0,Step_0!$D$4,IF('Dirty 2'!G576&gt;0,Step_0!$D$5,""))),"")</f>
        <v/>
      </c>
      <c r="H574" t="str">
        <f>IF($E574=Step_0!$C$9,IF('Dirty 2'!H576&gt;0,Step_0!$D$3,IF('Dirty 2'!I576&gt;0,Step_0!$D$4,IF('Dirty 2'!J576&gt;0,Step_0!$D$5,""))),"")</f>
        <v/>
      </c>
      <c r="I574" t="str">
        <f>IF($E574=Step_0!$C$12,IF('Dirty 2'!K576&gt;0,Step_0!$D$3,IF('Dirty 2'!L576&gt;0,Step_0!$D$4,IF('Dirty 2'!M576&gt;0,Step_0!$D$5,""))),"")</f>
        <v>Home Office</v>
      </c>
      <c r="J574" t="str">
        <f t="shared" si="17"/>
        <v>Home Office</v>
      </c>
      <c r="K574">
        <f>SUM('Dirty 2'!B576:M576)</f>
        <v>399.53000000000003</v>
      </c>
    </row>
    <row r="575" spans="1:11" x14ac:dyDescent="0.25">
      <c r="A575" s="1">
        <v>42461</v>
      </c>
      <c r="B575" t="str">
        <v/>
      </c>
      <c r="C575" t="str">
        <v>Second Class</v>
      </c>
      <c r="D575" t="str">
        <v/>
      </c>
      <c r="E575" t="str">
        <f t="shared" si="16"/>
        <v>Second Class</v>
      </c>
      <c r="F575" t="str">
        <f>IF($E575=Step_0!$C$3,IF('Dirty 2'!B577&gt;0,Step_0!$D$3,IF('Dirty 2'!C577&gt;0,Step_0!$D$4,IF('Dirty 2'!D577&gt;0,Step_0!$D$5,""))),"")</f>
        <v/>
      </c>
      <c r="G575" t="str">
        <f>IF($E575=Step_0!$C$6,IF('Dirty 2'!E577&gt;0,Step_0!$D$3,IF('Dirty 2'!F577&gt;0,Step_0!$D$4,IF('Dirty 2'!G577&gt;0,Step_0!$D$5,""))),"")</f>
        <v/>
      </c>
      <c r="H575" t="str">
        <f>IF($E575=Step_0!$C$9,IF('Dirty 2'!H577&gt;0,Step_0!$D$3,IF('Dirty 2'!I577&gt;0,Step_0!$D$4,IF('Dirty 2'!J577&gt;0,Step_0!$D$5,""))),"")</f>
        <v>Corporate</v>
      </c>
      <c r="I575" t="str">
        <f>IF($E575=Step_0!$C$12,IF('Dirty 2'!K577&gt;0,Step_0!$D$3,IF('Dirty 2'!L577&gt;0,Step_0!$D$4,IF('Dirty 2'!M577&gt;0,Step_0!$D$5,""))),"")</f>
        <v/>
      </c>
      <c r="J575" t="str">
        <f t="shared" si="17"/>
        <v>Corporate</v>
      </c>
      <c r="K575">
        <f>SUM('Dirty 2'!B577:M577)</f>
        <v>269.40000000000003</v>
      </c>
    </row>
    <row r="576" spans="1:11" x14ac:dyDescent="0.25">
      <c r="A576" s="1">
        <v>42396</v>
      </c>
      <c r="B576" t="str">
        <v/>
      </c>
      <c r="C576" t="str">
        <v>Second Class</v>
      </c>
      <c r="D576" t="str">
        <v/>
      </c>
      <c r="E576" t="str">
        <f t="shared" si="16"/>
        <v>Second Class</v>
      </c>
      <c r="F576" t="str">
        <f>IF($E576=Step_0!$C$3,IF('Dirty 2'!B578&gt;0,Step_0!$D$3,IF('Dirty 2'!C578&gt;0,Step_0!$D$4,IF('Dirty 2'!D578&gt;0,Step_0!$D$5,""))),"")</f>
        <v/>
      </c>
      <c r="G576" t="str">
        <f>IF($E576=Step_0!$C$6,IF('Dirty 2'!E578&gt;0,Step_0!$D$3,IF('Dirty 2'!F578&gt;0,Step_0!$D$4,IF('Dirty 2'!G578&gt;0,Step_0!$D$5,""))),"")</f>
        <v/>
      </c>
      <c r="H576" t="str">
        <f>IF($E576=Step_0!$C$9,IF('Dirty 2'!H578&gt;0,Step_0!$D$3,IF('Dirty 2'!I578&gt;0,Step_0!$D$4,IF('Dirty 2'!J578&gt;0,Step_0!$D$5,""))),"")</f>
        <v>Corporate</v>
      </c>
      <c r="I576" t="str">
        <f>IF($E576=Step_0!$C$12,IF('Dirty 2'!K578&gt;0,Step_0!$D$3,IF('Dirty 2'!L578&gt;0,Step_0!$D$4,IF('Dirty 2'!M578&gt;0,Step_0!$D$5,""))),"")</f>
        <v/>
      </c>
      <c r="J576" t="str">
        <f t="shared" si="17"/>
        <v>Corporate</v>
      </c>
      <c r="K576">
        <f>SUM('Dirty 2'!B578:M578)</f>
        <v>22.63</v>
      </c>
    </row>
    <row r="577" spans="1:11" x14ac:dyDescent="0.25">
      <c r="A577" s="1">
        <v>42499</v>
      </c>
      <c r="B577" t="str">
        <v/>
      </c>
      <c r="C577" t="str">
        <v>First Class</v>
      </c>
      <c r="D577" t="str">
        <v/>
      </c>
      <c r="E577" t="str">
        <f t="shared" si="16"/>
        <v>First Class</v>
      </c>
      <c r="F577" t="str">
        <f>IF($E577=Step_0!$C$3,IF('Dirty 2'!B579&gt;0,Step_0!$D$3,IF('Dirty 2'!C579&gt;0,Step_0!$D$4,IF('Dirty 2'!D579&gt;0,Step_0!$D$5,""))),"")</f>
        <v>Corporate</v>
      </c>
      <c r="G577" t="str">
        <f>IF($E577=Step_0!$C$6,IF('Dirty 2'!E579&gt;0,Step_0!$D$3,IF('Dirty 2'!F579&gt;0,Step_0!$D$4,IF('Dirty 2'!G579&gt;0,Step_0!$D$5,""))),"")</f>
        <v/>
      </c>
      <c r="H577" t="str">
        <f>IF($E577=Step_0!$C$9,IF('Dirty 2'!H579&gt;0,Step_0!$D$3,IF('Dirty 2'!I579&gt;0,Step_0!$D$4,IF('Dirty 2'!J579&gt;0,Step_0!$D$5,""))),"")</f>
        <v/>
      </c>
      <c r="I577" t="str">
        <f>IF($E577=Step_0!$C$12,IF('Dirty 2'!K579&gt;0,Step_0!$D$3,IF('Dirty 2'!L579&gt;0,Step_0!$D$4,IF('Dirty 2'!M579&gt;0,Step_0!$D$5,""))),"")</f>
        <v/>
      </c>
      <c r="J577" t="str">
        <f t="shared" si="17"/>
        <v>Corporate</v>
      </c>
      <c r="K577">
        <f>SUM('Dirty 2'!B579:M579)</f>
        <v>272.23199999999997</v>
      </c>
    </row>
    <row r="578" spans="1:11" x14ac:dyDescent="0.25">
      <c r="A578" s="1">
        <v>42711</v>
      </c>
      <c r="B578" t="str">
        <v>Standard Class</v>
      </c>
      <c r="C578" t="str">
        <v/>
      </c>
      <c r="D578" t="str">
        <v/>
      </c>
      <c r="E578" t="str">
        <f t="shared" si="16"/>
        <v>Standard Class</v>
      </c>
      <c r="F578" t="str">
        <f>IF($E578=Step_0!$C$3,IF('Dirty 2'!B580&gt;0,Step_0!$D$3,IF('Dirty 2'!C580&gt;0,Step_0!$D$4,IF('Dirty 2'!D580&gt;0,Step_0!$D$5,""))),"")</f>
        <v/>
      </c>
      <c r="G578" t="str">
        <f>IF($E578=Step_0!$C$6,IF('Dirty 2'!E580&gt;0,Step_0!$D$3,IF('Dirty 2'!F580&gt;0,Step_0!$D$4,IF('Dirty 2'!G580&gt;0,Step_0!$D$5,""))),"")</f>
        <v/>
      </c>
      <c r="H578" t="str">
        <f>IF($E578=Step_0!$C$9,IF('Dirty 2'!H580&gt;0,Step_0!$D$3,IF('Dirty 2'!I580&gt;0,Step_0!$D$4,IF('Dirty 2'!J580&gt;0,Step_0!$D$5,""))),"")</f>
        <v/>
      </c>
      <c r="I578" t="str">
        <f>IF($E578=Step_0!$C$12,IF('Dirty 2'!K580&gt;0,Step_0!$D$3,IF('Dirty 2'!L580&gt;0,Step_0!$D$4,IF('Dirty 2'!M580&gt;0,Step_0!$D$5,""))),"")</f>
        <v>Consumer</v>
      </c>
      <c r="J578" t="str">
        <f t="shared" si="17"/>
        <v>Consumer</v>
      </c>
      <c r="K578">
        <f>SUM('Dirty 2'!B580:M580)</f>
        <v>372.64</v>
      </c>
    </row>
    <row r="579" spans="1:11" x14ac:dyDescent="0.25">
      <c r="A579" s="1">
        <v>42537</v>
      </c>
      <c r="B579" t="str">
        <v/>
      </c>
      <c r="C579" t="str">
        <v>Standard Class</v>
      </c>
      <c r="D579" t="str">
        <v/>
      </c>
      <c r="E579" t="str">
        <f t="shared" ref="E579:E642" si="18">IF(B579&lt;&gt;"",B579,IF(C579&lt;&gt;"",C579,IF(D579&lt;&gt;"",D579,"")))</f>
        <v>Standard Class</v>
      </c>
      <c r="F579" t="str">
        <f>IF($E579=Step_0!$C$3,IF('Dirty 2'!B581&gt;0,Step_0!$D$3,IF('Dirty 2'!C581&gt;0,Step_0!$D$4,IF('Dirty 2'!D581&gt;0,Step_0!$D$5,""))),"")</f>
        <v/>
      </c>
      <c r="G579" t="str">
        <f>IF($E579=Step_0!$C$6,IF('Dirty 2'!E581&gt;0,Step_0!$D$3,IF('Dirty 2'!F581&gt;0,Step_0!$D$4,IF('Dirty 2'!G581&gt;0,Step_0!$D$5,""))),"")</f>
        <v/>
      </c>
      <c r="H579" t="str">
        <f>IF($E579=Step_0!$C$9,IF('Dirty 2'!H581&gt;0,Step_0!$D$3,IF('Dirty 2'!I581&gt;0,Step_0!$D$4,IF('Dirty 2'!J581&gt;0,Step_0!$D$5,""))),"")</f>
        <v/>
      </c>
      <c r="I579" t="str">
        <f>IF($E579=Step_0!$C$12,IF('Dirty 2'!K581&gt;0,Step_0!$D$3,IF('Dirty 2'!L581&gt;0,Step_0!$D$4,IF('Dirty 2'!M581&gt;0,Step_0!$D$5,""))),"")</f>
        <v>Corporate</v>
      </c>
      <c r="J579" t="str">
        <f t="shared" ref="J579:J642" si="19">IF(F579&lt;&gt;"",F579,IF(G579&lt;&gt;"",G579,IF(H579&lt;&gt;"",H579,IF(I579&lt;&gt;"",I579,""))))</f>
        <v>Corporate</v>
      </c>
      <c r="K579">
        <f>SUM('Dirty 2'!B581:M581)</f>
        <v>14.015999999999998</v>
      </c>
    </row>
    <row r="580" spans="1:11" x14ac:dyDescent="0.25">
      <c r="A580" s="1">
        <v>42488</v>
      </c>
      <c r="B580" t="str">
        <v>Standard Class</v>
      </c>
      <c r="C580" t="str">
        <v/>
      </c>
      <c r="D580" t="str">
        <v/>
      </c>
      <c r="E580" t="str">
        <f t="shared" si="18"/>
        <v>Standard Class</v>
      </c>
      <c r="F580" t="str">
        <f>IF($E580=Step_0!$C$3,IF('Dirty 2'!B582&gt;0,Step_0!$D$3,IF('Dirty 2'!C582&gt;0,Step_0!$D$4,IF('Dirty 2'!D582&gt;0,Step_0!$D$5,""))),"")</f>
        <v/>
      </c>
      <c r="G580" t="str">
        <f>IF($E580=Step_0!$C$6,IF('Dirty 2'!E582&gt;0,Step_0!$D$3,IF('Dirty 2'!F582&gt;0,Step_0!$D$4,IF('Dirty 2'!G582&gt;0,Step_0!$D$5,""))),"")</f>
        <v/>
      </c>
      <c r="H580" t="str">
        <f>IF($E580=Step_0!$C$9,IF('Dirty 2'!H582&gt;0,Step_0!$D$3,IF('Dirty 2'!I582&gt;0,Step_0!$D$4,IF('Dirty 2'!J582&gt;0,Step_0!$D$5,""))),"")</f>
        <v/>
      </c>
      <c r="I580" t="str">
        <f>IF($E580=Step_0!$C$12,IF('Dirty 2'!K582&gt;0,Step_0!$D$3,IF('Dirty 2'!L582&gt;0,Step_0!$D$4,IF('Dirty 2'!M582&gt;0,Step_0!$D$5,""))),"")</f>
        <v>Consumer</v>
      </c>
      <c r="J580" t="str">
        <f t="shared" si="19"/>
        <v>Consumer</v>
      </c>
      <c r="K580">
        <f>SUM('Dirty 2'!B582:M582)</f>
        <v>751.98400000000004</v>
      </c>
    </row>
    <row r="581" spans="1:11" x14ac:dyDescent="0.25">
      <c r="A581" s="1">
        <v>42384</v>
      </c>
      <c r="B581" t="str">
        <v>First Class</v>
      </c>
      <c r="C581" t="str">
        <v/>
      </c>
      <c r="D581" t="str">
        <v/>
      </c>
      <c r="E581" t="str">
        <f t="shared" si="18"/>
        <v>First Class</v>
      </c>
      <c r="F581" t="str">
        <f>IF($E581=Step_0!$C$3,IF('Dirty 2'!B583&gt;0,Step_0!$D$3,IF('Dirty 2'!C583&gt;0,Step_0!$D$4,IF('Dirty 2'!D583&gt;0,Step_0!$D$5,""))),"")</f>
        <v>Consumer</v>
      </c>
      <c r="G581" t="str">
        <f>IF($E581=Step_0!$C$6,IF('Dirty 2'!E583&gt;0,Step_0!$D$3,IF('Dirty 2'!F583&gt;0,Step_0!$D$4,IF('Dirty 2'!G583&gt;0,Step_0!$D$5,""))),"")</f>
        <v/>
      </c>
      <c r="H581" t="str">
        <f>IF($E581=Step_0!$C$9,IF('Dirty 2'!H583&gt;0,Step_0!$D$3,IF('Dirty 2'!I583&gt;0,Step_0!$D$4,IF('Dirty 2'!J583&gt;0,Step_0!$D$5,""))),"")</f>
        <v/>
      </c>
      <c r="I581" t="str">
        <f>IF($E581=Step_0!$C$12,IF('Dirty 2'!K583&gt;0,Step_0!$D$3,IF('Dirty 2'!L583&gt;0,Step_0!$D$4,IF('Dirty 2'!M583&gt;0,Step_0!$D$5,""))),"")</f>
        <v/>
      </c>
      <c r="J581" t="str">
        <f t="shared" si="19"/>
        <v>Consumer</v>
      </c>
      <c r="K581">
        <f>SUM('Dirty 2'!B583:M583)</f>
        <v>29.664000000000001</v>
      </c>
    </row>
    <row r="582" spans="1:11" x14ac:dyDescent="0.25">
      <c r="A582" s="1">
        <v>42509</v>
      </c>
      <c r="B582" t="str">
        <v>Standard Class</v>
      </c>
      <c r="C582" t="str">
        <v/>
      </c>
      <c r="D582" t="str">
        <v/>
      </c>
      <c r="E582" t="str">
        <f t="shared" si="18"/>
        <v>Standard Class</v>
      </c>
      <c r="F582" t="str">
        <f>IF($E582=Step_0!$C$3,IF('Dirty 2'!B584&gt;0,Step_0!$D$3,IF('Dirty 2'!C584&gt;0,Step_0!$D$4,IF('Dirty 2'!D584&gt;0,Step_0!$D$5,""))),"")</f>
        <v/>
      </c>
      <c r="G582" t="str">
        <f>IF($E582=Step_0!$C$6,IF('Dirty 2'!E584&gt;0,Step_0!$D$3,IF('Dirty 2'!F584&gt;0,Step_0!$D$4,IF('Dirty 2'!G584&gt;0,Step_0!$D$5,""))),"")</f>
        <v/>
      </c>
      <c r="H582" t="str">
        <f>IF($E582=Step_0!$C$9,IF('Dirty 2'!H584&gt;0,Step_0!$D$3,IF('Dirty 2'!I584&gt;0,Step_0!$D$4,IF('Dirty 2'!J584&gt;0,Step_0!$D$5,""))),"")</f>
        <v/>
      </c>
      <c r="I582" t="str">
        <f>IF($E582=Step_0!$C$12,IF('Dirty 2'!K584&gt;0,Step_0!$D$3,IF('Dirty 2'!L584&gt;0,Step_0!$D$4,IF('Dirty 2'!M584&gt;0,Step_0!$D$5,""))),"")</f>
        <v>Consumer</v>
      </c>
      <c r="J582" t="str">
        <f t="shared" si="19"/>
        <v>Consumer</v>
      </c>
      <c r="K582">
        <f>SUM('Dirty 2'!B584:M584)</f>
        <v>2361.52</v>
      </c>
    </row>
    <row r="583" spans="1:11" x14ac:dyDescent="0.25">
      <c r="A583" s="1">
        <v>42671</v>
      </c>
      <c r="B583" t="str">
        <v>Second Class</v>
      </c>
      <c r="C583" t="str">
        <v/>
      </c>
      <c r="D583" t="str">
        <v/>
      </c>
      <c r="E583" t="str">
        <f t="shared" si="18"/>
        <v>Second Class</v>
      </c>
      <c r="F583" t="str">
        <f>IF($E583=Step_0!$C$3,IF('Dirty 2'!B585&gt;0,Step_0!$D$3,IF('Dirty 2'!C585&gt;0,Step_0!$D$4,IF('Dirty 2'!D585&gt;0,Step_0!$D$5,""))),"")</f>
        <v/>
      </c>
      <c r="G583" t="str">
        <f>IF($E583=Step_0!$C$6,IF('Dirty 2'!E585&gt;0,Step_0!$D$3,IF('Dirty 2'!F585&gt;0,Step_0!$D$4,IF('Dirty 2'!G585&gt;0,Step_0!$D$5,""))),"")</f>
        <v/>
      </c>
      <c r="H583" t="str">
        <f>IF($E583=Step_0!$C$9,IF('Dirty 2'!H585&gt;0,Step_0!$D$3,IF('Dirty 2'!I585&gt;0,Step_0!$D$4,IF('Dirty 2'!J585&gt;0,Step_0!$D$5,""))),"")</f>
        <v>Consumer</v>
      </c>
      <c r="I583" t="str">
        <f>IF($E583=Step_0!$C$12,IF('Dirty 2'!K585&gt;0,Step_0!$D$3,IF('Dirty 2'!L585&gt;0,Step_0!$D$4,IF('Dirty 2'!M585&gt;0,Step_0!$D$5,""))),"")</f>
        <v/>
      </c>
      <c r="J583" t="str">
        <f t="shared" si="19"/>
        <v>Consumer</v>
      </c>
      <c r="K583">
        <f>SUM('Dirty 2'!B585:M585)</f>
        <v>273.08800000000002</v>
      </c>
    </row>
    <row r="584" spans="1:11" x14ac:dyDescent="0.25">
      <c r="A584" s="1">
        <v>42626</v>
      </c>
      <c r="B584" t="str">
        <v>Standard Class</v>
      </c>
      <c r="C584" t="str">
        <v/>
      </c>
      <c r="D584" t="str">
        <v/>
      </c>
      <c r="E584" t="str">
        <f t="shared" si="18"/>
        <v>Standard Class</v>
      </c>
      <c r="F584" t="str">
        <f>IF($E584=Step_0!$C$3,IF('Dirty 2'!B586&gt;0,Step_0!$D$3,IF('Dirty 2'!C586&gt;0,Step_0!$D$4,IF('Dirty 2'!D586&gt;0,Step_0!$D$5,""))),"")</f>
        <v/>
      </c>
      <c r="G584" t="str">
        <f>IF($E584=Step_0!$C$6,IF('Dirty 2'!E586&gt;0,Step_0!$D$3,IF('Dirty 2'!F586&gt;0,Step_0!$D$4,IF('Dirty 2'!G586&gt;0,Step_0!$D$5,""))),"")</f>
        <v/>
      </c>
      <c r="H584" t="str">
        <f>IF($E584=Step_0!$C$9,IF('Dirty 2'!H586&gt;0,Step_0!$D$3,IF('Dirty 2'!I586&gt;0,Step_0!$D$4,IF('Dirty 2'!J586&gt;0,Step_0!$D$5,""))),"")</f>
        <v/>
      </c>
      <c r="I584" t="str">
        <f>IF($E584=Step_0!$C$12,IF('Dirty 2'!K586&gt;0,Step_0!$D$3,IF('Dirty 2'!L586&gt;0,Step_0!$D$4,IF('Dirty 2'!M586&gt;0,Step_0!$D$5,""))),"")</f>
        <v>Consumer</v>
      </c>
      <c r="J584" t="str">
        <f t="shared" si="19"/>
        <v>Consumer</v>
      </c>
      <c r="K584">
        <f>SUM('Dirty 2'!B586:M586)</f>
        <v>15.920000000000002</v>
      </c>
    </row>
    <row r="585" spans="1:11" x14ac:dyDescent="0.25">
      <c r="A585" s="1">
        <v>42632</v>
      </c>
      <c r="B585" t="str">
        <v/>
      </c>
      <c r="C585" t="str">
        <v>Standard Class</v>
      </c>
      <c r="D585" t="str">
        <v/>
      </c>
      <c r="E585" t="str">
        <f t="shared" si="18"/>
        <v>Standard Class</v>
      </c>
      <c r="F585" t="str">
        <f>IF($E585=Step_0!$C$3,IF('Dirty 2'!B587&gt;0,Step_0!$D$3,IF('Dirty 2'!C587&gt;0,Step_0!$D$4,IF('Dirty 2'!D587&gt;0,Step_0!$D$5,""))),"")</f>
        <v/>
      </c>
      <c r="G585" t="str">
        <f>IF($E585=Step_0!$C$6,IF('Dirty 2'!E587&gt;0,Step_0!$D$3,IF('Dirty 2'!F587&gt;0,Step_0!$D$4,IF('Dirty 2'!G587&gt;0,Step_0!$D$5,""))),"")</f>
        <v/>
      </c>
      <c r="H585" t="str">
        <f>IF($E585=Step_0!$C$9,IF('Dirty 2'!H587&gt;0,Step_0!$D$3,IF('Dirty 2'!I587&gt;0,Step_0!$D$4,IF('Dirty 2'!J587&gt;0,Step_0!$D$5,""))),"")</f>
        <v/>
      </c>
      <c r="I585" t="str">
        <f>IF($E585=Step_0!$C$12,IF('Dirty 2'!K587&gt;0,Step_0!$D$3,IF('Dirty 2'!L587&gt;0,Step_0!$D$4,IF('Dirty 2'!M587&gt;0,Step_0!$D$5,""))),"")</f>
        <v>Corporate</v>
      </c>
      <c r="J585" t="str">
        <f t="shared" si="19"/>
        <v>Corporate</v>
      </c>
      <c r="K585">
        <f>SUM('Dirty 2'!B587:M587)</f>
        <v>95.616</v>
      </c>
    </row>
    <row r="586" spans="1:11" x14ac:dyDescent="0.25">
      <c r="A586" s="1">
        <v>42632</v>
      </c>
      <c r="B586" t="str">
        <v/>
      </c>
      <c r="C586" t="str">
        <v/>
      </c>
      <c r="D586" t="str">
        <v>Standard Class</v>
      </c>
      <c r="E586" t="str">
        <f t="shared" si="18"/>
        <v>Standard Class</v>
      </c>
      <c r="F586" t="str">
        <f>IF($E586=Step_0!$C$3,IF('Dirty 2'!B588&gt;0,Step_0!$D$3,IF('Dirty 2'!C588&gt;0,Step_0!$D$4,IF('Dirty 2'!D588&gt;0,Step_0!$D$5,""))),"")</f>
        <v/>
      </c>
      <c r="G586" t="str">
        <f>IF($E586=Step_0!$C$6,IF('Dirty 2'!E588&gt;0,Step_0!$D$3,IF('Dirty 2'!F588&gt;0,Step_0!$D$4,IF('Dirty 2'!G588&gt;0,Step_0!$D$5,""))),"")</f>
        <v/>
      </c>
      <c r="H586" t="str">
        <f>IF($E586=Step_0!$C$9,IF('Dirty 2'!H588&gt;0,Step_0!$D$3,IF('Dirty 2'!I588&gt;0,Step_0!$D$4,IF('Dirty 2'!J588&gt;0,Step_0!$D$5,""))),"")</f>
        <v/>
      </c>
      <c r="I586" t="str">
        <f>IF($E586=Step_0!$C$12,IF('Dirty 2'!K588&gt;0,Step_0!$D$3,IF('Dirty 2'!L588&gt;0,Step_0!$D$4,IF('Dirty 2'!M588&gt;0,Step_0!$D$5,""))),"")</f>
        <v>Home Office</v>
      </c>
      <c r="J586" t="str">
        <f t="shared" si="19"/>
        <v>Home Office</v>
      </c>
      <c r="K586">
        <f>SUM('Dirty 2'!B588:M588)</f>
        <v>35.4</v>
      </c>
    </row>
    <row r="587" spans="1:11" x14ac:dyDescent="0.25">
      <c r="A587" s="1">
        <v>42568</v>
      </c>
      <c r="B587" t="str">
        <v>Standard Class</v>
      </c>
      <c r="C587" t="str">
        <v/>
      </c>
      <c r="D587" t="str">
        <v/>
      </c>
      <c r="E587" t="str">
        <f t="shared" si="18"/>
        <v>Standard Class</v>
      </c>
      <c r="F587" t="str">
        <f>IF($E587=Step_0!$C$3,IF('Dirty 2'!B589&gt;0,Step_0!$D$3,IF('Dirty 2'!C589&gt;0,Step_0!$D$4,IF('Dirty 2'!D589&gt;0,Step_0!$D$5,""))),"")</f>
        <v/>
      </c>
      <c r="G587" t="str">
        <f>IF($E587=Step_0!$C$6,IF('Dirty 2'!E589&gt;0,Step_0!$D$3,IF('Dirty 2'!F589&gt;0,Step_0!$D$4,IF('Dirty 2'!G589&gt;0,Step_0!$D$5,""))),"")</f>
        <v/>
      </c>
      <c r="H587" t="str">
        <f>IF($E587=Step_0!$C$9,IF('Dirty 2'!H589&gt;0,Step_0!$D$3,IF('Dirty 2'!I589&gt;0,Step_0!$D$4,IF('Dirty 2'!J589&gt;0,Step_0!$D$5,""))),"")</f>
        <v/>
      </c>
      <c r="I587" t="str">
        <f>IF($E587=Step_0!$C$12,IF('Dirty 2'!K589&gt;0,Step_0!$D$3,IF('Dirty 2'!L589&gt;0,Step_0!$D$4,IF('Dirty 2'!M589&gt;0,Step_0!$D$5,""))),"")</f>
        <v>Consumer</v>
      </c>
      <c r="J587" t="str">
        <f t="shared" si="19"/>
        <v>Consumer</v>
      </c>
      <c r="K587">
        <f>SUM('Dirty 2'!B589:M589)</f>
        <v>7.9040000000000008</v>
      </c>
    </row>
    <row r="588" spans="1:11" x14ac:dyDescent="0.25">
      <c r="A588" s="1">
        <v>42518</v>
      </c>
      <c r="B588" t="str">
        <v>Second Class</v>
      </c>
      <c r="C588" t="str">
        <v/>
      </c>
      <c r="D588" t="str">
        <v/>
      </c>
      <c r="E588" t="str">
        <f t="shared" si="18"/>
        <v>Second Class</v>
      </c>
      <c r="F588" t="str">
        <f>IF($E588=Step_0!$C$3,IF('Dirty 2'!B590&gt;0,Step_0!$D$3,IF('Dirty 2'!C590&gt;0,Step_0!$D$4,IF('Dirty 2'!D590&gt;0,Step_0!$D$5,""))),"")</f>
        <v/>
      </c>
      <c r="G588" t="str">
        <f>IF($E588=Step_0!$C$6,IF('Dirty 2'!E590&gt;0,Step_0!$D$3,IF('Dirty 2'!F590&gt;0,Step_0!$D$4,IF('Dirty 2'!G590&gt;0,Step_0!$D$5,""))),"")</f>
        <v/>
      </c>
      <c r="H588" t="str">
        <f>IF($E588=Step_0!$C$9,IF('Dirty 2'!H590&gt;0,Step_0!$D$3,IF('Dirty 2'!I590&gt;0,Step_0!$D$4,IF('Dirty 2'!J590&gt;0,Step_0!$D$5,""))),"")</f>
        <v>Consumer</v>
      </c>
      <c r="I588" t="str">
        <f>IF($E588=Step_0!$C$12,IF('Dirty 2'!K590&gt;0,Step_0!$D$3,IF('Dirty 2'!L590&gt;0,Step_0!$D$4,IF('Dirty 2'!M590&gt;0,Step_0!$D$5,""))),"")</f>
        <v/>
      </c>
      <c r="J588" t="str">
        <f t="shared" si="19"/>
        <v>Consumer</v>
      </c>
      <c r="K588">
        <f>SUM('Dirty 2'!B590:M590)</f>
        <v>301.95999999999998</v>
      </c>
    </row>
    <row r="589" spans="1:11" x14ac:dyDescent="0.25">
      <c r="A589" s="1">
        <v>42727</v>
      </c>
      <c r="B589" t="str">
        <v>Standard Class</v>
      </c>
      <c r="C589" t="str">
        <v/>
      </c>
      <c r="D589" t="str">
        <v/>
      </c>
      <c r="E589" t="str">
        <f t="shared" si="18"/>
        <v>Standard Class</v>
      </c>
      <c r="F589" t="str">
        <f>IF($E589=Step_0!$C$3,IF('Dirty 2'!B591&gt;0,Step_0!$D$3,IF('Dirty 2'!C591&gt;0,Step_0!$D$4,IF('Dirty 2'!D591&gt;0,Step_0!$D$5,""))),"")</f>
        <v/>
      </c>
      <c r="G589" t="str">
        <f>IF($E589=Step_0!$C$6,IF('Dirty 2'!E591&gt;0,Step_0!$D$3,IF('Dirty 2'!F591&gt;0,Step_0!$D$4,IF('Dirty 2'!G591&gt;0,Step_0!$D$5,""))),"")</f>
        <v/>
      </c>
      <c r="H589" t="str">
        <f>IF($E589=Step_0!$C$9,IF('Dirty 2'!H591&gt;0,Step_0!$D$3,IF('Dirty 2'!I591&gt;0,Step_0!$D$4,IF('Dirty 2'!J591&gt;0,Step_0!$D$5,""))),"")</f>
        <v/>
      </c>
      <c r="I589" t="str">
        <f>IF($E589=Step_0!$C$12,IF('Dirty 2'!K591&gt;0,Step_0!$D$3,IF('Dirty 2'!L591&gt;0,Step_0!$D$4,IF('Dirty 2'!M591&gt;0,Step_0!$D$5,""))),"")</f>
        <v>Consumer</v>
      </c>
      <c r="J589" t="str">
        <f t="shared" si="19"/>
        <v>Consumer</v>
      </c>
      <c r="K589">
        <f>SUM('Dirty 2'!B591:M591)</f>
        <v>303.32000000000005</v>
      </c>
    </row>
    <row r="590" spans="1:11" x14ac:dyDescent="0.25">
      <c r="A590" s="1">
        <v>42524</v>
      </c>
      <c r="B590" t="str">
        <v>Standard Class</v>
      </c>
      <c r="C590" t="str">
        <v/>
      </c>
      <c r="D590" t="str">
        <v/>
      </c>
      <c r="E590" t="str">
        <f t="shared" si="18"/>
        <v>Standard Class</v>
      </c>
      <c r="F590" t="str">
        <f>IF($E590=Step_0!$C$3,IF('Dirty 2'!B592&gt;0,Step_0!$D$3,IF('Dirty 2'!C592&gt;0,Step_0!$D$4,IF('Dirty 2'!D592&gt;0,Step_0!$D$5,""))),"")</f>
        <v/>
      </c>
      <c r="G590" t="str">
        <f>IF($E590=Step_0!$C$6,IF('Dirty 2'!E592&gt;0,Step_0!$D$3,IF('Dirty 2'!F592&gt;0,Step_0!$D$4,IF('Dirty 2'!G592&gt;0,Step_0!$D$5,""))),"")</f>
        <v/>
      </c>
      <c r="H590" t="str">
        <f>IF($E590=Step_0!$C$9,IF('Dirty 2'!H592&gt;0,Step_0!$D$3,IF('Dirty 2'!I592&gt;0,Step_0!$D$4,IF('Dirty 2'!J592&gt;0,Step_0!$D$5,""))),"")</f>
        <v/>
      </c>
      <c r="I590" t="str">
        <f>IF($E590=Step_0!$C$12,IF('Dirty 2'!K592&gt;0,Step_0!$D$3,IF('Dirty 2'!L592&gt;0,Step_0!$D$4,IF('Dirty 2'!M592&gt;0,Step_0!$D$5,""))),"")</f>
        <v>Consumer</v>
      </c>
      <c r="J590" t="str">
        <f t="shared" si="19"/>
        <v>Consumer</v>
      </c>
      <c r="K590">
        <f>SUM('Dirty 2'!B592:M592)</f>
        <v>1111.6980000000001</v>
      </c>
    </row>
    <row r="591" spans="1:11" x14ac:dyDescent="0.25">
      <c r="A591" s="1">
        <v>42629</v>
      </c>
      <c r="B591" t="str">
        <v/>
      </c>
      <c r="C591" t="str">
        <v/>
      </c>
      <c r="D591" t="str">
        <v>Second Class</v>
      </c>
      <c r="E591" t="str">
        <f t="shared" si="18"/>
        <v>Second Class</v>
      </c>
      <c r="F591" t="str">
        <f>IF($E591=Step_0!$C$3,IF('Dirty 2'!B593&gt;0,Step_0!$D$3,IF('Dirty 2'!C593&gt;0,Step_0!$D$4,IF('Dirty 2'!D593&gt;0,Step_0!$D$5,""))),"")</f>
        <v/>
      </c>
      <c r="G591" t="str">
        <f>IF($E591=Step_0!$C$6,IF('Dirty 2'!E593&gt;0,Step_0!$D$3,IF('Dirty 2'!F593&gt;0,Step_0!$D$4,IF('Dirty 2'!G593&gt;0,Step_0!$D$5,""))),"")</f>
        <v/>
      </c>
      <c r="H591" t="str">
        <f>IF($E591=Step_0!$C$9,IF('Dirty 2'!H593&gt;0,Step_0!$D$3,IF('Dirty 2'!I593&gt;0,Step_0!$D$4,IF('Dirty 2'!J593&gt;0,Step_0!$D$5,""))),"")</f>
        <v>Home Office</v>
      </c>
      <c r="I591" t="str">
        <f>IF($E591=Step_0!$C$12,IF('Dirty 2'!K593&gt;0,Step_0!$D$3,IF('Dirty 2'!L593&gt;0,Step_0!$D$4,IF('Dirty 2'!M593&gt;0,Step_0!$D$5,""))),"")</f>
        <v/>
      </c>
      <c r="J591" t="str">
        <f t="shared" si="19"/>
        <v>Home Office</v>
      </c>
      <c r="K591">
        <f>SUM('Dirty 2'!B593:M593)</f>
        <v>18</v>
      </c>
    </row>
    <row r="592" spans="1:11" x14ac:dyDescent="0.25">
      <c r="A592" s="1">
        <v>42526</v>
      </c>
      <c r="B592" t="str">
        <v/>
      </c>
      <c r="C592" t="str">
        <v>Standard Class</v>
      </c>
      <c r="D592" t="str">
        <v/>
      </c>
      <c r="E592" t="str">
        <f t="shared" si="18"/>
        <v>Standard Class</v>
      </c>
      <c r="F592" t="str">
        <f>IF($E592=Step_0!$C$3,IF('Dirty 2'!B594&gt;0,Step_0!$D$3,IF('Dirty 2'!C594&gt;0,Step_0!$D$4,IF('Dirty 2'!D594&gt;0,Step_0!$D$5,""))),"")</f>
        <v/>
      </c>
      <c r="G592" t="str">
        <f>IF($E592=Step_0!$C$6,IF('Dirty 2'!E594&gt;0,Step_0!$D$3,IF('Dirty 2'!F594&gt;0,Step_0!$D$4,IF('Dirty 2'!G594&gt;0,Step_0!$D$5,""))),"")</f>
        <v/>
      </c>
      <c r="H592" t="str">
        <f>IF($E592=Step_0!$C$9,IF('Dirty 2'!H594&gt;0,Step_0!$D$3,IF('Dirty 2'!I594&gt;0,Step_0!$D$4,IF('Dirty 2'!J594&gt;0,Step_0!$D$5,""))),"")</f>
        <v/>
      </c>
      <c r="I592" t="str">
        <f>IF($E592=Step_0!$C$12,IF('Dirty 2'!K594&gt;0,Step_0!$D$3,IF('Dirty 2'!L594&gt;0,Step_0!$D$4,IF('Dirty 2'!M594&gt;0,Step_0!$D$5,""))),"")</f>
        <v>Corporate</v>
      </c>
      <c r="J592" t="str">
        <f t="shared" si="19"/>
        <v>Corporate</v>
      </c>
      <c r="K592">
        <f>SUM('Dirty 2'!B594:M594)</f>
        <v>20.736000000000004</v>
      </c>
    </row>
    <row r="593" spans="1:11" x14ac:dyDescent="0.25">
      <c r="A593" s="1">
        <v>42704</v>
      </c>
      <c r="B593" t="str">
        <v>Standard Class</v>
      </c>
      <c r="C593" t="str">
        <v/>
      </c>
      <c r="D593" t="str">
        <v/>
      </c>
      <c r="E593" t="str">
        <f t="shared" si="18"/>
        <v>Standard Class</v>
      </c>
      <c r="F593" t="str">
        <f>IF($E593=Step_0!$C$3,IF('Dirty 2'!B595&gt;0,Step_0!$D$3,IF('Dirty 2'!C595&gt;0,Step_0!$D$4,IF('Dirty 2'!D595&gt;0,Step_0!$D$5,""))),"")</f>
        <v/>
      </c>
      <c r="G593" t="str">
        <f>IF($E593=Step_0!$C$6,IF('Dirty 2'!E595&gt;0,Step_0!$D$3,IF('Dirty 2'!F595&gt;0,Step_0!$D$4,IF('Dirty 2'!G595&gt;0,Step_0!$D$5,""))),"")</f>
        <v/>
      </c>
      <c r="H593" t="str">
        <f>IF($E593=Step_0!$C$9,IF('Dirty 2'!H595&gt;0,Step_0!$D$3,IF('Dirty 2'!I595&gt;0,Step_0!$D$4,IF('Dirty 2'!J595&gt;0,Step_0!$D$5,""))),"")</f>
        <v/>
      </c>
      <c r="I593" t="str">
        <f>IF($E593=Step_0!$C$12,IF('Dirty 2'!K595&gt;0,Step_0!$D$3,IF('Dirty 2'!L595&gt;0,Step_0!$D$4,IF('Dirty 2'!M595&gt;0,Step_0!$D$5,""))),"")</f>
        <v>Consumer</v>
      </c>
      <c r="J593" t="str">
        <f t="shared" si="19"/>
        <v>Consumer</v>
      </c>
      <c r="K593">
        <f>SUM('Dirty 2'!B595:M595)</f>
        <v>2165.6579999999999</v>
      </c>
    </row>
    <row r="594" spans="1:11" x14ac:dyDescent="0.25">
      <c r="A594" s="1">
        <v>42684</v>
      </c>
      <c r="B594" t="str">
        <v/>
      </c>
      <c r="C594" t="str">
        <v/>
      </c>
      <c r="D594" t="str">
        <v>Second Class</v>
      </c>
      <c r="E594" t="str">
        <f t="shared" si="18"/>
        <v>Second Class</v>
      </c>
      <c r="F594" t="str">
        <f>IF($E594=Step_0!$C$3,IF('Dirty 2'!B596&gt;0,Step_0!$D$3,IF('Dirty 2'!C596&gt;0,Step_0!$D$4,IF('Dirty 2'!D596&gt;0,Step_0!$D$5,""))),"")</f>
        <v/>
      </c>
      <c r="G594" t="str">
        <f>IF($E594=Step_0!$C$6,IF('Dirty 2'!E596&gt;0,Step_0!$D$3,IF('Dirty 2'!F596&gt;0,Step_0!$D$4,IF('Dirty 2'!G596&gt;0,Step_0!$D$5,""))),"")</f>
        <v/>
      </c>
      <c r="H594" t="str">
        <f>IF($E594=Step_0!$C$9,IF('Dirty 2'!H596&gt;0,Step_0!$D$3,IF('Dirty 2'!I596&gt;0,Step_0!$D$4,IF('Dirty 2'!J596&gt;0,Step_0!$D$5,""))),"")</f>
        <v>Home Office</v>
      </c>
      <c r="I594" t="str">
        <f>IF($E594=Step_0!$C$12,IF('Dirty 2'!K596&gt;0,Step_0!$D$3,IF('Dirty 2'!L596&gt;0,Step_0!$D$4,IF('Dirty 2'!M596&gt;0,Step_0!$D$5,""))),"")</f>
        <v/>
      </c>
      <c r="J594" t="str">
        <f t="shared" si="19"/>
        <v>Home Office</v>
      </c>
      <c r="K594">
        <f>SUM('Dirty 2'!B596:M596)</f>
        <v>11.520000000000001</v>
      </c>
    </row>
    <row r="595" spans="1:11" x14ac:dyDescent="0.25">
      <c r="A595" s="1">
        <v>42676</v>
      </c>
      <c r="B595" t="str">
        <v/>
      </c>
      <c r="C595" t="str">
        <v>Second Class</v>
      </c>
      <c r="D595" t="str">
        <v/>
      </c>
      <c r="E595" t="str">
        <f t="shared" si="18"/>
        <v>Second Class</v>
      </c>
      <c r="F595" t="str">
        <f>IF($E595=Step_0!$C$3,IF('Dirty 2'!B597&gt;0,Step_0!$D$3,IF('Dirty 2'!C597&gt;0,Step_0!$D$4,IF('Dirty 2'!D597&gt;0,Step_0!$D$5,""))),"")</f>
        <v/>
      </c>
      <c r="G595" t="str">
        <f>IF($E595=Step_0!$C$6,IF('Dirty 2'!E597&gt;0,Step_0!$D$3,IF('Dirty 2'!F597&gt;0,Step_0!$D$4,IF('Dirty 2'!G597&gt;0,Step_0!$D$5,""))),"")</f>
        <v/>
      </c>
      <c r="H595" t="str">
        <f>IF($E595=Step_0!$C$9,IF('Dirty 2'!H597&gt;0,Step_0!$D$3,IF('Dirty 2'!I597&gt;0,Step_0!$D$4,IF('Dirty 2'!J597&gt;0,Step_0!$D$5,""))),"")</f>
        <v>Corporate</v>
      </c>
      <c r="I595" t="str">
        <f>IF($E595=Step_0!$C$12,IF('Dirty 2'!K597&gt;0,Step_0!$D$3,IF('Dirty 2'!L597&gt;0,Step_0!$D$4,IF('Dirty 2'!M597&gt;0,Step_0!$D$5,""))),"")</f>
        <v/>
      </c>
      <c r="J595" t="str">
        <f t="shared" si="19"/>
        <v>Corporate</v>
      </c>
      <c r="K595">
        <f>SUM('Dirty 2'!B597:M597)</f>
        <v>3291.0699999999997</v>
      </c>
    </row>
    <row r="596" spans="1:11" x14ac:dyDescent="0.25">
      <c r="A596" s="1">
        <v>42706</v>
      </c>
      <c r="B596" t="str">
        <v>First Class</v>
      </c>
      <c r="C596" t="str">
        <v/>
      </c>
      <c r="D596" t="str">
        <v/>
      </c>
      <c r="E596" t="str">
        <f t="shared" si="18"/>
        <v>First Class</v>
      </c>
      <c r="F596" t="str">
        <f>IF($E596=Step_0!$C$3,IF('Dirty 2'!B598&gt;0,Step_0!$D$3,IF('Dirty 2'!C598&gt;0,Step_0!$D$4,IF('Dirty 2'!D598&gt;0,Step_0!$D$5,""))),"")</f>
        <v>Consumer</v>
      </c>
      <c r="G596" t="str">
        <f>IF($E596=Step_0!$C$6,IF('Dirty 2'!E598&gt;0,Step_0!$D$3,IF('Dirty 2'!F598&gt;0,Step_0!$D$4,IF('Dirty 2'!G598&gt;0,Step_0!$D$5,""))),"")</f>
        <v/>
      </c>
      <c r="H596" t="str">
        <f>IF($E596=Step_0!$C$9,IF('Dirty 2'!H598&gt;0,Step_0!$D$3,IF('Dirty 2'!I598&gt;0,Step_0!$D$4,IF('Dirty 2'!J598&gt;0,Step_0!$D$5,""))),"")</f>
        <v/>
      </c>
      <c r="I596" t="str">
        <f>IF($E596=Step_0!$C$12,IF('Dirty 2'!K598&gt;0,Step_0!$D$3,IF('Dirty 2'!L598&gt;0,Step_0!$D$4,IF('Dirty 2'!M598&gt;0,Step_0!$D$5,""))),"")</f>
        <v/>
      </c>
      <c r="J596" t="str">
        <f t="shared" si="19"/>
        <v>Consumer</v>
      </c>
      <c r="K596">
        <f>SUM('Dirty 2'!B598:M598)</f>
        <v>701.96</v>
      </c>
    </row>
    <row r="597" spans="1:11" x14ac:dyDescent="0.25">
      <c r="A597" s="1">
        <v>42533</v>
      </c>
      <c r="B597" t="str">
        <v>Standard Class</v>
      </c>
      <c r="C597" t="str">
        <v/>
      </c>
      <c r="D597" t="str">
        <v/>
      </c>
      <c r="E597" t="str">
        <f t="shared" si="18"/>
        <v>Standard Class</v>
      </c>
      <c r="F597" t="str">
        <f>IF($E597=Step_0!$C$3,IF('Dirty 2'!B599&gt;0,Step_0!$D$3,IF('Dirty 2'!C599&gt;0,Step_0!$D$4,IF('Dirty 2'!D599&gt;0,Step_0!$D$5,""))),"")</f>
        <v/>
      </c>
      <c r="G597" t="str">
        <f>IF($E597=Step_0!$C$6,IF('Dirty 2'!E599&gt;0,Step_0!$D$3,IF('Dirty 2'!F599&gt;0,Step_0!$D$4,IF('Dirty 2'!G599&gt;0,Step_0!$D$5,""))),"")</f>
        <v/>
      </c>
      <c r="H597" t="str">
        <f>IF($E597=Step_0!$C$9,IF('Dirty 2'!H599&gt;0,Step_0!$D$3,IF('Dirty 2'!I599&gt;0,Step_0!$D$4,IF('Dirty 2'!J599&gt;0,Step_0!$D$5,""))),"")</f>
        <v/>
      </c>
      <c r="I597" t="str">
        <f>IF($E597=Step_0!$C$12,IF('Dirty 2'!K599&gt;0,Step_0!$D$3,IF('Dirty 2'!L599&gt;0,Step_0!$D$4,IF('Dirty 2'!M599&gt;0,Step_0!$D$5,""))),"")</f>
        <v>Consumer</v>
      </c>
      <c r="J597" t="str">
        <f t="shared" si="19"/>
        <v>Consumer</v>
      </c>
      <c r="K597">
        <f>SUM('Dirty 2'!B599:M599)</f>
        <v>17.088000000000001</v>
      </c>
    </row>
    <row r="598" spans="1:11" x14ac:dyDescent="0.25">
      <c r="A598" s="1">
        <v>42667</v>
      </c>
      <c r="B598" t="str">
        <v>Standard Class</v>
      </c>
      <c r="C598" t="str">
        <v/>
      </c>
      <c r="D598" t="str">
        <v/>
      </c>
      <c r="E598" t="str">
        <f t="shared" si="18"/>
        <v>Standard Class</v>
      </c>
      <c r="F598" t="str">
        <f>IF($E598=Step_0!$C$3,IF('Dirty 2'!B600&gt;0,Step_0!$D$3,IF('Dirty 2'!C600&gt;0,Step_0!$D$4,IF('Dirty 2'!D600&gt;0,Step_0!$D$5,""))),"")</f>
        <v/>
      </c>
      <c r="G598" t="str">
        <f>IF($E598=Step_0!$C$6,IF('Dirty 2'!E600&gt;0,Step_0!$D$3,IF('Dirty 2'!F600&gt;0,Step_0!$D$4,IF('Dirty 2'!G600&gt;0,Step_0!$D$5,""))),"")</f>
        <v/>
      </c>
      <c r="H598" t="str">
        <f>IF($E598=Step_0!$C$9,IF('Dirty 2'!H600&gt;0,Step_0!$D$3,IF('Dirty 2'!I600&gt;0,Step_0!$D$4,IF('Dirty 2'!J600&gt;0,Step_0!$D$5,""))),"")</f>
        <v/>
      </c>
      <c r="I598" t="str">
        <f>IF($E598=Step_0!$C$12,IF('Dirty 2'!K600&gt;0,Step_0!$D$3,IF('Dirty 2'!L600&gt;0,Step_0!$D$4,IF('Dirty 2'!M600&gt;0,Step_0!$D$5,""))),"")</f>
        <v>Consumer</v>
      </c>
      <c r="J598" t="str">
        <f t="shared" si="19"/>
        <v>Consumer</v>
      </c>
      <c r="K598">
        <f>SUM('Dirty 2'!B600:M600)</f>
        <v>11.68</v>
      </c>
    </row>
    <row r="599" spans="1:11" x14ac:dyDescent="0.25">
      <c r="A599" s="1">
        <v>42621</v>
      </c>
      <c r="B599" t="str">
        <v/>
      </c>
      <c r="C599" t="str">
        <v/>
      </c>
      <c r="D599" t="str">
        <v>First Class</v>
      </c>
      <c r="E599" t="str">
        <f t="shared" si="18"/>
        <v>First Class</v>
      </c>
      <c r="F599" t="str">
        <f>IF($E599=Step_0!$C$3,IF('Dirty 2'!B601&gt;0,Step_0!$D$3,IF('Dirty 2'!C601&gt;0,Step_0!$D$4,IF('Dirty 2'!D601&gt;0,Step_0!$D$5,""))),"")</f>
        <v>Home Office</v>
      </c>
      <c r="G599" t="str">
        <f>IF($E599=Step_0!$C$6,IF('Dirty 2'!E601&gt;0,Step_0!$D$3,IF('Dirty 2'!F601&gt;0,Step_0!$D$4,IF('Dirty 2'!G601&gt;0,Step_0!$D$5,""))),"")</f>
        <v/>
      </c>
      <c r="H599" t="str">
        <f>IF($E599=Step_0!$C$9,IF('Dirty 2'!H601&gt;0,Step_0!$D$3,IF('Dirty 2'!I601&gt;0,Step_0!$D$4,IF('Dirty 2'!J601&gt;0,Step_0!$D$5,""))),"")</f>
        <v/>
      </c>
      <c r="I599" t="str">
        <f>IF($E599=Step_0!$C$12,IF('Dirty 2'!K601&gt;0,Step_0!$D$3,IF('Dirty 2'!L601&gt;0,Step_0!$D$4,IF('Dirty 2'!M601&gt;0,Step_0!$D$5,""))),"")</f>
        <v/>
      </c>
      <c r="J599" t="str">
        <f t="shared" si="19"/>
        <v>Home Office</v>
      </c>
      <c r="K599">
        <f>SUM('Dirty 2'!B601:M601)</f>
        <v>220.05600000000001</v>
      </c>
    </row>
    <row r="600" spans="1:11" x14ac:dyDescent="0.25">
      <c r="A600" s="1">
        <v>42496</v>
      </c>
      <c r="B600" t="str">
        <v>Same Day</v>
      </c>
      <c r="C600" t="str">
        <v/>
      </c>
      <c r="D600" t="str">
        <v/>
      </c>
      <c r="E600" t="str">
        <f t="shared" si="18"/>
        <v>Same Day</v>
      </c>
      <c r="F600" t="str">
        <f>IF($E600=Step_0!$C$3,IF('Dirty 2'!B602&gt;0,Step_0!$D$3,IF('Dirty 2'!C602&gt;0,Step_0!$D$4,IF('Dirty 2'!D602&gt;0,Step_0!$D$5,""))),"")</f>
        <v/>
      </c>
      <c r="G600" t="str">
        <f>IF($E600=Step_0!$C$6,IF('Dirty 2'!E602&gt;0,Step_0!$D$3,IF('Dirty 2'!F602&gt;0,Step_0!$D$4,IF('Dirty 2'!G602&gt;0,Step_0!$D$5,""))),"")</f>
        <v>Consumer</v>
      </c>
      <c r="H600" t="str">
        <f>IF($E600=Step_0!$C$9,IF('Dirty 2'!H602&gt;0,Step_0!$D$3,IF('Dirty 2'!I602&gt;0,Step_0!$D$4,IF('Dirty 2'!J602&gt;0,Step_0!$D$5,""))),"")</f>
        <v/>
      </c>
      <c r="I600" t="str">
        <f>IF($E600=Step_0!$C$12,IF('Dirty 2'!K602&gt;0,Step_0!$D$3,IF('Dirty 2'!L602&gt;0,Step_0!$D$4,IF('Dirty 2'!M602&gt;0,Step_0!$D$5,""))),"")</f>
        <v/>
      </c>
      <c r="J600" t="str">
        <f t="shared" si="19"/>
        <v>Consumer</v>
      </c>
      <c r="K600">
        <f>SUM('Dirty 2'!B602:M602)</f>
        <v>817.82900000000018</v>
      </c>
    </row>
    <row r="601" spans="1:11" x14ac:dyDescent="0.25">
      <c r="A601" s="1">
        <v>42637</v>
      </c>
      <c r="B601" t="str">
        <v>Second Class</v>
      </c>
      <c r="C601" t="str">
        <v/>
      </c>
      <c r="D601" t="str">
        <v/>
      </c>
      <c r="E601" t="str">
        <f t="shared" si="18"/>
        <v>Second Class</v>
      </c>
      <c r="F601" t="str">
        <f>IF($E601=Step_0!$C$3,IF('Dirty 2'!B603&gt;0,Step_0!$D$3,IF('Dirty 2'!C603&gt;0,Step_0!$D$4,IF('Dirty 2'!D603&gt;0,Step_0!$D$5,""))),"")</f>
        <v/>
      </c>
      <c r="G601" t="str">
        <f>IF($E601=Step_0!$C$6,IF('Dirty 2'!E603&gt;0,Step_0!$D$3,IF('Dirty 2'!F603&gt;0,Step_0!$D$4,IF('Dirty 2'!G603&gt;0,Step_0!$D$5,""))),"")</f>
        <v/>
      </c>
      <c r="H601" t="str">
        <f>IF($E601=Step_0!$C$9,IF('Dirty 2'!H603&gt;0,Step_0!$D$3,IF('Dirty 2'!I603&gt;0,Step_0!$D$4,IF('Dirty 2'!J603&gt;0,Step_0!$D$5,""))),"")</f>
        <v>Consumer</v>
      </c>
      <c r="I601" t="str">
        <f>IF($E601=Step_0!$C$12,IF('Dirty 2'!K603&gt;0,Step_0!$D$3,IF('Dirty 2'!L603&gt;0,Step_0!$D$4,IF('Dirty 2'!M603&gt;0,Step_0!$D$5,""))),"")</f>
        <v/>
      </c>
      <c r="J601" t="str">
        <f t="shared" si="19"/>
        <v>Consumer</v>
      </c>
      <c r="K601">
        <f>SUM('Dirty 2'!B603:M603)</f>
        <v>253.82400000000001</v>
      </c>
    </row>
    <row r="602" spans="1:11" x14ac:dyDescent="0.25">
      <c r="A602" s="1">
        <v>42462</v>
      </c>
      <c r="B602" t="str">
        <v>Standard Class</v>
      </c>
      <c r="C602" t="str">
        <v/>
      </c>
      <c r="D602" t="str">
        <v/>
      </c>
      <c r="E602" t="str">
        <f t="shared" si="18"/>
        <v>Standard Class</v>
      </c>
      <c r="F602" t="str">
        <f>IF($E602=Step_0!$C$3,IF('Dirty 2'!B604&gt;0,Step_0!$D$3,IF('Dirty 2'!C604&gt;0,Step_0!$D$4,IF('Dirty 2'!D604&gt;0,Step_0!$D$5,""))),"")</f>
        <v/>
      </c>
      <c r="G602" t="str">
        <f>IF($E602=Step_0!$C$6,IF('Dirty 2'!E604&gt;0,Step_0!$D$3,IF('Dirty 2'!F604&gt;0,Step_0!$D$4,IF('Dirty 2'!G604&gt;0,Step_0!$D$5,""))),"")</f>
        <v/>
      </c>
      <c r="H602" t="str">
        <f>IF($E602=Step_0!$C$9,IF('Dirty 2'!H604&gt;0,Step_0!$D$3,IF('Dirty 2'!I604&gt;0,Step_0!$D$4,IF('Dirty 2'!J604&gt;0,Step_0!$D$5,""))),"")</f>
        <v/>
      </c>
      <c r="I602" t="str">
        <f>IF($E602=Step_0!$C$12,IF('Dirty 2'!K604&gt;0,Step_0!$D$3,IF('Dirty 2'!L604&gt;0,Step_0!$D$4,IF('Dirty 2'!M604&gt;0,Step_0!$D$5,""))),"")</f>
        <v>Consumer</v>
      </c>
      <c r="J602" t="str">
        <f t="shared" si="19"/>
        <v>Consumer</v>
      </c>
      <c r="K602">
        <f>SUM('Dirty 2'!B604:M604)</f>
        <v>14.940000000000001</v>
      </c>
    </row>
    <row r="603" spans="1:11" x14ac:dyDescent="0.25">
      <c r="A603" s="1">
        <v>42726</v>
      </c>
      <c r="B603" t="str">
        <v>Second Class</v>
      </c>
      <c r="C603" t="str">
        <v/>
      </c>
      <c r="D603" t="str">
        <v/>
      </c>
      <c r="E603" t="str">
        <f t="shared" si="18"/>
        <v>Second Class</v>
      </c>
      <c r="F603" t="str">
        <f>IF($E603=Step_0!$C$3,IF('Dirty 2'!B605&gt;0,Step_0!$D$3,IF('Dirty 2'!C605&gt;0,Step_0!$D$4,IF('Dirty 2'!D605&gt;0,Step_0!$D$5,""))),"")</f>
        <v/>
      </c>
      <c r="G603" t="str">
        <f>IF($E603=Step_0!$C$6,IF('Dirty 2'!E605&gt;0,Step_0!$D$3,IF('Dirty 2'!F605&gt;0,Step_0!$D$4,IF('Dirty 2'!G605&gt;0,Step_0!$D$5,""))),"")</f>
        <v/>
      </c>
      <c r="H603" t="str">
        <f>IF($E603=Step_0!$C$9,IF('Dirty 2'!H605&gt;0,Step_0!$D$3,IF('Dirty 2'!I605&gt;0,Step_0!$D$4,IF('Dirty 2'!J605&gt;0,Step_0!$D$5,""))),"")</f>
        <v>Consumer</v>
      </c>
      <c r="I603" t="str">
        <f>IF($E603=Step_0!$C$12,IF('Dirty 2'!K605&gt;0,Step_0!$D$3,IF('Dirty 2'!L605&gt;0,Step_0!$D$4,IF('Dirty 2'!M605&gt;0,Step_0!$D$5,""))),"")</f>
        <v/>
      </c>
      <c r="J603" t="str">
        <f t="shared" si="19"/>
        <v>Consumer</v>
      </c>
      <c r="K603">
        <f>SUM('Dirty 2'!B605:M605)</f>
        <v>7.8239999999999998</v>
      </c>
    </row>
    <row r="604" spans="1:11" x14ac:dyDescent="0.25">
      <c r="A604" s="1">
        <v>42509</v>
      </c>
      <c r="B604" t="str">
        <v/>
      </c>
      <c r="C604" t="str">
        <v>Second Class</v>
      </c>
      <c r="D604" t="str">
        <v/>
      </c>
      <c r="E604" t="str">
        <f t="shared" si="18"/>
        <v>Second Class</v>
      </c>
      <c r="F604" t="str">
        <f>IF($E604=Step_0!$C$3,IF('Dirty 2'!B606&gt;0,Step_0!$D$3,IF('Dirty 2'!C606&gt;0,Step_0!$D$4,IF('Dirty 2'!D606&gt;0,Step_0!$D$5,""))),"")</f>
        <v/>
      </c>
      <c r="G604" t="str">
        <f>IF($E604=Step_0!$C$6,IF('Dirty 2'!E606&gt;0,Step_0!$D$3,IF('Dirty 2'!F606&gt;0,Step_0!$D$4,IF('Dirty 2'!G606&gt;0,Step_0!$D$5,""))),"")</f>
        <v/>
      </c>
      <c r="H604" t="str">
        <f>IF($E604=Step_0!$C$9,IF('Dirty 2'!H606&gt;0,Step_0!$D$3,IF('Dirty 2'!I606&gt;0,Step_0!$D$4,IF('Dirty 2'!J606&gt;0,Step_0!$D$5,""))),"")</f>
        <v>Corporate</v>
      </c>
      <c r="I604" t="str">
        <f>IF($E604=Step_0!$C$12,IF('Dirty 2'!K606&gt;0,Step_0!$D$3,IF('Dirty 2'!L606&gt;0,Step_0!$D$4,IF('Dirty 2'!M606&gt;0,Step_0!$D$5,""))),"")</f>
        <v/>
      </c>
      <c r="J604" t="str">
        <f t="shared" si="19"/>
        <v>Corporate</v>
      </c>
      <c r="K604">
        <f>SUM('Dirty 2'!B606:M606)</f>
        <v>342.23999999999995</v>
      </c>
    </row>
    <row r="605" spans="1:11" x14ac:dyDescent="0.25">
      <c r="A605" s="1">
        <v>42628</v>
      </c>
      <c r="B605" t="str">
        <v>Standard Class</v>
      </c>
      <c r="C605" t="str">
        <v/>
      </c>
      <c r="D605" t="str">
        <v/>
      </c>
      <c r="E605" t="str">
        <f t="shared" si="18"/>
        <v>Standard Class</v>
      </c>
      <c r="F605" t="str">
        <f>IF($E605=Step_0!$C$3,IF('Dirty 2'!B607&gt;0,Step_0!$D$3,IF('Dirty 2'!C607&gt;0,Step_0!$D$4,IF('Dirty 2'!D607&gt;0,Step_0!$D$5,""))),"")</f>
        <v/>
      </c>
      <c r="G605" t="str">
        <f>IF($E605=Step_0!$C$6,IF('Dirty 2'!E607&gt;0,Step_0!$D$3,IF('Dirty 2'!F607&gt;0,Step_0!$D$4,IF('Dirty 2'!G607&gt;0,Step_0!$D$5,""))),"")</f>
        <v/>
      </c>
      <c r="H605" t="str">
        <f>IF($E605=Step_0!$C$9,IF('Dirty 2'!H607&gt;0,Step_0!$D$3,IF('Dirty 2'!I607&gt;0,Step_0!$D$4,IF('Dirty 2'!J607&gt;0,Step_0!$D$5,""))),"")</f>
        <v/>
      </c>
      <c r="I605" t="str">
        <f>IF($E605=Step_0!$C$12,IF('Dirty 2'!K607&gt;0,Step_0!$D$3,IF('Dirty 2'!L607&gt;0,Step_0!$D$4,IF('Dirty 2'!M607&gt;0,Step_0!$D$5,""))),"")</f>
        <v>Consumer</v>
      </c>
      <c r="J605" t="str">
        <f t="shared" si="19"/>
        <v>Consumer</v>
      </c>
      <c r="K605">
        <f>SUM('Dirty 2'!B607:M607)</f>
        <v>163.96</v>
      </c>
    </row>
    <row r="606" spans="1:11" x14ac:dyDescent="0.25">
      <c r="A606" s="1">
        <v>42616</v>
      </c>
      <c r="B606" t="str">
        <v>Standard Class</v>
      </c>
      <c r="C606" t="str">
        <v/>
      </c>
      <c r="D606" t="str">
        <v/>
      </c>
      <c r="E606" t="str">
        <f t="shared" si="18"/>
        <v>Standard Class</v>
      </c>
      <c r="F606" t="str">
        <f>IF($E606=Step_0!$C$3,IF('Dirty 2'!B608&gt;0,Step_0!$D$3,IF('Dirty 2'!C608&gt;0,Step_0!$D$4,IF('Dirty 2'!D608&gt;0,Step_0!$D$5,""))),"")</f>
        <v/>
      </c>
      <c r="G606" t="str">
        <f>IF($E606=Step_0!$C$6,IF('Dirty 2'!E608&gt;0,Step_0!$D$3,IF('Dirty 2'!F608&gt;0,Step_0!$D$4,IF('Dirty 2'!G608&gt;0,Step_0!$D$5,""))),"")</f>
        <v/>
      </c>
      <c r="H606" t="str">
        <f>IF($E606=Step_0!$C$9,IF('Dirty 2'!H608&gt;0,Step_0!$D$3,IF('Dirty 2'!I608&gt;0,Step_0!$D$4,IF('Dirty 2'!J608&gt;0,Step_0!$D$5,""))),"")</f>
        <v/>
      </c>
      <c r="I606" t="str">
        <f>IF($E606=Step_0!$C$12,IF('Dirty 2'!K608&gt;0,Step_0!$D$3,IF('Dirty 2'!L608&gt;0,Step_0!$D$4,IF('Dirty 2'!M608&gt;0,Step_0!$D$5,""))),"")</f>
        <v>Consumer</v>
      </c>
      <c r="J606" t="str">
        <f t="shared" si="19"/>
        <v>Consumer</v>
      </c>
      <c r="K606">
        <f>SUM('Dirty 2'!B608:M608)</f>
        <v>24.448</v>
      </c>
    </row>
    <row r="607" spans="1:11" x14ac:dyDescent="0.25">
      <c r="A607" s="1">
        <v>42482</v>
      </c>
      <c r="B607" t="str">
        <v>Standard Class</v>
      </c>
      <c r="C607" t="str">
        <v/>
      </c>
      <c r="D607" t="str">
        <v/>
      </c>
      <c r="E607" t="str">
        <f t="shared" si="18"/>
        <v>Standard Class</v>
      </c>
      <c r="F607" t="str">
        <f>IF($E607=Step_0!$C$3,IF('Dirty 2'!B609&gt;0,Step_0!$D$3,IF('Dirty 2'!C609&gt;0,Step_0!$D$4,IF('Dirty 2'!D609&gt;0,Step_0!$D$5,""))),"")</f>
        <v/>
      </c>
      <c r="G607" t="str">
        <f>IF($E607=Step_0!$C$6,IF('Dirty 2'!E609&gt;0,Step_0!$D$3,IF('Dirty 2'!F609&gt;0,Step_0!$D$4,IF('Dirty 2'!G609&gt;0,Step_0!$D$5,""))),"")</f>
        <v/>
      </c>
      <c r="H607" t="str">
        <f>IF($E607=Step_0!$C$9,IF('Dirty 2'!H609&gt;0,Step_0!$D$3,IF('Dirty 2'!I609&gt;0,Step_0!$D$4,IF('Dirty 2'!J609&gt;0,Step_0!$D$5,""))),"")</f>
        <v/>
      </c>
      <c r="I607" t="str">
        <f>IF($E607=Step_0!$C$12,IF('Dirty 2'!K609&gt;0,Step_0!$D$3,IF('Dirty 2'!L609&gt;0,Step_0!$D$4,IF('Dirty 2'!M609&gt;0,Step_0!$D$5,""))),"")</f>
        <v>Consumer</v>
      </c>
      <c r="J607" t="str">
        <f t="shared" si="19"/>
        <v>Consumer</v>
      </c>
      <c r="K607">
        <f>SUM('Dirty 2'!B609:M609)</f>
        <v>675.06000000000006</v>
      </c>
    </row>
    <row r="608" spans="1:11" x14ac:dyDescent="0.25">
      <c r="A608" s="1">
        <v>42693</v>
      </c>
      <c r="B608" t="str">
        <v>Second Class</v>
      </c>
      <c r="C608" t="str">
        <v/>
      </c>
      <c r="D608" t="str">
        <v/>
      </c>
      <c r="E608" t="str">
        <f t="shared" si="18"/>
        <v>Second Class</v>
      </c>
      <c r="F608" t="str">
        <f>IF($E608=Step_0!$C$3,IF('Dirty 2'!B610&gt;0,Step_0!$D$3,IF('Dirty 2'!C610&gt;0,Step_0!$D$4,IF('Dirty 2'!D610&gt;0,Step_0!$D$5,""))),"")</f>
        <v/>
      </c>
      <c r="G608" t="str">
        <f>IF($E608=Step_0!$C$6,IF('Dirty 2'!E610&gt;0,Step_0!$D$3,IF('Dirty 2'!F610&gt;0,Step_0!$D$4,IF('Dirty 2'!G610&gt;0,Step_0!$D$5,""))),"")</f>
        <v/>
      </c>
      <c r="H608" t="str">
        <f>IF($E608=Step_0!$C$9,IF('Dirty 2'!H610&gt;0,Step_0!$D$3,IF('Dirty 2'!I610&gt;0,Step_0!$D$4,IF('Dirty 2'!J610&gt;0,Step_0!$D$5,""))),"")</f>
        <v>Consumer</v>
      </c>
      <c r="I608" t="str">
        <f>IF($E608=Step_0!$C$12,IF('Dirty 2'!K610&gt;0,Step_0!$D$3,IF('Dirty 2'!L610&gt;0,Step_0!$D$4,IF('Dirty 2'!M610&gt;0,Step_0!$D$5,""))),"")</f>
        <v/>
      </c>
      <c r="J608" t="str">
        <f t="shared" si="19"/>
        <v>Consumer</v>
      </c>
      <c r="K608">
        <f>SUM('Dirty 2'!B610:M610)</f>
        <v>22.959999999999997</v>
      </c>
    </row>
    <row r="609" spans="1:11" x14ac:dyDescent="0.25">
      <c r="A609" s="1">
        <v>42698</v>
      </c>
      <c r="B609" t="str">
        <v/>
      </c>
      <c r="C609" t="str">
        <v/>
      </c>
      <c r="D609" t="str">
        <v>Standard Class</v>
      </c>
      <c r="E609" t="str">
        <f t="shared" si="18"/>
        <v>Standard Class</v>
      </c>
      <c r="F609" t="str">
        <f>IF($E609=Step_0!$C$3,IF('Dirty 2'!B611&gt;0,Step_0!$D$3,IF('Dirty 2'!C611&gt;0,Step_0!$D$4,IF('Dirty 2'!D611&gt;0,Step_0!$D$5,""))),"")</f>
        <v/>
      </c>
      <c r="G609" t="str">
        <f>IF($E609=Step_0!$C$6,IF('Dirty 2'!E611&gt;0,Step_0!$D$3,IF('Dirty 2'!F611&gt;0,Step_0!$D$4,IF('Dirty 2'!G611&gt;0,Step_0!$D$5,""))),"")</f>
        <v/>
      </c>
      <c r="H609" t="str">
        <f>IF($E609=Step_0!$C$9,IF('Dirty 2'!H611&gt;0,Step_0!$D$3,IF('Dirty 2'!I611&gt;0,Step_0!$D$4,IF('Dirty 2'!J611&gt;0,Step_0!$D$5,""))),"")</f>
        <v/>
      </c>
      <c r="I609" t="str">
        <f>IF($E609=Step_0!$C$12,IF('Dirty 2'!K611&gt;0,Step_0!$D$3,IF('Dirty 2'!L611&gt;0,Step_0!$D$4,IF('Dirty 2'!M611&gt;0,Step_0!$D$5,""))),"")</f>
        <v>Home Office</v>
      </c>
      <c r="J609" t="str">
        <f t="shared" si="19"/>
        <v>Home Office</v>
      </c>
      <c r="K609">
        <f>SUM('Dirty 2'!B611:M611)</f>
        <v>1446.8400000000001</v>
      </c>
    </row>
    <row r="610" spans="1:11" x14ac:dyDescent="0.25">
      <c r="A610" s="1">
        <v>42615</v>
      </c>
      <c r="B610" t="str">
        <v>Standard Class</v>
      </c>
      <c r="C610" t="str">
        <v/>
      </c>
      <c r="D610" t="str">
        <v/>
      </c>
      <c r="E610" t="str">
        <f t="shared" si="18"/>
        <v>Standard Class</v>
      </c>
      <c r="F610" t="str">
        <f>IF($E610=Step_0!$C$3,IF('Dirty 2'!B612&gt;0,Step_0!$D$3,IF('Dirty 2'!C612&gt;0,Step_0!$D$4,IF('Dirty 2'!D612&gt;0,Step_0!$D$5,""))),"")</f>
        <v/>
      </c>
      <c r="G610" t="str">
        <f>IF($E610=Step_0!$C$6,IF('Dirty 2'!E612&gt;0,Step_0!$D$3,IF('Dirty 2'!F612&gt;0,Step_0!$D$4,IF('Dirty 2'!G612&gt;0,Step_0!$D$5,""))),"")</f>
        <v/>
      </c>
      <c r="H610" t="str">
        <f>IF($E610=Step_0!$C$9,IF('Dirty 2'!H612&gt;0,Step_0!$D$3,IF('Dirty 2'!I612&gt;0,Step_0!$D$4,IF('Dirty 2'!J612&gt;0,Step_0!$D$5,""))),"")</f>
        <v/>
      </c>
      <c r="I610" t="str">
        <f>IF($E610=Step_0!$C$12,IF('Dirty 2'!K612&gt;0,Step_0!$D$3,IF('Dirty 2'!L612&gt;0,Step_0!$D$4,IF('Dirty 2'!M612&gt;0,Step_0!$D$5,""))),"")</f>
        <v>Consumer</v>
      </c>
      <c r="J610" t="str">
        <f t="shared" si="19"/>
        <v>Consumer</v>
      </c>
      <c r="K610">
        <f>SUM('Dirty 2'!B612:M612)</f>
        <v>1577.94</v>
      </c>
    </row>
    <row r="611" spans="1:11" x14ac:dyDescent="0.25">
      <c r="A611" s="1">
        <v>42622</v>
      </c>
      <c r="B611" t="str">
        <v>Standard Class</v>
      </c>
      <c r="C611" t="str">
        <v/>
      </c>
      <c r="D611" t="str">
        <v/>
      </c>
      <c r="E611" t="str">
        <f t="shared" si="18"/>
        <v>Standard Class</v>
      </c>
      <c r="F611" t="str">
        <f>IF($E611=Step_0!$C$3,IF('Dirty 2'!B613&gt;0,Step_0!$D$3,IF('Dirty 2'!C613&gt;0,Step_0!$D$4,IF('Dirty 2'!D613&gt;0,Step_0!$D$5,""))),"")</f>
        <v/>
      </c>
      <c r="G611" t="str">
        <f>IF($E611=Step_0!$C$6,IF('Dirty 2'!E613&gt;0,Step_0!$D$3,IF('Dirty 2'!F613&gt;0,Step_0!$D$4,IF('Dirty 2'!G613&gt;0,Step_0!$D$5,""))),"")</f>
        <v/>
      </c>
      <c r="H611" t="str">
        <f>IF($E611=Step_0!$C$9,IF('Dirty 2'!H613&gt;0,Step_0!$D$3,IF('Dirty 2'!I613&gt;0,Step_0!$D$4,IF('Dirty 2'!J613&gt;0,Step_0!$D$5,""))),"")</f>
        <v/>
      </c>
      <c r="I611" t="str">
        <f>IF($E611=Step_0!$C$12,IF('Dirty 2'!K613&gt;0,Step_0!$D$3,IF('Dirty 2'!L613&gt;0,Step_0!$D$4,IF('Dirty 2'!M613&gt;0,Step_0!$D$5,""))),"")</f>
        <v>Consumer</v>
      </c>
      <c r="J611" t="str">
        <f t="shared" si="19"/>
        <v>Consumer</v>
      </c>
      <c r="K611">
        <f>SUM('Dirty 2'!B613:M613)</f>
        <v>458.98400000000004</v>
      </c>
    </row>
    <row r="612" spans="1:11" x14ac:dyDescent="0.25">
      <c r="A612" s="1">
        <v>42718</v>
      </c>
      <c r="B612" t="str">
        <v/>
      </c>
      <c r="C612" t="str">
        <v>Standard Class</v>
      </c>
      <c r="D612" t="str">
        <v/>
      </c>
      <c r="E612" t="str">
        <f t="shared" si="18"/>
        <v>Standard Class</v>
      </c>
      <c r="F612" t="str">
        <f>IF($E612=Step_0!$C$3,IF('Dirty 2'!B614&gt;0,Step_0!$D$3,IF('Dirty 2'!C614&gt;0,Step_0!$D$4,IF('Dirty 2'!D614&gt;0,Step_0!$D$5,""))),"")</f>
        <v/>
      </c>
      <c r="G612" t="str">
        <f>IF($E612=Step_0!$C$6,IF('Dirty 2'!E614&gt;0,Step_0!$D$3,IF('Dirty 2'!F614&gt;0,Step_0!$D$4,IF('Dirty 2'!G614&gt;0,Step_0!$D$5,""))),"")</f>
        <v/>
      </c>
      <c r="H612" t="str">
        <f>IF($E612=Step_0!$C$9,IF('Dirty 2'!H614&gt;0,Step_0!$D$3,IF('Dirty 2'!I614&gt;0,Step_0!$D$4,IF('Dirty 2'!J614&gt;0,Step_0!$D$5,""))),"")</f>
        <v/>
      </c>
      <c r="I612" t="str">
        <f>IF($E612=Step_0!$C$12,IF('Dirty 2'!K614&gt;0,Step_0!$D$3,IF('Dirty 2'!L614&gt;0,Step_0!$D$4,IF('Dirty 2'!M614&gt;0,Step_0!$D$5,""))),"")</f>
        <v>Corporate</v>
      </c>
      <c r="J612" t="str">
        <f t="shared" si="19"/>
        <v>Corporate</v>
      </c>
      <c r="K612">
        <f>SUM('Dirty 2'!B614:M614)</f>
        <v>204.55</v>
      </c>
    </row>
    <row r="613" spans="1:11" x14ac:dyDescent="0.25">
      <c r="A613" s="1">
        <v>42622</v>
      </c>
      <c r="B613" t="str">
        <v/>
      </c>
      <c r="C613" t="str">
        <v>Standard Class</v>
      </c>
      <c r="D613" t="str">
        <v/>
      </c>
      <c r="E613" t="str">
        <f t="shared" si="18"/>
        <v>Standard Class</v>
      </c>
      <c r="F613" t="str">
        <f>IF($E613=Step_0!$C$3,IF('Dirty 2'!B615&gt;0,Step_0!$D$3,IF('Dirty 2'!C615&gt;0,Step_0!$D$4,IF('Dirty 2'!D615&gt;0,Step_0!$D$5,""))),"")</f>
        <v/>
      </c>
      <c r="G613" t="str">
        <f>IF($E613=Step_0!$C$6,IF('Dirty 2'!E615&gt;0,Step_0!$D$3,IF('Dirty 2'!F615&gt;0,Step_0!$D$4,IF('Dirty 2'!G615&gt;0,Step_0!$D$5,""))),"")</f>
        <v/>
      </c>
      <c r="H613" t="str">
        <f>IF($E613=Step_0!$C$9,IF('Dirty 2'!H615&gt;0,Step_0!$D$3,IF('Dirty 2'!I615&gt;0,Step_0!$D$4,IF('Dirty 2'!J615&gt;0,Step_0!$D$5,""))),"")</f>
        <v/>
      </c>
      <c r="I613" t="str">
        <f>IF($E613=Step_0!$C$12,IF('Dirty 2'!K615&gt;0,Step_0!$D$3,IF('Dirty 2'!L615&gt;0,Step_0!$D$4,IF('Dirty 2'!M615&gt;0,Step_0!$D$5,""))),"")</f>
        <v>Corporate</v>
      </c>
      <c r="J613" t="str">
        <f t="shared" si="19"/>
        <v>Corporate</v>
      </c>
      <c r="K613">
        <f>SUM('Dirty 2'!B615:M615)</f>
        <v>685.26</v>
      </c>
    </row>
    <row r="614" spans="1:11" x14ac:dyDescent="0.25">
      <c r="A614" s="1">
        <v>42678</v>
      </c>
      <c r="B614" t="str">
        <v/>
      </c>
      <c r="C614" t="str">
        <v>First Class</v>
      </c>
      <c r="D614" t="str">
        <v/>
      </c>
      <c r="E614" t="str">
        <f t="shared" si="18"/>
        <v>First Class</v>
      </c>
      <c r="F614" t="str">
        <f>IF($E614=Step_0!$C$3,IF('Dirty 2'!B616&gt;0,Step_0!$D$3,IF('Dirty 2'!C616&gt;0,Step_0!$D$4,IF('Dirty 2'!D616&gt;0,Step_0!$D$5,""))),"")</f>
        <v>Corporate</v>
      </c>
      <c r="G614" t="str">
        <f>IF($E614=Step_0!$C$6,IF('Dirty 2'!E616&gt;0,Step_0!$D$3,IF('Dirty 2'!F616&gt;0,Step_0!$D$4,IF('Dirty 2'!G616&gt;0,Step_0!$D$5,""))),"")</f>
        <v/>
      </c>
      <c r="H614" t="str">
        <f>IF($E614=Step_0!$C$9,IF('Dirty 2'!H616&gt;0,Step_0!$D$3,IF('Dirty 2'!I616&gt;0,Step_0!$D$4,IF('Dirty 2'!J616&gt;0,Step_0!$D$5,""))),"")</f>
        <v/>
      </c>
      <c r="I614" t="str">
        <f>IF($E614=Step_0!$C$12,IF('Dirty 2'!K616&gt;0,Step_0!$D$3,IF('Dirty 2'!L616&gt;0,Step_0!$D$4,IF('Dirty 2'!M616&gt;0,Step_0!$D$5,""))),"")</f>
        <v/>
      </c>
      <c r="J614" t="str">
        <f t="shared" si="19"/>
        <v>Corporate</v>
      </c>
      <c r="K614">
        <f>SUM('Dirty 2'!B616:M616)</f>
        <v>1883.7240000000002</v>
      </c>
    </row>
    <row r="615" spans="1:11" x14ac:dyDescent="0.25">
      <c r="A615" s="1">
        <v>42664</v>
      </c>
      <c r="B615" t="str">
        <v/>
      </c>
      <c r="C615" t="str">
        <v/>
      </c>
      <c r="D615" t="str">
        <v>Standard Class</v>
      </c>
      <c r="E615" t="str">
        <f t="shared" si="18"/>
        <v>Standard Class</v>
      </c>
      <c r="F615" t="str">
        <f>IF($E615=Step_0!$C$3,IF('Dirty 2'!B617&gt;0,Step_0!$D$3,IF('Dirty 2'!C617&gt;0,Step_0!$D$4,IF('Dirty 2'!D617&gt;0,Step_0!$D$5,""))),"")</f>
        <v/>
      </c>
      <c r="G615" t="str">
        <f>IF($E615=Step_0!$C$6,IF('Dirty 2'!E617&gt;0,Step_0!$D$3,IF('Dirty 2'!F617&gt;0,Step_0!$D$4,IF('Dirty 2'!G617&gt;0,Step_0!$D$5,""))),"")</f>
        <v/>
      </c>
      <c r="H615" t="str">
        <f>IF($E615=Step_0!$C$9,IF('Dirty 2'!H617&gt;0,Step_0!$D$3,IF('Dirty 2'!I617&gt;0,Step_0!$D$4,IF('Dirty 2'!J617&gt;0,Step_0!$D$5,""))),"")</f>
        <v/>
      </c>
      <c r="I615" t="str">
        <f>IF($E615=Step_0!$C$12,IF('Dirty 2'!K617&gt;0,Step_0!$D$3,IF('Dirty 2'!L617&gt;0,Step_0!$D$4,IF('Dirty 2'!M617&gt;0,Step_0!$D$5,""))),"")</f>
        <v>Home Office</v>
      </c>
      <c r="J615" t="str">
        <f t="shared" si="19"/>
        <v>Home Office</v>
      </c>
      <c r="K615">
        <f>SUM('Dirty 2'!B617:M617)</f>
        <v>17.856000000000002</v>
      </c>
    </row>
    <row r="616" spans="1:11" x14ac:dyDescent="0.25">
      <c r="A616" s="1">
        <v>42650</v>
      </c>
      <c r="B616" t="str">
        <v/>
      </c>
      <c r="C616" t="str">
        <v/>
      </c>
      <c r="D616" t="str">
        <v>Standard Class</v>
      </c>
      <c r="E616" t="str">
        <f t="shared" si="18"/>
        <v>Standard Class</v>
      </c>
      <c r="F616" t="str">
        <f>IF($E616=Step_0!$C$3,IF('Dirty 2'!B618&gt;0,Step_0!$D$3,IF('Dirty 2'!C618&gt;0,Step_0!$D$4,IF('Dirty 2'!D618&gt;0,Step_0!$D$5,""))),"")</f>
        <v/>
      </c>
      <c r="G616" t="str">
        <f>IF($E616=Step_0!$C$6,IF('Dirty 2'!E618&gt;0,Step_0!$D$3,IF('Dirty 2'!F618&gt;0,Step_0!$D$4,IF('Dirty 2'!G618&gt;0,Step_0!$D$5,""))),"")</f>
        <v/>
      </c>
      <c r="H616" t="str">
        <f>IF($E616=Step_0!$C$9,IF('Dirty 2'!H618&gt;0,Step_0!$D$3,IF('Dirty 2'!I618&gt;0,Step_0!$D$4,IF('Dirty 2'!J618&gt;0,Step_0!$D$5,""))),"")</f>
        <v/>
      </c>
      <c r="I616" t="str">
        <f>IF($E616=Step_0!$C$12,IF('Dirty 2'!K618&gt;0,Step_0!$D$3,IF('Dirty 2'!L618&gt;0,Step_0!$D$4,IF('Dirty 2'!M618&gt;0,Step_0!$D$5,""))),"")</f>
        <v>Home Office</v>
      </c>
      <c r="J616" t="str">
        <f t="shared" si="19"/>
        <v>Home Office</v>
      </c>
      <c r="K616">
        <f>SUM('Dirty 2'!B618:M618)</f>
        <v>1027.21</v>
      </c>
    </row>
    <row r="617" spans="1:11" x14ac:dyDescent="0.25">
      <c r="A617" s="1">
        <v>42533</v>
      </c>
      <c r="B617" t="str">
        <v/>
      </c>
      <c r="C617" t="str">
        <v/>
      </c>
      <c r="D617" t="str">
        <v>Standard Class</v>
      </c>
      <c r="E617" t="str">
        <f t="shared" si="18"/>
        <v>Standard Class</v>
      </c>
      <c r="F617" t="str">
        <f>IF($E617=Step_0!$C$3,IF('Dirty 2'!B619&gt;0,Step_0!$D$3,IF('Dirty 2'!C619&gt;0,Step_0!$D$4,IF('Dirty 2'!D619&gt;0,Step_0!$D$5,""))),"")</f>
        <v/>
      </c>
      <c r="G617" t="str">
        <f>IF($E617=Step_0!$C$6,IF('Dirty 2'!E619&gt;0,Step_0!$D$3,IF('Dirty 2'!F619&gt;0,Step_0!$D$4,IF('Dirty 2'!G619&gt;0,Step_0!$D$5,""))),"")</f>
        <v/>
      </c>
      <c r="H617" t="str">
        <f>IF($E617=Step_0!$C$9,IF('Dirty 2'!H619&gt;0,Step_0!$D$3,IF('Dirty 2'!I619&gt;0,Step_0!$D$4,IF('Dirty 2'!J619&gt;0,Step_0!$D$5,""))),"")</f>
        <v/>
      </c>
      <c r="I617" t="str">
        <f>IF($E617=Step_0!$C$12,IF('Dirty 2'!K619&gt;0,Step_0!$D$3,IF('Dirty 2'!L619&gt;0,Step_0!$D$4,IF('Dirty 2'!M619&gt;0,Step_0!$D$5,""))),"")</f>
        <v>Home Office</v>
      </c>
      <c r="J617" t="str">
        <f t="shared" si="19"/>
        <v>Home Office</v>
      </c>
      <c r="K617">
        <f>SUM('Dirty 2'!B619:M619)</f>
        <v>544.13999999999987</v>
      </c>
    </row>
    <row r="618" spans="1:11" x14ac:dyDescent="0.25">
      <c r="A618" s="1">
        <v>42547</v>
      </c>
      <c r="B618" t="str">
        <v/>
      </c>
      <c r="C618" t="str">
        <v>Standard Class</v>
      </c>
      <c r="D618" t="str">
        <v/>
      </c>
      <c r="E618" t="str">
        <f t="shared" si="18"/>
        <v>Standard Class</v>
      </c>
      <c r="F618" t="str">
        <f>IF($E618=Step_0!$C$3,IF('Dirty 2'!B620&gt;0,Step_0!$D$3,IF('Dirty 2'!C620&gt;0,Step_0!$D$4,IF('Dirty 2'!D620&gt;0,Step_0!$D$5,""))),"")</f>
        <v/>
      </c>
      <c r="G618" t="str">
        <f>IF($E618=Step_0!$C$6,IF('Dirty 2'!E620&gt;0,Step_0!$D$3,IF('Dirty 2'!F620&gt;0,Step_0!$D$4,IF('Dirty 2'!G620&gt;0,Step_0!$D$5,""))),"")</f>
        <v/>
      </c>
      <c r="H618" t="str">
        <f>IF($E618=Step_0!$C$9,IF('Dirty 2'!H620&gt;0,Step_0!$D$3,IF('Dirty 2'!I620&gt;0,Step_0!$D$4,IF('Dirty 2'!J620&gt;0,Step_0!$D$5,""))),"")</f>
        <v/>
      </c>
      <c r="I618" t="str">
        <f>IF($E618=Step_0!$C$12,IF('Dirty 2'!K620&gt;0,Step_0!$D$3,IF('Dirty 2'!L620&gt;0,Step_0!$D$4,IF('Dirty 2'!M620&gt;0,Step_0!$D$5,""))),"")</f>
        <v>Corporate</v>
      </c>
      <c r="J618" t="str">
        <f t="shared" si="19"/>
        <v>Corporate</v>
      </c>
      <c r="K618">
        <f>SUM('Dirty 2'!B620:M620)</f>
        <v>287.42400000000004</v>
      </c>
    </row>
    <row r="619" spans="1:11" x14ac:dyDescent="0.25">
      <c r="A619" s="1">
        <v>42714</v>
      </c>
      <c r="B619" t="str">
        <v/>
      </c>
      <c r="C619" t="str">
        <v/>
      </c>
      <c r="D619" t="str">
        <v>Second Class</v>
      </c>
      <c r="E619" t="str">
        <f t="shared" si="18"/>
        <v>Second Class</v>
      </c>
      <c r="F619" t="str">
        <f>IF($E619=Step_0!$C$3,IF('Dirty 2'!B621&gt;0,Step_0!$D$3,IF('Dirty 2'!C621&gt;0,Step_0!$D$4,IF('Dirty 2'!D621&gt;0,Step_0!$D$5,""))),"")</f>
        <v/>
      </c>
      <c r="G619" t="str">
        <f>IF($E619=Step_0!$C$6,IF('Dirty 2'!E621&gt;0,Step_0!$D$3,IF('Dirty 2'!F621&gt;0,Step_0!$D$4,IF('Dirty 2'!G621&gt;0,Step_0!$D$5,""))),"")</f>
        <v/>
      </c>
      <c r="H619" t="str">
        <f>IF($E619=Step_0!$C$9,IF('Dirty 2'!H621&gt;0,Step_0!$D$3,IF('Dirty 2'!I621&gt;0,Step_0!$D$4,IF('Dirty 2'!J621&gt;0,Step_0!$D$5,""))),"")</f>
        <v>Home Office</v>
      </c>
      <c r="I619" t="str">
        <f>IF($E619=Step_0!$C$12,IF('Dirty 2'!K621&gt;0,Step_0!$D$3,IF('Dirty 2'!L621&gt;0,Step_0!$D$4,IF('Dirty 2'!M621&gt;0,Step_0!$D$5,""))),"")</f>
        <v/>
      </c>
      <c r="J619" t="str">
        <f t="shared" si="19"/>
        <v>Home Office</v>
      </c>
      <c r="K619">
        <f>SUM('Dirty 2'!B621:M621)</f>
        <v>684.78000000000009</v>
      </c>
    </row>
    <row r="620" spans="1:11" x14ac:dyDescent="0.25">
      <c r="A620" s="1">
        <v>42400</v>
      </c>
      <c r="B620" t="str">
        <v>Standard Class</v>
      </c>
      <c r="C620" t="str">
        <v/>
      </c>
      <c r="D620" t="str">
        <v/>
      </c>
      <c r="E620" t="str">
        <f t="shared" si="18"/>
        <v>Standard Class</v>
      </c>
      <c r="F620" t="str">
        <f>IF($E620=Step_0!$C$3,IF('Dirty 2'!B622&gt;0,Step_0!$D$3,IF('Dirty 2'!C622&gt;0,Step_0!$D$4,IF('Dirty 2'!D622&gt;0,Step_0!$D$5,""))),"")</f>
        <v/>
      </c>
      <c r="G620" t="str">
        <f>IF($E620=Step_0!$C$6,IF('Dirty 2'!E622&gt;0,Step_0!$D$3,IF('Dirty 2'!F622&gt;0,Step_0!$D$4,IF('Dirty 2'!G622&gt;0,Step_0!$D$5,""))),"")</f>
        <v/>
      </c>
      <c r="H620" t="str">
        <f>IF($E620=Step_0!$C$9,IF('Dirty 2'!H622&gt;0,Step_0!$D$3,IF('Dirty 2'!I622&gt;0,Step_0!$D$4,IF('Dirty 2'!J622&gt;0,Step_0!$D$5,""))),"")</f>
        <v/>
      </c>
      <c r="I620" t="str">
        <f>IF($E620=Step_0!$C$12,IF('Dirty 2'!K622&gt;0,Step_0!$D$3,IF('Dirty 2'!L622&gt;0,Step_0!$D$4,IF('Dirty 2'!M622&gt;0,Step_0!$D$5,""))),"")</f>
        <v>Consumer</v>
      </c>
      <c r="J620" t="str">
        <f t="shared" si="19"/>
        <v>Consumer</v>
      </c>
      <c r="K620">
        <f>SUM('Dirty 2'!B622:M622)</f>
        <v>419.13599999999997</v>
      </c>
    </row>
    <row r="621" spans="1:11" x14ac:dyDescent="0.25">
      <c r="A621" s="1">
        <v>42655</v>
      </c>
      <c r="B621" t="str">
        <v/>
      </c>
      <c r="C621" t="str">
        <v/>
      </c>
      <c r="D621" t="str">
        <v>Same Day</v>
      </c>
      <c r="E621" t="str">
        <f t="shared" si="18"/>
        <v>Same Day</v>
      </c>
      <c r="F621" t="str">
        <f>IF($E621=Step_0!$C$3,IF('Dirty 2'!B623&gt;0,Step_0!$D$3,IF('Dirty 2'!C623&gt;0,Step_0!$D$4,IF('Dirty 2'!D623&gt;0,Step_0!$D$5,""))),"")</f>
        <v/>
      </c>
      <c r="G621" t="str">
        <f>IF($E621=Step_0!$C$6,IF('Dirty 2'!E623&gt;0,Step_0!$D$3,IF('Dirty 2'!F623&gt;0,Step_0!$D$4,IF('Dirty 2'!G623&gt;0,Step_0!$D$5,""))),"")</f>
        <v>Home Office</v>
      </c>
      <c r="H621" t="str">
        <f>IF($E621=Step_0!$C$9,IF('Dirty 2'!H623&gt;0,Step_0!$D$3,IF('Dirty 2'!I623&gt;0,Step_0!$D$4,IF('Dirty 2'!J623&gt;0,Step_0!$D$5,""))),"")</f>
        <v/>
      </c>
      <c r="I621" t="str">
        <f>IF($E621=Step_0!$C$12,IF('Dirty 2'!K623&gt;0,Step_0!$D$3,IF('Dirty 2'!L623&gt;0,Step_0!$D$4,IF('Dirty 2'!M623&gt;0,Step_0!$D$5,""))),"")</f>
        <v/>
      </c>
      <c r="J621" t="str">
        <f t="shared" si="19"/>
        <v>Home Office</v>
      </c>
      <c r="K621">
        <f>SUM('Dirty 2'!B623:M623)</f>
        <v>7.9680000000000009</v>
      </c>
    </row>
    <row r="622" spans="1:11" x14ac:dyDescent="0.25">
      <c r="A622" s="1">
        <v>42646</v>
      </c>
      <c r="B622" t="str">
        <v>Standard Class</v>
      </c>
      <c r="C622" t="str">
        <v/>
      </c>
      <c r="D622" t="str">
        <v/>
      </c>
      <c r="E622" t="str">
        <f t="shared" si="18"/>
        <v>Standard Class</v>
      </c>
      <c r="F622" t="str">
        <f>IF($E622=Step_0!$C$3,IF('Dirty 2'!B624&gt;0,Step_0!$D$3,IF('Dirty 2'!C624&gt;0,Step_0!$D$4,IF('Dirty 2'!D624&gt;0,Step_0!$D$5,""))),"")</f>
        <v/>
      </c>
      <c r="G622" t="str">
        <f>IF($E622=Step_0!$C$6,IF('Dirty 2'!E624&gt;0,Step_0!$D$3,IF('Dirty 2'!F624&gt;0,Step_0!$D$4,IF('Dirty 2'!G624&gt;0,Step_0!$D$5,""))),"")</f>
        <v/>
      </c>
      <c r="H622" t="str">
        <f>IF($E622=Step_0!$C$9,IF('Dirty 2'!H624&gt;0,Step_0!$D$3,IF('Dirty 2'!I624&gt;0,Step_0!$D$4,IF('Dirty 2'!J624&gt;0,Step_0!$D$5,""))),"")</f>
        <v/>
      </c>
      <c r="I622" t="str">
        <f>IF($E622=Step_0!$C$12,IF('Dirty 2'!K624&gt;0,Step_0!$D$3,IF('Dirty 2'!L624&gt;0,Step_0!$D$4,IF('Dirty 2'!M624&gt;0,Step_0!$D$5,""))),"")</f>
        <v>Consumer</v>
      </c>
      <c r="J622" t="str">
        <f t="shared" si="19"/>
        <v>Consumer</v>
      </c>
      <c r="K622">
        <f>SUM('Dirty 2'!B624:M624)</f>
        <v>33.472000000000008</v>
      </c>
    </row>
    <row r="623" spans="1:11" x14ac:dyDescent="0.25">
      <c r="A623" s="1">
        <v>42726</v>
      </c>
      <c r="B623" t="str">
        <v>Standard Class</v>
      </c>
      <c r="C623" t="str">
        <v/>
      </c>
      <c r="D623" t="str">
        <v/>
      </c>
      <c r="E623" t="str">
        <f t="shared" si="18"/>
        <v>Standard Class</v>
      </c>
      <c r="F623" t="str">
        <f>IF($E623=Step_0!$C$3,IF('Dirty 2'!B625&gt;0,Step_0!$D$3,IF('Dirty 2'!C625&gt;0,Step_0!$D$4,IF('Dirty 2'!D625&gt;0,Step_0!$D$5,""))),"")</f>
        <v/>
      </c>
      <c r="G623" t="str">
        <f>IF($E623=Step_0!$C$6,IF('Dirty 2'!E625&gt;0,Step_0!$D$3,IF('Dirty 2'!F625&gt;0,Step_0!$D$4,IF('Dirty 2'!G625&gt;0,Step_0!$D$5,""))),"")</f>
        <v/>
      </c>
      <c r="H623" t="str">
        <f>IF($E623=Step_0!$C$9,IF('Dirty 2'!H625&gt;0,Step_0!$D$3,IF('Dirty 2'!I625&gt;0,Step_0!$D$4,IF('Dirty 2'!J625&gt;0,Step_0!$D$5,""))),"")</f>
        <v/>
      </c>
      <c r="I623" t="str">
        <f>IF($E623=Step_0!$C$12,IF('Dirty 2'!K625&gt;0,Step_0!$D$3,IF('Dirty 2'!L625&gt;0,Step_0!$D$4,IF('Dirty 2'!M625&gt;0,Step_0!$D$5,""))),"")</f>
        <v>Consumer</v>
      </c>
      <c r="J623" t="str">
        <f t="shared" si="19"/>
        <v>Consumer</v>
      </c>
      <c r="K623">
        <f>SUM('Dirty 2'!B625:M625)</f>
        <v>1090.348</v>
      </c>
    </row>
    <row r="624" spans="1:11" x14ac:dyDescent="0.25">
      <c r="A624" s="1">
        <v>42376</v>
      </c>
      <c r="B624" t="str">
        <v/>
      </c>
      <c r="C624" t="str">
        <v/>
      </c>
      <c r="D624" t="str">
        <v>Standard Class</v>
      </c>
      <c r="E624" t="str">
        <f t="shared" si="18"/>
        <v>Standard Class</v>
      </c>
      <c r="F624" t="str">
        <f>IF($E624=Step_0!$C$3,IF('Dirty 2'!B626&gt;0,Step_0!$D$3,IF('Dirty 2'!C626&gt;0,Step_0!$D$4,IF('Dirty 2'!D626&gt;0,Step_0!$D$5,""))),"")</f>
        <v/>
      </c>
      <c r="G624" t="str">
        <f>IF($E624=Step_0!$C$6,IF('Dirty 2'!E626&gt;0,Step_0!$D$3,IF('Dirty 2'!F626&gt;0,Step_0!$D$4,IF('Dirty 2'!G626&gt;0,Step_0!$D$5,""))),"")</f>
        <v/>
      </c>
      <c r="H624" t="str">
        <f>IF($E624=Step_0!$C$9,IF('Dirty 2'!H626&gt;0,Step_0!$D$3,IF('Dirty 2'!I626&gt;0,Step_0!$D$4,IF('Dirty 2'!J626&gt;0,Step_0!$D$5,""))),"")</f>
        <v/>
      </c>
      <c r="I624" t="str">
        <f>IF($E624=Step_0!$C$12,IF('Dirty 2'!K626&gt;0,Step_0!$D$3,IF('Dirty 2'!L626&gt;0,Step_0!$D$4,IF('Dirty 2'!M626&gt;0,Step_0!$D$5,""))),"")</f>
        <v>Home Office</v>
      </c>
      <c r="J624" t="str">
        <f t="shared" si="19"/>
        <v>Home Office</v>
      </c>
      <c r="K624">
        <f>SUM('Dirty 2'!B626:M626)</f>
        <v>33.74</v>
      </c>
    </row>
    <row r="625" spans="1:11" x14ac:dyDescent="0.25">
      <c r="A625" s="1">
        <v>42599</v>
      </c>
      <c r="B625" t="str">
        <v/>
      </c>
      <c r="C625" t="str">
        <v/>
      </c>
      <c r="D625" t="str">
        <v>Standard Class</v>
      </c>
      <c r="E625" t="str">
        <f t="shared" si="18"/>
        <v>Standard Class</v>
      </c>
      <c r="F625" t="str">
        <f>IF($E625=Step_0!$C$3,IF('Dirty 2'!B627&gt;0,Step_0!$D$3,IF('Dirty 2'!C627&gt;0,Step_0!$D$4,IF('Dirty 2'!D627&gt;0,Step_0!$D$5,""))),"")</f>
        <v/>
      </c>
      <c r="G625" t="str">
        <f>IF($E625=Step_0!$C$6,IF('Dirty 2'!E627&gt;0,Step_0!$D$3,IF('Dirty 2'!F627&gt;0,Step_0!$D$4,IF('Dirty 2'!G627&gt;0,Step_0!$D$5,""))),"")</f>
        <v/>
      </c>
      <c r="H625" t="str">
        <f>IF($E625=Step_0!$C$9,IF('Dirty 2'!H627&gt;0,Step_0!$D$3,IF('Dirty 2'!I627&gt;0,Step_0!$D$4,IF('Dirty 2'!J627&gt;0,Step_0!$D$5,""))),"")</f>
        <v/>
      </c>
      <c r="I625" t="str">
        <f>IF($E625=Step_0!$C$12,IF('Dirty 2'!K627&gt;0,Step_0!$D$3,IF('Dirty 2'!L627&gt;0,Step_0!$D$4,IF('Dirty 2'!M627&gt;0,Step_0!$D$5,""))),"")</f>
        <v>Home Office</v>
      </c>
      <c r="J625" t="str">
        <f t="shared" si="19"/>
        <v>Home Office</v>
      </c>
      <c r="K625">
        <f>SUM('Dirty 2'!B627:M627)</f>
        <v>201.09</v>
      </c>
    </row>
    <row r="626" spans="1:11" x14ac:dyDescent="0.25">
      <c r="A626" s="1">
        <v>42541</v>
      </c>
      <c r="B626" t="str">
        <v>First Class</v>
      </c>
      <c r="C626" t="str">
        <v/>
      </c>
      <c r="D626" t="str">
        <v/>
      </c>
      <c r="E626" t="str">
        <f t="shared" si="18"/>
        <v>First Class</v>
      </c>
      <c r="F626" t="str">
        <f>IF($E626=Step_0!$C$3,IF('Dirty 2'!B628&gt;0,Step_0!$D$3,IF('Dirty 2'!C628&gt;0,Step_0!$D$4,IF('Dirty 2'!D628&gt;0,Step_0!$D$5,""))),"")</f>
        <v>Consumer</v>
      </c>
      <c r="G626" t="str">
        <f>IF($E626=Step_0!$C$6,IF('Dirty 2'!E628&gt;0,Step_0!$D$3,IF('Dirty 2'!F628&gt;0,Step_0!$D$4,IF('Dirty 2'!G628&gt;0,Step_0!$D$5,""))),"")</f>
        <v/>
      </c>
      <c r="H626" t="str">
        <f>IF($E626=Step_0!$C$9,IF('Dirty 2'!H628&gt;0,Step_0!$D$3,IF('Dirty 2'!I628&gt;0,Step_0!$D$4,IF('Dirty 2'!J628&gt;0,Step_0!$D$5,""))),"")</f>
        <v/>
      </c>
      <c r="I626" t="str">
        <f>IF($E626=Step_0!$C$12,IF('Dirty 2'!K628&gt;0,Step_0!$D$3,IF('Dirty 2'!L628&gt;0,Step_0!$D$4,IF('Dirty 2'!M628&gt;0,Step_0!$D$5,""))),"")</f>
        <v/>
      </c>
      <c r="J626" t="str">
        <f t="shared" si="19"/>
        <v>Consumer</v>
      </c>
      <c r="K626">
        <f>SUM('Dirty 2'!B628:M628)</f>
        <v>4.4640000000000004</v>
      </c>
    </row>
    <row r="627" spans="1:11" x14ac:dyDescent="0.25">
      <c r="A627" s="1">
        <v>42517</v>
      </c>
      <c r="B627" t="str">
        <v/>
      </c>
      <c r="C627" t="str">
        <v>Standard Class</v>
      </c>
      <c r="D627" t="str">
        <v/>
      </c>
      <c r="E627" t="str">
        <f t="shared" si="18"/>
        <v>Standard Class</v>
      </c>
      <c r="F627" t="str">
        <f>IF($E627=Step_0!$C$3,IF('Dirty 2'!B629&gt;0,Step_0!$D$3,IF('Dirty 2'!C629&gt;0,Step_0!$D$4,IF('Dirty 2'!D629&gt;0,Step_0!$D$5,""))),"")</f>
        <v/>
      </c>
      <c r="G627" t="str">
        <f>IF($E627=Step_0!$C$6,IF('Dirty 2'!E629&gt;0,Step_0!$D$3,IF('Dirty 2'!F629&gt;0,Step_0!$D$4,IF('Dirty 2'!G629&gt;0,Step_0!$D$5,""))),"")</f>
        <v/>
      </c>
      <c r="H627" t="str">
        <f>IF($E627=Step_0!$C$9,IF('Dirty 2'!H629&gt;0,Step_0!$D$3,IF('Dirty 2'!I629&gt;0,Step_0!$D$4,IF('Dirty 2'!J629&gt;0,Step_0!$D$5,""))),"")</f>
        <v/>
      </c>
      <c r="I627" t="str">
        <f>IF($E627=Step_0!$C$12,IF('Dirty 2'!K629&gt;0,Step_0!$D$3,IF('Dirty 2'!L629&gt;0,Step_0!$D$4,IF('Dirty 2'!M629&gt;0,Step_0!$D$5,""))),"")</f>
        <v>Corporate</v>
      </c>
      <c r="J627" t="str">
        <f t="shared" si="19"/>
        <v>Corporate</v>
      </c>
      <c r="K627">
        <f>SUM('Dirty 2'!B629:M629)</f>
        <v>39.251999999999995</v>
      </c>
    </row>
    <row r="628" spans="1:11" x14ac:dyDescent="0.25">
      <c r="A628" s="1">
        <v>42441</v>
      </c>
      <c r="B628" t="str">
        <v>Standard Class</v>
      </c>
      <c r="C628" t="str">
        <v/>
      </c>
      <c r="D628" t="str">
        <v/>
      </c>
      <c r="E628" t="str">
        <f t="shared" si="18"/>
        <v>Standard Class</v>
      </c>
      <c r="F628" t="str">
        <f>IF($E628=Step_0!$C$3,IF('Dirty 2'!B630&gt;0,Step_0!$D$3,IF('Dirty 2'!C630&gt;0,Step_0!$D$4,IF('Dirty 2'!D630&gt;0,Step_0!$D$5,""))),"")</f>
        <v/>
      </c>
      <c r="G628" t="str">
        <f>IF($E628=Step_0!$C$6,IF('Dirty 2'!E630&gt;0,Step_0!$D$3,IF('Dirty 2'!F630&gt;0,Step_0!$D$4,IF('Dirty 2'!G630&gt;0,Step_0!$D$5,""))),"")</f>
        <v/>
      </c>
      <c r="H628" t="str">
        <f>IF($E628=Step_0!$C$9,IF('Dirty 2'!H630&gt;0,Step_0!$D$3,IF('Dirty 2'!I630&gt;0,Step_0!$D$4,IF('Dirty 2'!J630&gt;0,Step_0!$D$5,""))),"")</f>
        <v/>
      </c>
      <c r="I628" t="str">
        <f>IF($E628=Step_0!$C$12,IF('Dirty 2'!K630&gt;0,Step_0!$D$3,IF('Dirty 2'!L630&gt;0,Step_0!$D$4,IF('Dirty 2'!M630&gt;0,Step_0!$D$5,""))),"")</f>
        <v>Consumer</v>
      </c>
      <c r="J628" t="str">
        <f t="shared" si="19"/>
        <v>Consumer</v>
      </c>
      <c r="K628">
        <f>SUM('Dirty 2'!B630:M630)</f>
        <v>40.410000000000004</v>
      </c>
    </row>
    <row r="629" spans="1:11" x14ac:dyDescent="0.25">
      <c r="A629" s="1">
        <v>42516</v>
      </c>
      <c r="B629" t="str">
        <v>Standard Class</v>
      </c>
      <c r="C629" t="str">
        <v/>
      </c>
      <c r="D629" t="str">
        <v/>
      </c>
      <c r="E629" t="str">
        <f t="shared" si="18"/>
        <v>Standard Class</v>
      </c>
      <c r="F629" t="str">
        <f>IF($E629=Step_0!$C$3,IF('Dirty 2'!B631&gt;0,Step_0!$D$3,IF('Dirty 2'!C631&gt;0,Step_0!$D$4,IF('Dirty 2'!D631&gt;0,Step_0!$D$5,""))),"")</f>
        <v/>
      </c>
      <c r="G629" t="str">
        <f>IF($E629=Step_0!$C$6,IF('Dirty 2'!E631&gt;0,Step_0!$D$3,IF('Dirty 2'!F631&gt;0,Step_0!$D$4,IF('Dirty 2'!G631&gt;0,Step_0!$D$5,""))),"")</f>
        <v/>
      </c>
      <c r="H629" t="str">
        <f>IF($E629=Step_0!$C$9,IF('Dirty 2'!H631&gt;0,Step_0!$D$3,IF('Dirty 2'!I631&gt;0,Step_0!$D$4,IF('Dirty 2'!J631&gt;0,Step_0!$D$5,""))),"")</f>
        <v/>
      </c>
      <c r="I629" t="str">
        <f>IF($E629=Step_0!$C$12,IF('Dirty 2'!K631&gt;0,Step_0!$D$3,IF('Dirty 2'!L631&gt;0,Step_0!$D$4,IF('Dirty 2'!M631&gt;0,Step_0!$D$5,""))),"")</f>
        <v>Consumer</v>
      </c>
      <c r="J629" t="str">
        <f t="shared" si="19"/>
        <v>Consumer</v>
      </c>
      <c r="K629">
        <f>SUM('Dirty 2'!B631:M631)</f>
        <v>23.08</v>
      </c>
    </row>
    <row r="630" spans="1:11" x14ac:dyDescent="0.25">
      <c r="A630" s="1">
        <v>42677</v>
      </c>
      <c r="B630" t="str">
        <v/>
      </c>
      <c r="C630" t="str">
        <v>Second Class</v>
      </c>
      <c r="D630" t="str">
        <v/>
      </c>
      <c r="E630" t="str">
        <f t="shared" si="18"/>
        <v>Second Class</v>
      </c>
      <c r="F630" t="str">
        <f>IF($E630=Step_0!$C$3,IF('Dirty 2'!B632&gt;0,Step_0!$D$3,IF('Dirty 2'!C632&gt;0,Step_0!$D$4,IF('Dirty 2'!D632&gt;0,Step_0!$D$5,""))),"")</f>
        <v/>
      </c>
      <c r="G630" t="str">
        <f>IF($E630=Step_0!$C$6,IF('Dirty 2'!E632&gt;0,Step_0!$D$3,IF('Dirty 2'!F632&gt;0,Step_0!$D$4,IF('Dirty 2'!G632&gt;0,Step_0!$D$5,""))),"")</f>
        <v/>
      </c>
      <c r="H630" t="str">
        <f>IF($E630=Step_0!$C$9,IF('Dirty 2'!H632&gt;0,Step_0!$D$3,IF('Dirty 2'!I632&gt;0,Step_0!$D$4,IF('Dirty 2'!J632&gt;0,Step_0!$D$5,""))),"")</f>
        <v>Corporate</v>
      </c>
      <c r="I630" t="str">
        <f>IF($E630=Step_0!$C$12,IF('Dirty 2'!K632&gt;0,Step_0!$D$3,IF('Dirty 2'!L632&gt;0,Step_0!$D$4,IF('Dirty 2'!M632&gt;0,Step_0!$D$5,""))),"")</f>
        <v/>
      </c>
      <c r="J630" t="str">
        <f t="shared" si="19"/>
        <v>Corporate</v>
      </c>
      <c r="K630">
        <f>SUM('Dirty 2'!B632:M632)</f>
        <v>15.991999999999999</v>
      </c>
    </row>
    <row r="631" spans="1:11" x14ac:dyDescent="0.25">
      <c r="A631" s="1">
        <v>42698</v>
      </c>
      <c r="B631" t="str">
        <v/>
      </c>
      <c r="C631" t="str">
        <v>Second Class</v>
      </c>
      <c r="D631" t="str">
        <v/>
      </c>
      <c r="E631" t="str">
        <f t="shared" si="18"/>
        <v>Second Class</v>
      </c>
      <c r="F631" t="str">
        <f>IF($E631=Step_0!$C$3,IF('Dirty 2'!B633&gt;0,Step_0!$D$3,IF('Dirty 2'!C633&gt;0,Step_0!$D$4,IF('Dirty 2'!D633&gt;0,Step_0!$D$5,""))),"")</f>
        <v/>
      </c>
      <c r="G631" t="str">
        <f>IF($E631=Step_0!$C$6,IF('Dirty 2'!E633&gt;0,Step_0!$D$3,IF('Dirty 2'!F633&gt;0,Step_0!$D$4,IF('Dirty 2'!G633&gt;0,Step_0!$D$5,""))),"")</f>
        <v/>
      </c>
      <c r="H631" t="str">
        <f>IF($E631=Step_0!$C$9,IF('Dirty 2'!H633&gt;0,Step_0!$D$3,IF('Dirty 2'!I633&gt;0,Step_0!$D$4,IF('Dirty 2'!J633&gt;0,Step_0!$D$5,""))),"")</f>
        <v>Corporate</v>
      </c>
      <c r="I631" t="str">
        <f>IF($E631=Step_0!$C$12,IF('Dirty 2'!K633&gt;0,Step_0!$D$3,IF('Dirty 2'!L633&gt;0,Step_0!$D$4,IF('Dirty 2'!M633&gt;0,Step_0!$D$5,""))),"")</f>
        <v/>
      </c>
      <c r="J631" t="str">
        <f t="shared" si="19"/>
        <v>Corporate</v>
      </c>
      <c r="K631">
        <f>SUM('Dirty 2'!B633:M633)</f>
        <v>19.008000000000003</v>
      </c>
    </row>
    <row r="632" spans="1:11" x14ac:dyDescent="0.25">
      <c r="A632" s="1">
        <v>42686</v>
      </c>
      <c r="B632" t="str">
        <v>Standard Class</v>
      </c>
      <c r="C632" t="str">
        <v/>
      </c>
      <c r="D632" t="str">
        <v/>
      </c>
      <c r="E632" t="str">
        <f t="shared" si="18"/>
        <v>Standard Class</v>
      </c>
      <c r="F632" t="str">
        <f>IF($E632=Step_0!$C$3,IF('Dirty 2'!B634&gt;0,Step_0!$D$3,IF('Dirty 2'!C634&gt;0,Step_0!$D$4,IF('Dirty 2'!D634&gt;0,Step_0!$D$5,""))),"")</f>
        <v/>
      </c>
      <c r="G632" t="str">
        <f>IF($E632=Step_0!$C$6,IF('Dirty 2'!E634&gt;0,Step_0!$D$3,IF('Dirty 2'!F634&gt;0,Step_0!$D$4,IF('Dirty 2'!G634&gt;0,Step_0!$D$5,""))),"")</f>
        <v/>
      </c>
      <c r="H632" t="str">
        <f>IF($E632=Step_0!$C$9,IF('Dirty 2'!H634&gt;0,Step_0!$D$3,IF('Dirty 2'!I634&gt;0,Step_0!$D$4,IF('Dirty 2'!J634&gt;0,Step_0!$D$5,""))),"")</f>
        <v/>
      </c>
      <c r="I632" t="str">
        <f>IF($E632=Step_0!$C$12,IF('Dirty 2'!K634&gt;0,Step_0!$D$3,IF('Dirty 2'!L634&gt;0,Step_0!$D$4,IF('Dirty 2'!M634&gt;0,Step_0!$D$5,""))),"")</f>
        <v>Consumer</v>
      </c>
      <c r="J632" t="str">
        <f t="shared" si="19"/>
        <v>Consumer</v>
      </c>
      <c r="K632">
        <f>SUM('Dirty 2'!B634:M634)</f>
        <v>26.720000000000002</v>
      </c>
    </row>
    <row r="633" spans="1:11" x14ac:dyDescent="0.25">
      <c r="A633" s="1">
        <v>42694</v>
      </c>
      <c r="B633" t="str">
        <v/>
      </c>
      <c r="C633" t="str">
        <v/>
      </c>
      <c r="D633" t="str">
        <v>Standard Class</v>
      </c>
      <c r="E633" t="str">
        <f t="shared" si="18"/>
        <v>Standard Class</v>
      </c>
      <c r="F633" t="str">
        <f>IF($E633=Step_0!$C$3,IF('Dirty 2'!B635&gt;0,Step_0!$D$3,IF('Dirty 2'!C635&gt;0,Step_0!$D$4,IF('Dirty 2'!D635&gt;0,Step_0!$D$5,""))),"")</f>
        <v/>
      </c>
      <c r="G633" t="str">
        <f>IF($E633=Step_0!$C$6,IF('Dirty 2'!E635&gt;0,Step_0!$D$3,IF('Dirty 2'!F635&gt;0,Step_0!$D$4,IF('Dirty 2'!G635&gt;0,Step_0!$D$5,""))),"")</f>
        <v/>
      </c>
      <c r="H633" t="str">
        <f>IF($E633=Step_0!$C$9,IF('Dirty 2'!H635&gt;0,Step_0!$D$3,IF('Dirty 2'!I635&gt;0,Step_0!$D$4,IF('Dirty 2'!J635&gt;0,Step_0!$D$5,""))),"")</f>
        <v/>
      </c>
      <c r="I633" t="str">
        <f>IF($E633=Step_0!$C$12,IF('Dirty 2'!K635&gt;0,Step_0!$D$3,IF('Dirty 2'!L635&gt;0,Step_0!$D$4,IF('Dirty 2'!M635&gt;0,Step_0!$D$5,""))),"")</f>
        <v>Home Office</v>
      </c>
      <c r="J633" t="str">
        <f t="shared" si="19"/>
        <v>Home Office</v>
      </c>
      <c r="K633">
        <f>SUM('Dirty 2'!B635:M635)</f>
        <v>27.58</v>
      </c>
    </row>
    <row r="634" spans="1:11" x14ac:dyDescent="0.25">
      <c r="A634" s="1">
        <v>42680</v>
      </c>
      <c r="B634" t="str">
        <v/>
      </c>
      <c r="C634" t="str">
        <v>Standard Class</v>
      </c>
      <c r="D634" t="str">
        <v/>
      </c>
      <c r="E634" t="str">
        <f t="shared" si="18"/>
        <v>Standard Class</v>
      </c>
      <c r="F634" t="str">
        <f>IF($E634=Step_0!$C$3,IF('Dirty 2'!B636&gt;0,Step_0!$D$3,IF('Dirty 2'!C636&gt;0,Step_0!$D$4,IF('Dirty 2'!D636&gt;0,Step_0!$D$5,""))),"")</f>
        <v/>
      </c>
      <c r="G634" t="str">
        <f>IF($E634=Step_0!$C$6,IF('Dirty 2'!E636&gt;0,Step_0!$D$3,IF('Dirty 2'!F636&gt;0,Step_0!$D$4,IF('Dirty 2'!G636&gt;0,Step_0!$D$5,""))),"")</f>
        <v/>
      </c>
      <c r="H634" t="str">
        <f>IF($E634=Step_0!$C$9,IF('Dirty 2'!H636&gt;0,Step_0!$D$3,IF('Dirty 2'!I636&gt;0,Step_0!$D$4,IF('Dirty 2'!J636&gt;0,Step_0!$D$5,""))),"")</f>
        <v/>
      </c>
      <c r="I634" t="str">
        <f>IF($E634=Step_0!$C$12,IF('Dirty 2'!K636&gt;0,Step_0!$D$3,IF('Dirty 2'!L636&gt;0,Step_0!$D$4,IF('Dirty 2'!M636&gt;0,Step_0!$D$5,""))),"")</f>
        <v>Corporate</v>
      </c>
      <c r="J634" t="str">
        <f t="shared" si="19"/>
        <v>Corporate</v>
      </c>
      <c r="K634">
        <f>SUM('Dirty 2'!B636:M636)</f>
        <v>5.78</v>
      </c>
    </row>
    <row r="635" spans="1:11" x14ac:dyDescent="0.25">
      <c r="A635" s="1">
        <v>42706</v>
      </c>
      <c r="B635" t="str">
        <v/>
      </c>
      <c r="C635" t="str">
        <v/>
      </c>
      <c r="D635" t="str">
        <v>Standard Class</v>
      </c>
      <c r="E635" t="str">
        <f t="shared" si="18"/>
        <v>Standard Class</v>
      </c>
      <c r="F635" t="str">
        <f>IF($E635=Step_0!$C$3,IF('Dirty 2'!B637&gt;0,Step_0!$D$3,IF('Dirty 2'!C637&gt;0,Step_0!$D$4,IF('Dirty 2'!D637&gt;0,Step_0!$D$5,""))),"")</f>
        <v/>
      </c>
      <c r="G635" t="str">
        <f>IF($E635=Step_0!$C$6,IF('Dirty 2'!E637&gt;0,Step_0!$D$3,IF('Dirty 2'!F637&gt;0,Step_0!$D$4,IF('Dirty 2'!G637&gt;0,Step_0!$D$5,""))),"")</f>
        <v/>
      </c>
      <c r="H635" t="str">
        <f>IF($E635=Step_0!$C$9,IF('Dirty 2'!H637&gt;0,Step_0!$D$3,IF('Dirty 2'!I637&gt;0,Step_0!$D$4,IF('Dirty 2'!J637&gt;0,Step_0!$D$5,""))),"")</f>
        <v/>
      </c>
      <c r="I635" t="str">
        <f>IF($E635=Step_0!$C$12,IF('Dirty 2'!K637&gt;0,Step_0!$D$3,IF('Dirty 2'!L637&gt;0,Step_0!$D$4,IF('Dirty 2'!M637&gt;0,Step_0!$D$5,""))),"")</f>
        <v>Home Office</v>
      </c>
      <c r="J635" t="str">
        <f t="shared" si="19"/>
        <v>Home Office</v>
      </c>
      <c r="K635">
        <f>SUM('Dirty 2'!B637:M637)</f>
        <v>45.660000000000011</v>
      </c>
    </row>
    <row r="636" spans="1:11" x14ac:dyDescent="0.25">
      <c r="A636" s="1">
        <v>42699</v>
      </c>
      <c r="B636" t="str">
        <v>Second Class</v>
      </c>
      <c r="C636" t="str">
        <v/>
      </c>
      <c r="D636" t="str">
        <v/>
      </c>
      <c r="E636" t="str">
        <f t="shared" si="18"/>
        <v>Second Class</v>
      </c>
      <c r="F636" t="str">
        <f>IF($E636=Step_0!$C$3,IF('Dirty 2'!B638&gt;0,Step_0!$D$3,IF('Dirty 2'!C638&gt;0,Step_0!$D$4,IF('Dirty 2'!D638&gt;0,Step_0!$D$5,""))),"")</f>
        <v/>
      </c>
      <c r="G636" t="str">
        <f>IF($E636=Step_0!$C$6,IF('Dirty 2'!E638&gt;0,Step_0!$D$3,IF('Dirty 2'!F638&gt;0,Step_0!$D$4,IF('Dirty 2'!G638&gt;0,Step_0!$D$5,""))),"")</f>
        <v/>
      </c>
      <c r="H636" t="str">
        <f>IF($E636=Step_0!$C$9,IF('Dirty 2'!H638&gt;0,Step_0!$D$3,IF('Dirty 2'!I638&gt;0,Step_0!$D$4,IF('Dirty 2'!J638&gt;0,Step_0!$D$5,""))),"")</f>
        <v>Consumer</v>
      </c>
      <c r="I636" t="str">
        <f>IF($E636=Step_0!$C$12,IF('Dirty 2'!K638&gt;0,Step_0!$D$3,IF('Dirty 2'!L638&gt;0,Step_0!$D$4,IF('Dirty 2'!M638&gt;0,Step_0!$D$5,""))),"")</f>
        <v/>
      </c>
      <c r="J636" t="str">
        <f t="shared" si="19"/>
        <v>Consumer</v>
      </c>
      <c r="K636">
        <f>SUM('Dirty 2'!B638:M638)</f>
        <v>48.87</v>
      </c>
    </row>
    <row r="637" spans="1:11" x14ac:dyDescent="0.25">
      <c r="A637" s="1">
        <v>42673</v>
      </c>
      <c r="B637" t="str">
        <v/>
      </c>
      <c r="C637" t="str">
        <v/>
      </c>
      <c r="D637" t="str">
        <v>First Class</v>
      </c>
      <c r="E637" t="str">
        <f t="shared" si="18"/>
        <v>First Class</v>
      </c>
      <c r="F637" t="str">
        <f>IF($E637=Step_0!$C$3,IF('Dirty 2'!B639&gt;0,Step_0!$D$3,IF('Dirty 2'!C639&gt;0,Step_0!$D$4,IF('Dirty 2'!D639&gt;0,Step_0!$D$5,""))),"")</f>
        <v>Home Office</v>
      </c>
      <c r="G637" t="str">
        <f>IF($E637=Step_0!$C$6,IF('Dirty 2'!E639&gt;0,Step_0!$D$3,IF('Dirty 2'!F639&gt;0,Step_0!$D$4,IF('Dirty 2'!G639&gt;0,Step_0!$D$5,""))),"")</f>
        <v/>
      </c>
      <c r="H637" t="str">
        <f>IF($E637=Step_0!$C$9,IF('Dirty 2'!H639&gt;0,Step_0!$D$3,IF('Dirty 2'!I639&gt;0,Step_0!$D$4,IF('Dirty 2'!J639&gt;0,Step_0!$D$5,""))),"")</f>
        <v/>
      </c>
      <c r="I637" t="str">
        <f>IF($E637=Step_0!$C$12,IF('Dirty 2'!K639&gt;0,Step_0!$D$3,IF('Dirty 2'!L639&gt;0,Step_0!$D$4,IF('Dirty 2'!M639&gt;0,Step_0!$D$5,""))),"")</f>
        <v/>
      </c>
      <c r="J637" t="str">
        <f t="shared" si="19"/>
        <v>Home Office</v>
      </c>
      <c r="K637">
        <f>SUM('Dirty 2'!B639:M639)</f>
        <v>204.98000000000002</v>
      </c>
    </row>
    <row r="638" spans="1:11" x14ac:dyDescent="0.25">
      <c r="A638" s="1">
        <v>42437</v>
      </c>
      <c r="B638" t="str">
        <v/>
      </c>
      <c r="C638" t="str">
        <v>First Class</v>
      </c>
      <c r="D638" t="str">
        <v/>
      </c>
      <c r="E638" t="str">
        <f t="shared" si="18"/>
        <v>First Class</v>
      </c>
      <c r="F638" t="str">
        <f>IF($E638=Step_0!$C$3,IF('Dirty 2'!B640&gt;0,Step_0!$D$3,IF('Dirty 2'!C640&gt;0,Step_0!$D$4,IF('Dirty 2'!D640&gt;0,Step_0!$D$5,""))),"")</f>
        <v>Corporate</v>
      </c>
      <c r="G638" t="str">
        <f>IF($E638=Step_0!$C$6,IF('Dirty 2'!E640&gt;0,Step_0!$D$3,IF('Dirty 2'!F640&gt;0,Step_0!$D$4,IF('Dirty 2'!G640&gt;0,Step_0!$D$5,""))),"")</f>
        <v/>
      </c>
      <c r="H638" t="str">
        <f>IF($E638=Step_0!$C$9,IF('Dirty 2'!H640&gt;0,Step_0!$D$3,IF('Dirty 2'!I640&gt;0,Step_0!$D$4,IF('Dirty 2'!J640&gt;0,Step_0!$D$5,""))),"")</f>
        <v/>
      </c>
      <c r="I638" t="str">
        <f>IF($E638=Step_0!$C$12,IF('Dirty 2'!K640&gt;0,Step_0!$D$3,IF('Dirty 2'!L640&gt;0,Step_0!$D$4,IF('Dirty 2'!M640&gt;0,Step_0!$D$5,""))),"")</f>
        <v/>
      </c>
      <c r="J638" t="str">
        <f t="shared" si="19"/>
        <v>Corporate</v>
      </c>
      <c r="K638">
        <f>SUM('Dirty 2'!B640:M640)</f>
        <v>668.54000000000008</v>
      </c>
    </row>
    <row r="639" spans="1:11" x14ac:dyDescent="0.25">
      <c r="A639" s="1">
        <v>42603</v>
      </c>
      <c r="B639" t="str">
        <v>Second Class</v>
      </c>
      <c r="C639" t="str">
        <v/>
      </c>
      <c r="D639" t="str">
        <v/>
      </c>
      <c r="E639" t="str">
        <f t="shared" si="18"/>
        <v>Second Class</v>
      </c>
      <c r="F639" t="str">
        <f>IF($E639=Step_0!$C$3,IF('Dirty 2'!B641&gt;0,Step_0!$D$3,IF('Dirty 2'!C641&gt;0,Step_0!$D$4,IF('Dirty 2'!D641&gt;0,Step_0!$D$5,""))),"")</f>
        <v/>
      </c>
      <c r="G639" t="str">
        <f>IF($E639=Step_0!$C$6,IF('Dirty 2'!E641&gt;0,Step_0!$D$3,IF('Dirty 2'!F641&gt;0,Step_0!$D$4,IF('Dirty 2'!G641&gt;0,Step_0!$D$5,""))),"")</f>
        <v/>
      </c>
      <c r="H639" t="str">
        <f>IF($E639=Step_0!$C$9,IF('Dirty 2'!H641&gt;0,Step_0!$D$3,IF('Dirty 2'!I641&gt;0,Step_0!$D$4,IF('Dirty 2'!J641&gt;0,Step_0!$D$5,""))),"")</f>
        <v>Consumer</v>
      </c>
      <c r="I639" t="str">
        <f>IF($E639=Step_0!$C$12,IF('Dirty 2'!K641&gt;0,Step_0!$D$3,IF('Dirty 2'!L641&gt;0,Step_0!$D$4,IF('Dirty 2'!M641&gt;0,Step_0!$D$5,""))),"")</f>
        <v/>
      </c>
      <c r="J639" t="str">
        <f t="shared" si="19"/>
        <v>Consumer</v>
      </c>
      <c r="K639">
        <f>SUM('Dirty 2'!B641:M641)</f>
        <v>866.4</v>
      </c>
    </row>
    <row r="640" spans="1:11" x14ac:dyDescent="0.25">
      <c r="A640" s="1">
        <v>42439</v>
      </c>
      <c r="B640" t="str">
        <v/>
      </c>
      <c r="C640" t="str">
        <v>Standard Class</v>
      </c>
      <c r="D640" t="str">
        <v/>
      </c>
      <c r="E640" t="str">
        <f t="shared" si="18"/>
        <v>Standard Class</v>
      </c>
      <c r="F640" t="str">
        <f>IF($E640=Step_0!$C$3,IF('Dirty 2'!B642&gt;0,Step_0!$D$3,IF('Dirty 2'!C642&gt;0,Step_0!$D$4,IF('Dirty 2'!D642&gt;0,Step_0!$D$5,""))),"")</f>
        <v/>
      </c>
      <c r="G640" t="str">
        <f>IF($E640=Step_0!$C$6,IF('Dirty 2'!E642&gt;0,Step_0!$D$3,IF('Dirty 2'!F642&gt;0,Step_0!$D$4,IF('Dirty 2'!G642&gt;0,Step_0!$D$5,""))),"")</f>
        <v/>
      </c>
      <c r="H640" t="str">
        <f>IF($E640=Step_0!$C$9,IF('Dirty 2'!H642&gt;0,Step_0!$D$3,IF('Dirty 2'!I642&gt;0,Step_0!$D$4,IF('Dirty 2'!J642&gt;0,Step_0!$D$5,""))),"")</f>
        <v/>
      </c>
      <c r="I640" t="str">
        <f>IF($E640=Step_0!$C$12,IF('Dirty 2'!K642&gt;0,Step_0!$D$3,IF('Dirty 2'!L642&gt;0,Step_0!$D$4,IF('Dirty 2'!M642&gt;0,Step_0!$D$5,""))),"")</f>
        <v>Corporate</v>
      </c>
      <c r="J640" t="str">
        <f t="shared" si="19"/>
        <v>Corporate</v>
      </c>
      <c r="K640">
        <f>SUM('Dirty 2'!B642:M642)</f>
        <v>61.876000000000005</v>
      </c>
    </row>
    <row r="641" spans="1:11" x14ac:dyDescent="0.25">
      <c r="A641" s="1">
        <v>42450</v>
      </c>
      <c r="B641" t="str">
        <v/>
      </c>
      <c r="C641" t="str">
        <v>Standard Class</v>
      </c>
      <c r="D641" t="str">
        <v/>
      </c>
      <c r="E641" t="str">
        <f t="shared" si="18"/>
        <v>Standard Class</v>
      </c>
      <c r="F641" t="str">
        <f>IF($E641=Step_0!$C$3,IF('Dirty 2'!B643&gt;0,Step_0!$D$3,IF('Dirty 2'!C643&gt;0,Step_0!$D$4,IF('Dirty 2'!D643&gt;0,Step_0!$D$5,""))),"")</f>
        <v/>
      </c>
      <c r="G641" t="str">
        <f>IF($E641=Step_0!$C$6,IF('Dirty 2'!E643&gt;0,Step_0!$D$3,IF('Dirty 2'!F643&gt;0,Step_0!$D$4,IF('Dirty 2'!G643&gt;0,Step_0!$D$5,""))),"")</f>
        <v/>
      </c>
      <c r="H641" t="str">
        <f>IF($E641=Step_0!$C$9,IF('Dirty 2'!H643&gt;0,Step_0!$D$3,IF('Dirty 2'!I643&gt;0,Step_0!$D$4,IF('Dirty 2'!J643&gt;0,Step_0!$D$5,""))),"")</f>
        <v/>
      </c>
      <c r="I641" t="str">
        <f>IF($E641=Step_0!$C$12,IF('Dirty 2'!K643&gt;0,Step_0!$D$3,IF('Dirty 2'!L643&gt;0,Step_0!$D$4,IF('Dirty 2'!M643&gt;0,Step_0!$D$5,""))),"")</f>
        <v>Corporate</v>
      </c>
      <c r="J641" t="str">
        <f t="shared" si="19"/>
        <v>Corporate</v>
      </c>
      <c r="K641">
        <f>SUM('Dirty 2'!B643:M643)</f>
        <v>64.384</v>
      </c>
    </row>
    <row r="642" spans="1:11" x14ac:dyDescent="0.25">
      <c r="A642" s="1">
        <v>42496</v>
      </c>
      <c r="B642" t="str">
        <v>First Class</v>
      </c>
      <c r="C642" t="str">
        <v/>
      </c>
      <c r="D642" t="str">
        <v/>
      </c>
      <c r="E642" t="str">
        <f t="shared" si="18"/>
        <v>First Class</v>
      </c>
      <c r="F642" t="str">
        <f>IF($E642=Step_0!$C$3,IF('Dirty 2'!B644&gt;0,Step_0!$D$3,IF('Dirty 2'!C644&gt;0,Step_0!$D$4,IF('Dirty 2'!D644&gt;0,Step_0!$D$5,""))),"")</f>
        <v>Consumer</v>
      </c>
      <c r="G642" t="str">
        <f>IF($E642=Step_0!$C$6,IF('Dirty 2'!E644&gt;0,Step_0!$D$3,IF('Dirty 2'!F644&gt;0,Step_0!$D$4,IF('Dirty 2'!G644&gt;0,Step_0!$D$5,""))),"")</f>
        <v/>
      </c>
      <c r="H642" t="str">
        <f>IF($E642=Step_0!$C$9,IF('Dirty 2'!H644&gt;0,Step_0!$D$3,IF('Dirty 2'!I644&gt;0,Step_0!$D$4,IF('Dirty 2'!J644&gt;0,Step_0!$D$5,""))),"")</f>
        <v/>
      </c>
      <c r="I642" t="str">
        <f>IF($E642=Step_0!$C$12,IF('Dirty 2'!K644&gt;0,Step_0!$D$3,IF('Dirty 2'!L644&gt;0,Step_0!$D$4,IF('Dirty 2'!M644&gt;0,Step_0!$D$5,""))),"")</f>
        <v/>
      </c>
      <c r="J642" t="str">
        <f t="shared" si="19"/>
        <v>Consumer</v>
      </c>
      <c r="K642">
        <f>SUM('Dirty 2'!B644:M644)</f>
        <v>54.66</v>
      </c>
    </row>
    <row r="643" spans="1:11" x14ac:dyDescent="0.25">
      <c r="A643" s="1">
        <v>42468</v>
      </c>
      <c r="B643" t="str">
        <v/>
      </c>
      <c r="C643" t="str">
        <v>Standard Class</v>
      </c>
      <c r="D643" t="str">
        <v/>
      </c>
      <c r="E643" t="str">
        <f t="shared" ref="E643:E706" si="20">IF(B643&lt;&gt;"",B643,IF(C643&lt;&gt;"",C643,IF(D643&lt;&gt;"",D643,"")))</f>
        <v>Standard Class</v>
      </c>
      <c r="F643" t="str">
        <f>IF($E643=Step_0!$C$3,IF('Dirty 2'!B645&gt;0,Step_0!$D$3,IF('Dirty 2'!C645&gt;0,Step_0!$D$4,IF('Dirty 2'!D645&gt;0,Step_0!$D$5,""))),"")</f>
        <v/>
      </c>
      <c r="G643" t="str">
        <f>IF($E643=Step_0!$C$6,IF('Dirty 2'!E645&gt;0,Step_0!$D$3,IF('Dirty 2'!F645&gt;0,Step_0!$D$4,IF('Dirty 2'!G645&gt;0,Step_0!$D$5,""))),"")</f>
        <v/>
      </c>
      <c r="H643" t="str">
        <f>IF($E643=Step_0!$C$9,IF('Dirty 2'!H645&gt;0,Step_0!$D$3,IF('Dirty 2'!I645&gt;0,Step_0!$D$4,IF('Dirty 2'!J645&gt;0,Step_0!$D$5,""))),"")</f>
        <v/>
      </c>
      <c r="I643" t="str">
        <f>IF($E643=Step_0!$C$12,IF('Dirty 2'!K645&gt;0,Step_0!$D$3,IF('Dirty 2'!L645&gt;0,Step_0!$D$4,IF('Dirty 2'!M645&gt;0,Step_0!$D$5,""))),"")</f>
        <v>Corporate</v>
      </c>
      <c r="J643" t="str">
        <f t="shared" ref="J643:J706" si="21">IF(F643&lt;&gt;"",F643,IF(G643&lt;&gt;"",G643,IF(H643&lt;&gt;"",H643,IF(I643&lt;&gt;"",I643,""))))</f>
        <v>Corporate</v>
      </c>
      <c r="K643">
        <f>SUM('Dirty 2'!B645:M645)</f>
        <v>2747.2500000000005</v>
      </c>
    </row>
    <row r="644" spans="1:11" x14ac:dyDescent="0.25">
      <c r="A644" s="1">
        <v>42630</v>
      </c>
      <c r="B644" t="str">
        <v/>
      </c>
      <c r="C644" t="str">
        <v/>
      </c>
      <c r="D644" t="str">
        <v>Second Class</v>
      </c>
      <c r="E644" t="str">
        <f t="shared" si="20"/>
        <v>Second Class</v>
      </c>
      <c r="F644" t="str">
        <f>IF($E644=Step_0!$C$3,IF('Dirty 2'!B646&gt;0,Step_0!$D$3,IF('Dirty 2'!C646&gt;0,Step_0!$D$4,IF('Dirty 2'!D646&gt;0,Step_0!$D$5,""))),"")</f>
        <v/>
      </c>
      <c r="G644" t="str">
        <f>IF($E644=Step_0!$C$6,IF('Dirty 2'!E646&gt;0,Step_0!$D$3,IF('Dirty 2'!F646&gt;0,Step_0!$D$4,IF('Dirty 2'!G646&gt;0,Step_0!$D$5,""))),"")</f>
        <v/>
      </c>
      <c r="H644" t="str">
        <f>IF($E644=Step_0!$C$9,IF('Dirty 2'!H646&gt;0,Step_0!$D$3,IF('Dirty 2'!I646&gt;0,Step_0!$D$4,IF('Dirty 2'!J646&gt;0,Step_0!$D$5,""))),"")</f>
        <v>Home Office</v>
      </c>
      <c r="I644" t="str">
        <f>IF($E644=Step_0!$C$12,IF('Dirty 2'!K646&gt;0,Step_0!$D$3,IF('Dirty 2'!L646&gt;0,Step_0!$D$4,IF('Dirty 2'!M646&gt;0,Step_0!$D$5,""))),"")</f>
        <v/>
      </c>
      <c r="J644" t="str">
        <f t="shared" si="21"/>
        <v>Home Office</v>
      </c>
      <c r="K644">
        <f>SUM('Dirty 2'!B646:M646)</f>
        <v>830.24</v>
      </c>
    </row>
    <row r="645" spans="1:11" x14ac:dyDescent="0.25">
      <c r="A645" s="1">
        <v>42659</v>
      </c>
      <c r="B645" t="str">
        <v>Standard Class</v>
      </c>
      <c r="C645" t="str">
        <v/>
      </c>
      <c r="D645" t="str">
        <v/>
      </c>
      <c r="E645" t="str">
        <f t="shared" si="20"/>
        <v>Standard Class</v>
      </c>
      <c r="F645" t="str">
        <f>IF($E645=Step_0!$C$3,IF('Dirty 2'!B647&gt;0,Step_0!$D$3,IF('Dirty 2'!C647&gt;0,Step_0!$D$4,IF('Dirty 2'!D647&gt;0,Step_0!$D$5,""))),"")</f>
        <v/>
      </c>
      <c r="G645" t="str">
        <f>IF($E645=Step_0!$C$6,IF('Dirty 2'!E647&gt;0,Step_0!$D$3,IF('Dirty 2'!F647&gt;0,Step_0!$D$4,IF('Dirty 2'!G647&gt;0,Step_0!$D$5,""))),"")</f>
        <v/>
      </c>
      <c r="H645" t="str">
        <f>IF($E645=Step_0!$C$9,IF('Dirty 2'!H647&gt;0,Step_0!$D$3,IF('Dirty 2'!I647&gt;0,Step_0!$D$4,IF('Dirty 2'!J647&gt;0,Step_0!$D$5,""))),"")</f>
        <v/>
      </c>
      <c r="I645" t="str">
        <f>IF($E645=Step_0!$C$12,IF('Dirty 2'!K647&gt;0,Step_0!$D$3,IF('Dirty 2'!L647&gt;0,Step_0!$D$4,IF('Dirty 2'!M647&gt;0,Step_0!$D$5,""))),"")</f>
        <v>Consumer</v>
      </c>
      <c r="J645" t="str">
        <f t="shared" si="21"/>
        <v>Consumer</v>
      </c>
      <c r="K645">
        <f>SUM('Dirty 2'!B647:M647)</f>
        <v>124.75</v>
      </c>
    </row>
    <row r="646" spans="1:11" x14ac:dyDescent="0.25">
      <c r="A646" s="1">
        <v>42525</v>
      </c>
      <c r="B646" t="str">
        <v/>
      </c>
      <c r="C646" t="str">
        <v>Standard Class</v>
      </c>
      <c r="D646" t="str">
        <v/>
      </c>
      <c r="E646" t="str">
        <f t="shared" si="20"/>
        <v>Standard Class</v>
      </c>
      <c r="F646" t="str">
        <f>IF($E646=Step_0!$C$3,IF('Dirty 2'!B648&gt;0,Step_0!$D$3,IF('Dirty 2'!C648&gt;0,Step_0!$D$4,IF('Dirty 2'!D648&gt;0,Step_0!$D$5,""))),"")</f>
        <v/>
      </c>
      <c r="G646" t="str">
        <f>IF($E646=Step_0!$C$6,IF('Dirty 2'!E648&gt;0,Step_0!$D$3,IF('Dirty 2'!F648&gt;0,Step_0!$D$4,IF('Dirty 2'!G648&gt;0,Step_0!$D$5,""))),"")</f>
        <v/>
      </c>
      <c r="H646" t="str">
        <f>IF($E646=Step_0!$C$9,IF('Dirty 2'!H648&gt;0,Step_0!$D$3,IF('Dirty 2'!I648&gt;0,Step_0!$D$4,IF('Dirty 2'!J648&gt;0,Step_0!$D$5,""))),"")</f>
        <v/>
      </c>
      <c r="I646" t="str">
        <f>IF($E646=Step_0!$C$12,IF('Dirty 2'!K648&gt;0,Step_0!$D$3,IF('Dirty 2'!L648&gt;0,Step_0!$D$4,IF('Dirty 2'!M648&gt;0,Step_0!$D$5,""))),"")</f>
        <v>Corporate</v>
      </c>
      <c r="J646" t="str">
        <f t="shared" si="21"/>
        <v>Corporate</v>
      </c>
      <c r="K646">
        <f>SUM('Dirty 2'!B648:M648)</f>
        <v>103.968</v>
      </c>
    </row>
    <row r="647" spans="1:11" x14ac:dyDescent="0.25">
      <c r="A647" s="1">
        <v>42685</v>
      </c>
      <c r="B647" t="str">
        <v/>
      </c>
      <c r="C647" t="str">
        <v>Second Class</v>
      </c>
      <c r="D647" t="str">
        <v/>
      </c>
      <c r="E647" t="str">
        <f t="shared" si="20"/>
        <v>Second Class</v>
      </c>
      <c r="F647" t="str">
        <f>IF($E647=Step_0!$C$3,IF('Dirty 2'!B649&gt;0,Step_0!$D$3,IF('Dirty 2'!C649&gt;0,Step_0!$D$4,IF('Dirty 2'!D649&gt;0,Step_0!$D$5,""))),"")</f>
        <v/>
      </c>
      <c r="G647" t="str">
        <f>IF($E647=Step_0!$C$6,IF('Dirty 2'!E649&gt;0,Step_0!$D$3,IF('Dirty 2'!F649&gt;0,Step_0!$D$4,IF('Dirty 2'!G649&gt;0,Step_0!$D$5,""))),"")</f>
        <v/>
      </c>
      <c r="H647" t="str">
        <f>IF($E647=Step_0!$C$9,IF('Dirty 2'!H649&gt;0,Step_0!$D$3,IF('Dirty 2'!I649&gt;0,Step_0!$D$4,IF('Dirty 2'!J649&gt;0,Step_0!$D$5,""))),"")</f>
        <v>Corporate</v>
      </c>
      <c r="I647" t="str">
        <f>IF($E647=Step_0!$C$12,IF('Dirty 2'!K649&gt;0,Step_0!$D$3,IF('Dirty 2'!L649&gt;0,Step_0!$D$4,IF('Dirty 2'!M649&gt;0,Step_0!$D$5,""))),"")</f>
        <v/>
      </c>
      <c r="J647" t="str">
        <f t="shared" si="21"/>
        <v>Corporate</v>
      </c>
      <c r="K647">
        <f>SUM('Dirty 2'!B649:M649)</f>
        <v>1158.1199999999999</v>
      </c>
    </row>
    <row r="648" spans="1:11" x14ac:dyDescent="0.25">
      <c r="A648" s="1">
        <v>42723</v>
      </c>
      <c r="B648" t="str">
        <v>First Class</v>
      </c>
      <c r="C648" t="str">
        <v/>
      </c>
      <c r="D648" t="str">
        <v/>
      </c>
      <c r="E648" t="str">
        <f t="shared" si="20"/>
        <v>First Class</v>
      </c>
      <c r="F648" t="str">
        <f>IF($E648=Step_0!$C$3,IF('Dirty 2'!B650&gt;0,Step_0!$D$3,IF('Dirty 2'!C650&gt;0,Step_0!$D$4,IF('Dirty 2'!D650&gt;0,Step_0!$D$5,""))),"")</f>
        <v>Consumer</v>
      </c>
      <c r="G648" t="str">
        <f>IF($E648=Step_0!$C$6,IF('Dirty 2'!E650&gt;0,Step_0!$D$3,IF('Dirty 2'!F650&gt;0,Step_0!$D$4,IF('Dirty 2'!G650&gt;0,Step_0!$D$5,""))),"")</f>
        <v/>
      </c>
      <c r="H648" t="str">
        <f>IF($E648=Step_0!$C$9,IF('Dirty 2'!H650&gt;0,Step_0!$D$3,IF('Dirty 2'!I650&gt;0,Step_0!$D$4,IF('Dirty 2'!J650&gt;0,Step_0!$D$5,""))),"")</f>
        <v/>
      </c>
      <c r="I648" t="str">
        <f>IF($E648=Step_0!$C$12,IF('Dirty 2'!K650&gt;0,Step_0!$D$3,IF('Dirty 2'!L650&gt;0,Step_0!$D$4,IF('Dirty 2'!M650&gt;0,Step_0!$D$5,""))),"")</f>
        <v/>
      </c>
      <c r="J648" t="str">
        <f t="shared" si="21"/>
        <v>Consumer</v>
      </c>
      <c r="K648">
        <f>SUM('Dirty 2'!B650:M650)</f>
        <v>1665.62</v>
      </c>
    </row>
    <row r="649" spans="1:11" x14ac:dyDescent="0.25">
      <c r="A649" s="1">
        <v>42663</v>
      </c>
      <c r="B649" t="str">
        <v>Standard Class</v>
      </c>
      <c r="C649" t="str">
        <v/>
      </c>
      <c r="D649" t="str">
        <v/>
      </c>
      <c r="E649" t="str">
        <f t="shared" si="20"/>
        <v>Standard Class</v>
      </c>
      <c r="F649" t="str">
        <f>IF($E649=Step_0!$C$3,IF('Dirty 2'!B651&gt;0,Step_0!$D$3,IF('Dirty 2'!C651&gt;0,Step_0!$D$4,IF('Dirty 2'!D651&gt;0,Step_0!$D$5,""))),"")</f>
        <v/>
      </c>
      <c r="G649" t="str">
        <f>IF($E649=Step_0!$C$6,IF('Dirty 2'!E651&gt;0,Step_0!$D$3,IF('Dirty 2'!F651&gt;0,Step_0!$D$4,IF('Dirty 2'!G651&gt;0,Step_0!$D$5,""))),"")</f>
        <v/>
      </c>
      <c r="H649" t="str">
        <f>IF($E649=Step_0!$C$9,IF('Dirty 2'!H651&gt;0,Step_0!$D$3,IF('Dirty 2'!I651&gt;0,Step_0!$D$4,IF('Dirty 2'!J651&gt;0,Step_0!$D$5,""))),"")</f>
        <v/>
      </c>
      <c r="I649" t="str">
        <f>IF($E649=Step_0!$C$12,IF('Dirty 2'!K651&gt;0,Step_0!$D$3,IF('Dirty 2'!L651&gt;0,Step_0!$D$4,IF('Dirty 2'!M651&gt;0,Step_0!$D$5,""))),"")</f>
        <v>Consumer</v>
      </c>
      <c r="J649" t="str">
        <f t="shared" si="21"/>
        <v>Consumer</v>
      </c>
      <c r="K649">
        <f>SUM('Dirty 2'!B651:M651)</f>
        <v>199.17000000000002</v>
      </c>
    </row>
    <row r="650" spans="1:11" x14ac:dyDescent="0.25">
      <c r="A650" s="1">
        <v>42523</v>
      </c>
      <c r="B650" t="str">
        <v>Same Day</v>
      </c>
      <c r="C650" t="str">
        <v/>
      </c>
      <c r="D650" t="str">
        <v/>
      </c>
      <c r="E650" t="str">
        <f t="shared" si="20"/>
        <v>Same Day</v>
      </c>
      <c r="F650" t="str">
        <f>IF($E650=Step_0!$C$3,IF('Dirty 2'!B652&gt;0,Step_0!$D$3,IF('Dirty 2'!C652&gt;0,Step_0!$D$4,IF('Dirty 2'!D652&gt;0,Step_0!$D$5,""))),"")</f>
        <v/>
      </c>
      <c r="G650" t="str">
        <f>IF($E650=Step_0!$C$6,IF('Dirty 2'!E652&gt;0,Step_0!$D$3,IF('Dirty 2'!F652&gt;0,Step_0!$D$4,IF('Dirty 2'!G652&gt;0,Step_0!$D$5,""))),"")</f>
        <v>Consumer</v>
      </c>
      <c r="H650" t="str">
        <f>IF($E650=Step_0!$C$9,IF('Dirty 2'!H652&gt;0,Step_0!$D$3,IF('Dirty 2'!I652&gt;0,Step_0!$D$4,IF('Dirty 2'!J652&gt;0,Step_0!$D$5,""))),"")</f>
        <v/>
      </c>
      <c r="I650" t="str">
        <f>IF($E650=Step_0!$C$12,IF('Dirty 2'!K652&gt;0,Step_0!$D$3,IF('Dirty 2'!L652&gt;0,Step_0!$D$4,IF('Dirty 2'!M652&gt;0,Step_0!$D$5,""))),"")</f>
        <v/>
      </c>
      <c r="J650" t="str">
        <f t="shared" si="21"/>
        <v>Consumer</v>
      </c>
      <c r="K650">
        <f>SUM('Dirty 2'!B652:M652)</f>
        <v>25.344000000000001</v>
      </c>
    </row>
    <row r="651" spans="1:11" x14ac:dyDescent="0.25">
      <c r="A651" s="1">
        <v>42714</v>
      </c>
      <c r="B651" t="str">
        <v>First Class</v>
      </c>
      <c r="C651" t="str">
        <v/>
      </c>
      <c r="D651" t="str">
        <v/>
      </c>
      <c r="E651" t="str">
        <f t="shared" si="20"/>
        <v>First Class</v>
      </c>
      <c r="F651" t="str">
        <f>IF($E651=Step_0!$C$3,IF('Dirty 2'!B653&gt;0,Step_0!$D$3,IF('Dirty 2'!C653&gt;0,Step_0!$D$4,IF('Dirty 2'!D653&gt;0,Step_0!$D$5,""))),"")</f>
        <v>Consumer</v>
      </c>
      <c r="G651" t="str">
        <f>IF($E651=Step_0!$C$6,IF('Dirty 2'!E653&gt;0,Step_0!$D$3,IF('Dirty 2'!F653&gt;0,Step_0!$D$4,IF('Dirty 2'!G653&gt;0,Step_0!$D$5,""))),"")</f>
        <v/>
      </c>
      <c r="H651" t="str">
        <f>IF($E651=Step_0!$C$9,IF('Dirty 2'!H653&gt;0,Step_0!$D$3,IF('Dirty 2'!I653&gt;0,Step_0!$D$4,IF('Dirty 2'!J653&gt;0,Step_0!$D$5,""))),"")</f>
        <v/>
      </c>
      <c r="I651" t="str">
        <f>IF($E651=Step_0!$C$12,IF('Dirty 2'!K653&gt;0,Step_0!$D$3,IF('Dirty 2'!L653&gt;0,Step_0!$D$4,IF('Dirty 2'!M653&gt;0,Step_0!$D$5,""))),"")</f>
        <v/>
      </c>
      <c r="J651" t="str">
        <f t="shared" si="21"/>
        <v>Consumer</v>
      </c>
      <c r="K651">
        <f>SUM('Dirty 2'!B653:M653)</f>
        <v>19.103999999999999</v>
      </c>
    </row>
    <row r="652" spans="1:11" x14ac:dyDescent="0.25">
      <c r="A652" s="1">
        <v>42659</v>
      </c>
      <c r="B652" t="str">
        <v/>
      </c>
      <c r="C652" t="str">
        <v>Standard Class</v>
      </c>
      <c r="D652" t="str">
        <v/>
      </c>
      <c r="E652" t="str">
        <f t="shared" si="20"/>
        <v>Standard Class</v>
      </c>
      <c r="F652" t="str">
        <f>IF($E652=Step_0!$C$3,IF('Dirty 2'!B654&gt;0,Step_0!$D$3,IF('Dirty 2'!C654&gt;0,Step_0!$D$4,IF('Dirty 2'!D654&gt;0,Step_0!$D$5,""))),"")</f>
        <v/>
      </c>
      <c r="G652" t="str">
        <f>IF($E652=Step_0!$C$6,IF('Dirty 2'!E654&gt;0,Step_0!$D$3,IF('Dirty 2'!F654&gt;0,Step_0!$D$4,IF('Dirty 2'!G654&gt;0,Step_0!$D$5,""))),"")</f>
        <v/>
      </c>
      <c r="H652" t="str">
        <f>IF($E652=Step_0!$C$9,IF('Dirty 2'!H654&gt;0,Step_0!$D$3,IF('Dirty 2'!I654&gt;0,Step_0!$D$4,IF('Dirty 2'!J654&gt;0,Step_0!$D$5,""))),"")</f>
        <v/>
      </c>
      <c r="I652" t="str">
        <f>IF($E652=Step_0!$C$12,IF('Dirty 2'!K654&gt;0,Step_0!$D$3,IF('Dirty 2'!L654&gt;0,Step_0!$D$4,IF('Dirty 2'!M654&gt;0,Step_0!$D$5,""))),"")</f>
        <v>Corporate</v>
      </c>
      <c r="J652" t="str">
        <f t="shared" si="21"/>
        <v>Corporate</v>
      </c>
      <c r="K652">
        <f>SUM('Dirty 2'!B654:M654)</f>
        <v>1893.7860000000001</v>
      </c>
    </row>
    <row r="653" spans="1:11" x14ac:dyDescent="0.25">
      <c r="A653" s="1">
        <v>42678</v>
      </c>
      <c r="B653" t="str">
        <v/>
      </c>
      <c r="C653" t="str">
        <v/>
      </c>
      <c r="D653" t="str">
        <v>Standard Class</v>
      </c>
      <c r="E653" t="str">
        <f t="shared" si="20"/>
        <v>Standard Class</v>
      </c>
      <c r="F653" t="str">
        <f>IF($E653=Step_0!$C$3,IF('Dirty 2'!B655&gt;0,Step_0!$D$3,IF('Dirty 2'!C655&gt;0,Step_0!$D$4,IF('Dirty 2'!D655&gt;0,Step_0!$D$5,""))),"")</f>
        <v/>
      </c>
      <c r="G653" t="str">
        <f>IF($E653=Step_0!$C$6,IF('Dirty 2'!E655&gt;0,Step_0!$D$3,IF('Dirty 2'!F655&gt;0,Step_0!$D$4,IF('Dirty 2'!G655&gt;0,Step_0!$D$5,""))),"")</f>
        <v/>
      </c>
      <c r="H653" t="str">
        <f>IF($E653=Step_0!$C$9,IF('Dirty 2'!H655&gt;0,Step_0!$D$3,IF('Dirty 2'!I655&gt;0,Step_0!$D$4,IF('Dirty 2'!J655&gt;0,Step_0!$D$5,""))),"")</f>
        <v/>
      </c>
      <c r="I653" t="str">
        <f>IF($E653=Step_0!$C$12,IF('Dirty 2'!K655&gt;0,Step_0!$D$3,IF('Dirty 2'!L655&gt;0,Step_0!$D$4,IF('Dirty 2'!M655&gt;0,Step_0!$D$5,""))),"")</f>
        <v>Home Office</v>
      </c>
      <c r="J653" t="str">
        <f t="shared" si="21"/>
        <v>Home Office</v>
      </c>
      <c r="K653">
        <f>SUM('Dirty 2'!B655:M655)</f>
        <v>4.3</v>
      </c>
    </row>
    <row r="654" spans="1:11" x14ac:dyDescent="0.25">
      <c r="A654" s="1">
        <v>42508</v>
      </c>
      <c r="B654" t="str">
        <v/>
      </c>
      <c r="C654" t="str">
        <v>First Class</v>
      </c>
      <c r="D654" t="str">
        <v/>
      </c>
      <c r="E654" t="str">
        <f t="shared" si="20"/>
        <v>First Class</v>
      </c>
      <c r="F654" t="str">
        <f>IF($E654=Step_0!$C$3,IF('Dirty 2'!B656&gt;0,Step_0!$D$3,IF('Dirty 2'!C656&gt;0,Step_0!$D$4,IF('Dirty 2'!D656&gt;0,Step_0!$D$5,""))),"")</f>
        <v>Corporate</v>
      </c>
      <c r="G654" t="str">
        <f>IF($E654=Step_0!$C$6,IF('Dirty 2'!E656&gt;0,Step_0!$D$3,IF('Dirty 2'!F656&gt;0,Step_0!$D$4,IF('Dirty 2'!G656&gt;0,Step_0!$D$5,""))),"")</f>
        <v/>
      </c>
      <c r="H654" t="str">
        <f>IF($E654=Step_0!$C$9,IF('Dirty 2'!H656&gt;0,Step_0!$D$3,IF('Dirty 2'!I656&gt;0,Step_0!$D$4,IF('Dirty 2'!J656&gt;0,Step_0!$D$5,""))),"")</f>
        <v/>
      </c>
      <c r="I654" t="str">
        <f>IF($E654=Step_0!$C$12,IF('Dirty 2'!K656&gt;0,Step_0!$D$3,IF('Dirty 2'!L656&gt;0,Step_0!$D$4,IF('Dirty 2'!M656&gt;0,Step_0!$D$5,""))),"")</f>
        <v/>
      </c>
      <c r="J654" t="str">
        <f t="shared" si="21"/>
        <v>Corporate</v>
      </c>
      <c r="K654">
        <f>SUM('Dirty 2'!B656:M656)</f>
        <v>524.85</v>
      </c>
    </row>
    <row r="655" spans="1:11" x14ac:dyDescent="0.25">
      <c r="A655" s="1">
        <v>42683</v>
      </c>
      <c r="B655" t="str">
        <v/>
      </c>
      <c r="C655" t="str">
        <v/>
      </c>
      <c r="D655" t="str">
        <v>Standard Class</v>
      </c>
      <c r="E655" t="str">
        <f t="shared" si="20"/>
        <v>Standard Class</v>
      </c>
      <c r="F655" t="str">
        <f>IF($E655=Step_0!$C$3,IF('Dirty 2'!B657&gt;0,Step_0!$D$3,IF('Dirty 2'!C657&gt;0,Step_0!$D$4,IF('Dirty 2'!D657&gt;0,Step_0!$D$5,""))),"")</f>
        <v/>
      </c>
      <c r="G655" t="str">
        <f>IF($E655=Step_0!$C$6,IF('Dirty 2'!E657&gt;0,Step_0!$D$3,IF('Dirty 2'!F657&gt;0,Step_0!$D$4,IF('Dirty 2'!G657&gt;0,Step_0!$D$5,""))),"")</f>
        <v/>
      </c>
      <c r="H655" t="str">
        <f>IF($E655=Step_0!$C$9,IF('Dirty 2'!H657&gt;0,Step_0!$D$3,IF('Dirty 2'!I657&gt;0,Step_0!$D$4,IF('Dirty 2'!J657&gt;0,Step_0!$D$5,""))),"")</f>
        <v/>
      </c>
      <c r="I655" t="str">
        <f>IF($E655=Step_0!$C$12,IF('Dirty 2'!K657&gt;0,Step_0!$D$3,IF('Dirty 2'!L657&gt;0,Step_0!$D$4,IF('Dirty 2'!M657&gt;0,Step_0!$D$5,""))),"")</f>
        <v>Home Office</v>
      </c>
      <c r="J655" t="str">
        <f t="shared" si="21"/>
        <v>Home Office</v>
      </c>
      <c r="K655">
        <f>SUM('Dirty 2'!B657:M657)</f>
        <v>691.14400000000001</v>
      </c>
    </row>
    <row r="656" spans="1:11" x14ac:dyDescent="0.25">
      <c r="A656" s="1">
        <v>42623</v>
      </c>
      <c r="B656" t="str">
        <v>Standard Class</v>
      </c>
      <c r="C656" t="str">
        <v/>
      </c>
      <c r="D656" t="str">
        <v/>
      </c>
      <c r="E656" t="str">
        <f t="shared" si="20"/>
        <v>Standard Class</v>
      </c>
      <c r="F656" t="str">
        <f>IF($E656=Step_0!$C$3,IF('Dirty 2'!B658&gt;0,Step_0!$D$3,IF('Dirty 2'!C658&gt;0,Step_0!$D$4,IF('Dirty 2'!D658&gt;0,Step_0!$D$5,""))),"")</f>
        <v/>
      </c>
      <c r="G656" t="str">
        <f>IF($E656=Step_0!$C$6,IF('Dirty 2'!E658&gt;0,Step_0!$D$3,IF('Dirty 2'!F658&gt;0,Step_0!$D$4,IF('Dirty 2'!G658&gt;0,Step_0!$D$5,""))),"")</f>
        <v/>
      </c>
      <c r="H656" t="str">
        <f>IF($E656=Step_0!$C$9,IF('Dirty 2'!H658&gt;0,Step_0!$D$3,IF('Dirty 2'!I658&gt;0,Step_0!$D$4,IF('Dirty 2'!J658&gt;0,Step_0!$D$5,""))),"")</f>
        <v/>
      </c>
      <c r="I656" t="str">
        <f>IF($E656=Step_0!$C$12,IF('Dirty 2'!K658&gt;0,Step_0!$D$3,IF('Dirty 2'!L658&gt;0,Step_0!$D$4,IF('Dirty 2'!M658&gt;0,Step_0!$D$5,""))),"")</f>
        <v>Consumer</v>
      </c>
      <c r="J656" t="str">
        <f t="shared" si="21"/>
        <v>Consumer</v>
      </c>
      <c r="K656">
        <f>SUM('Dirty 2'!B658:M658)</f>
        <v>2.78</v>
      </c>
    </row>
    <row r="657" spans="1:11" x14ac:dyDescent="0.25">
      <c r="A657" s="1">
        <v>42641</v>
      </c>
      <c r="B657" t="str">
        <v/>
      </c>
      <c r="C657" t="str">
        <v>Standard Class</v>
      </c>
      <c r="D657" t="str">
        <v/>
      </c>
      <c r="E657" t="str">
        <f t="shared" si="20"/>
        <v>Standard Class</v>
      </c>
      <c r="F657" t="str">
        <f>IF($E657=Step_0!$C$3,IF('Dirty 2'!B659&gt;0,Step_0!$D$3,IF('Dirty 2'!C659&gt;0,Step_0!$D$4,IF('Dirty 2'!D659&gt;0,Step_0!$D$5,""))),"")</f>
        <v/>
      </c>
      <c r="G657" t="str">
        <f>IF($E657=Step_0!$C$6,IF('Dirty 2'!E659&gt;0,Step_0!$D$3,IF('Dirty 2'!F659&gt;0,Step_0!$D$4,IF('Dirty 2'!G659&gt;0,Step_0!$D$5,""))),"")</f>
        <v/>
      </c>
      <c r="H657" t="str">
        <f>IF($E657=Step_0!$C$9,IF('Dirty 2'!H659&gt;0,Step_0!$D$3,IF('Dirty 2'!I659&gt;0,Step_0!$D$4,IF('Dirty 2'!J659&gt;0,Step_0!$D$5,""))),"")</f>
        <v/>
      </c>
      <c r="I657" t="str">
        <f>IF($E657=Step_0!$C$12,IF('Dirty 2'!K659&gt;0,Step_0!$D$3,IF('Dirty 2'!L659&gt;0,Step_0!$D$4,IF('Dirty 2'!M659&gt;0,Step_0!$D$5,""))),"")</f>
        <v>Corporate</v>
      </c>
      <c r="J657" t="str">
        <f t="shared" si="21"/>
        <v>Corporate</v>
      </c>
      <c r="K657">
        <f>SUM('Dirty 2'!B659:M659)</f>
        <v>10.368000000000002</v>
      </c>
    </row>
    <row r="658" spans="1:11" x14ac:dyDescent="0.25">
      <c r="A658" s="1">
        <v>42391</v>
      </c>
      <c r="B658" t="str">
        <v/>
      </c>
      <c r="C658" t="str">
        <v/>
      </c>
      <c r="D658" t="str">
        <v>Standard Class</v>
      </c>
      <c r="E658" t="str">
        <f t="shared" si="20"/>
        <v>Standard Class</v>
      </c>
      <c r="F658" t="str">
        <f>IF($E658=Step_0!$C$3,IF('Dirty 2'!B660&gt;0,Step_0!$D$3,IF('Dirty 2'!C660&gt;0,Step_0!$D$4,IF('Dirty 2'!D660&gt;0,Step_0!$D$5,""))),"")</f>
        <v/>
      </c>
      <c r="G658" t="str">
        <f>IF($E658=Step_0!$C$6,IF('Dirty 2'!E660&gt;0,Step_0!$D$3,IF('Dirty 2'!F660&gt;0,Step_0!$D$4,IF('Dirty 2'!G660&gt;0,Step_0!$D$5,""))),"")</f>
        <v/>
      </c>
      <c r="H658" t="str">
        <f>IF($E658=Step_0!$C$9,IF('Dirty 2'!H660&gt;0,Step_0!$D$3,IF('Dirty 2'!I660&gt;0,Step_0!$D$4,IF('Dirty 2'!J660&gt;0,Step_0!$D$5,""))),"")</f>
        <v/>
      </c>
      <c r="I658" t="str">
        <f>IF($E658=Step_0!$C$12,IF('Dirty 2'!K660&gt;0,Step_0!$D$3,IF('Dirty 2'!L660&gt;0,Step_0!$D$4,IF('Dirty 2'!M660&gt;0,Step_0!$D$5,""))),"")</f>
        <v>Home Office</v>
      </c>
      <c r="J658" t="str">
        <f t="shared" si="21"/>
        <v>Home Office</v>
      </c>
      <c r="K658">
        <f>SUM('Dirty 2'!B660:M660)</f>
        <v>383.99199999999996</v>
      </c>
    </row>
    <row r="659" spans="1:11" x14ac:dyDescent="0.25">
      <c r="A659" s="1">
        <v>42517</v>
      </c>
      <c r="B659" t="str">
        <v>Second Class</v>
      </c>
      <c r="C659" t="str">
        <v/>
      </c>
      <c r="D659" t="str">
        <v/>
      </c>
      <c r="E659" t="str">
        <f t="shared" si="20"/>
        <v>Second Class</v>
      </c>
      <c r="F659" t="str">
        <f>IF($E659=Step_0!$C$3,IF('Dirty 2'!B661&gt;0,Step_0!$D$3,IF('Dirty 2'!C661&gt;0,Step_0!$D$4,IF('Dirty 2'!D661&gt;0,Step_0!$D$5,""))),"")</f>
        <v/>
      </c>
      <c r="G659" t="str">
        <f>IF($E659=Step_0!$C$6,IF('Dirty 2'!E661&gt;0,Step_0!$D$3,IF('Dirty 2'!F661&gt;0,Step_0!$D$4,IF('Dirty 2'!G661&gt;0,Step_0!$D$5,""))),"")</f>
        <v/>
      </c>
      <c r="H659" t="str">
        <f>IF($E659=Step_0!$C$9,IF('Dirty 2'!H661&gt;0,Step_0!$D$3,IF('Dirty 2'!I661&gt;0,Step_0!$D$4,IF('Dirty 2'!J661&gt;0,Step_0!$D$5,""))),"")</f>
        <v>Consumer</v>
      </c>
      <c r="I659" t="str">
        <f>IF($E659=Step_0!$C$12,IF('Dirty 2'!K661&gt;0,Step_0!$D$3,IF('Dirty 2'!L661&gt;0,Step_0!$D$4,IF('Dirty 2'!M661&gt;0,Step_0!$D$5,""))),"")</f>
        <v/>
      </c>
      <c r="J659" t="str">
        <f t="shared" si="21"/>
        <v>Consumer</v>
      </c>
      <c r="K659">
        <f>SUM('Dirty 2'!B661:M661)</f>
        <v>25.920000000000005</v>
      </c>
    </row>
    <row r="660" spans="1:11" x14ac:dyDescent="0.25">
      <c r="A660" s="1">
        <v>42495</v>
      </c>
      <c r="B660" t="str">
        <v/>
      </c>
      <c r="C660" t="str">
        <v>Standard Class</v>
      </c>
      <c r="D660" t="str">
        <v/>
      </c>
      <c r="E660" t="str">
        <f t="shared" si="20"/>
        <v>Standard Class</v>
      </c>
      <c r="F660" t="str">
        <f>IF($E660=Step_0!$C$3,IF('Dirty 2'!B662&gt;0,Step_0!$D$3,IF('Dirty 2'!C662&gt;0,Step_0!$D$4,IF('Dirty 2'!D662&gt;0,Step_0!$D$5,""))),"")</f>
        <v/>
      </c>
      <c r="G660" t="str">
        <f>IF($E660=Step_0!$C$6,IF('Dirty 2'!E662&gt;0,Step_0!$D$3,IF('Dirty 2'!F662&gt;0,Step_0!$D$4,IF('Dirty 2'!G662&gt;0,Step_0!$D$5,""))),"")</f>
        <v/>
      </c>
      <c r="H660" t="str">
        <f>IF($E660=Step_0!$C$9,IF('Dirty 2'!H662&gt;0,Step_0!$D$3,IF('Dirty 2'!I662&gt;0,Step_0!$D$4,IF('Dirty 2'!J662&gt;0,Step_0!$D$5,""))),"")</f>
        <v/>
      </c>
      <c r="I660" t="str">
        <f>IF($E660=Step_0!$C$12,IF('Dirty 2'!K662&gt;0,Step_0!$D$3,IF('Dirty 2'!L662&gt;0,Step_0!$D$4,IF('Dirty 2'!M662&gt;0,Step_0!$D$5,""))),"")</f>
        <v>Corporate</v>
      </c>
      <c r="J660" t="str">
        <f t="shared" si="21"/>
        <v>Corporate</v>
      </c>
      <c r="K660">
        <f>SUM('Dirty 2'!B662:M662)</f>
        <v>34.5</v>
      </c>
    </row>
    <row r="661" spans="1:11" x14ac:dyDescent="0.25">
      <c r="A661" s="1">
        <v>42593</v>
      </c>
      <c r="B661" t="str">
        <v/>
      </c>
      <c r="C661" t="str">
        <v/>
      </c>
      <c r="D661" t="str">
        <v>Second Class</v>
      </c>
      <c r="E661" t="str">
        <f t="shared" si="20"/>
        <v>Second Class</v>
      </c>
      <c r="F661" t="str">
        <f>IF($E661=Step_0!$C$3,IF('Dirty 2'!B663&gt;0,Step_0!$D$3,IF('Dirty 2'!C663&gt;0,Step_0!$D$4,IF('Dirty 2'!D663&gt;0,Step_0!$D$5,""))),"")</f>
        <v/>
      </c>
      <c r="G661" t="str">
        <f>IF($E661=Step_0!$C$6,IF('Dirty 2'!E663&gt;0,Step_0!$D$3,IF('Dirty 2'!F663&gt;0,Step_0!$D$4,IF('Dirty 2'!G663&gt;0,Step_0!$D$5,""))),"")</f>
        <v/>
      </c>
      <c r="H661" t="str">
        <f>IF($E661=Step_0!$C$9,IF('Dirty 2'!H663&gt;0,Step_0!$D$3,IF('Dirty 2'!I663&gt;0,Step_0!$D$4,IF('Dirty 2'!J663&gt;0,Step_0!$D$5,""))),"")</f>
        <v>Home Office</v>
      </c>
      <c r="I661" t="str">
        <f>IF($E661=Step_0!$C$12,IF('Dirty 2'!K663&gt;0,Step_0!$D$3,IF('Dirty 2'!L663&gt;0,Step_0!$D$4,IF('Dirty 2'!M663&gt;0,Step_0!$D$5,""))),"")</f>
        <v/>
      </c>
      <c r="J661" t="str">
        <f t="shared" si="21"/>
        <v>Home Office</v>
      </c>
      <c r="K661">
        <f>SUM('Dirty 2'!B663:M663)</f>
        <v>477.51</v>
      </c>
    </row>
    <row r="662" spans="1:11" x14ac:dyDescent="0.25">
      <c r="A662" s="1">
        <v>42434</v>
      </c>
      <c r="B662" t="str">
        <v/>
      </c>
      <c r="C662" t="str">
        <v>Same Day</v>
      </c>
      <c r="D662" t="str">
        <v/>
      </c>
      <c r="E662" t="str">
        <f t="shared" si="20"/>
        <v>Same Day</v>
      </c>
      <c r="F662" t="str">
        <f>IF($E662=Step_0!$C$3,IF('Dirty 2'!B664&gt;0,Step_0!$D$3,IF('Dirty 2'!C664&gt;0,Step_0!$D$4,IF('Dirty 2'!D664&gt;0,Step_0!$D$5,""))),"")</f>
        <v/>
      </c>
      <c r="G662" t="str">
        <f>IF($E662=Step_0!$C$6,IF('Dirty 2'!E664&gt;0,Step_0!$D$3,IF('Dirty 2'!F664&gt;0,Step_0!$D$4,IF('Dirty 2'!G664&gt;0,Step_0!$D$5,""))),"")</f>
        <v>Corporate</v>
      </c>
      <c r="H662" t="str">
        <f>IF($E662=Step_0!$C$9,IF('Dirty 2'!H664&gt;0,Step_0!$D$3,IF('Dirty 2'!I664&gt;0,Step_0!$D$4,IF('Dirty 2'!J664&gt;0,Step_0!$D$5,""))),"")</f>
        <v/>
      </c>
      <c r="I662" t="str">
        <f>IF($E662=Step_0!$C$12,IF('Dirty 2'!K664&gt;0,Step_0!$D$3,IF('Dirty 2'!L664&gt;0,Step_0!$D$4,IF('Dirty 2'!M664&gt;0,Step_0!$D$5,""))),"")</f>
        <v/>
      </c>
      <c r="J662" t="str">
        <f t="shared" si="21"/>
        <v>Corporate</v>
      </c>
      <c r="K662">
        <f>SUM('Dirty 2'!B664:M664)</f>
        <v>839.25</v>
      </c>
    </row>
    <row r="663" spans="1:11" x14ac:dyDescent="0.25">
      <c r="A663" s="1">
        <v>42635</v>
      </c>
      <c r="B663" t="str">
        <v>First Class</v>
      </c>
      <c r="C663" t="str">
        <v/>
      </c>
      <c r="D663" t="str">
        <v/>
      </c>
      <c r="E663" t="str">
        <f t="shared" si="20"/>
        <v>First Class</v>
      </c>
      <c r="F663" t="str">
        <f>IF($E663=Step_0!$C$3,IF('Dirty 2'!B665&gt;0,Step_0!$D$3,IF('Dirty 2'!C665&gt;0,Step_0!$D$4,IF('Dirty 2'!D665&gt;0,Step_0!$D$5,""))),"")</f>
        <v>Consumer</v>
      </c>
      <c r="G663" t="str">
        <f>IF($E663=Step_0!$C$6,IF('Dirty 2'!E665&gt;0,Step_0!$D$3,IF('Dirty 2'!F665&gt;0,Step_0!$D$4,IF('Dirty 2'!G665&gt;0,Step_0!$D$5,""))),"")</f>
        <v/>
      </c>
      <c r="H663" t="str">
        <f>IF($E663=Step_0!$C$9,IF('Dirty 2'!H665&gt;0,Step_0!$D$3,IF('Dirty 2'!I665&gt;0,Step_0!$D$4,IF('Dirty 2'!J665&gt;0,Step_0!$D$5,""))),"")</f>
        <v/>
      </c>
      <c r="I663" t="str">
        <f>IF($E663=Step_0!$C$12,IF('Dirty 2'!K665&gt;0,Step_0!$D$3,IF('Dirty 2'!L665&gt;0,Step_0!$D$4,IF('Dirty 2'!M665&gt;0,Step_0!$D$5,""))),"")</f>
        <v/>
      </c>
      <c r="J663" t="str">
        <f t="shared" si="21"/>
        <v>Consumer</v>
      </c>
      <c r="K663">
        <f>SUM('Dirty 2'!B665:M665)</f>
        <v>726.91000000000008</v>
      </c>
    </row>
    <row r="664" spans="1:11" x14ac:dyDescent="0.25">
      <c r="A664" s="1">
        <v>42515</v>
      </c>
      <c r="B664" t="str">
        <v/>
      </c>
      <c r="C664" t="str">
        <v/>
      </c>
      <c r="D664" t="str">
        <v>Standard Class</v>
      </c>
      <c r="E664" t="str">
        <f t="shared" si="20"/>
        <v>Standard Class</v>
      </c>
      <c r="F664" t="str">
        <f>IF($E664=Step_0!$C$3,IF('Dirty 2'!B666&gt;0,Step_0!$D$3,IF('Dirty 2'!C666&gt;0,Step_0!$D$4,IF('Dirty 2'!D666&gt;0,Step_0!$D$5,""))),"")</f>
        <v/>
      </c>
      <c r="G664" t="str">
        <f>IF($E664=Step_0!$C$6,IF('Dirty 2'!E666&gt;0,Step_0!$D$3,IF('Dirty 2'!F666&gt;0,Step_0!$D$4,IF('Dirty 2'!G666&gt;0,Step_0!$D$5,""))),"")</f>
        <v/>
      </c>
      <c r="H664" t="str">
        <f>IF($E664=Step_0!$C$9,IF('Dirty 2'!H666&gt;0,Step_0!$D$3,IF('Dirty 2'!I666&gt;0,Step_0!$D$4,IF('Dirty 2'!J666&gt;0,Step_0!$D$5,""))),"")</f>
        <v/>
      </c>
      <c r="I664" t="str">
        <f>IF($E664=Step_0!$C$12,IF('Dirty 2'!K666&gt;0,Step_0!$D$3,IF('Dirty 2'!L666&gt;0,Step_0!$D$4,IF('Dirty 2'!M666&gt;0,Step_0!$D$5,""))),"")</f>
        <v>Home Office</v>
      </c>
      <c r="J664" t="str">
        <f t="shared" si="21"/>
        <v>Home Office</v>
      </c>
      <c r="K664">
        <f>SUM('Dirty 2'!B666:M666)</f>
        <v>29.84</v>
      </c>
    </row>
    <row r="665" spans="1:11" x14ac:dyDescent="0.25">
      <c r="A665" s="1">
        <v>42677</v>
      </c>
      <c r="B665" t="str">
        <v/>
      </c>
      <c r="C665" t="str">
        <v>Standard Class</v>
      </c>
      <c r="D665" t="str">
        <v/>
      </c>
      <c r="E665" t="str">
        <f t="shared" si="20"/>
        <v>Standard Class</v>
      </c>
      <c r="F665" t="str">
        <f>IF($E665=Step_0!$C$3,IF('Dirty 2'!B667&gt;0,Step_0!$D$3,IF('Dirty 2'!C667&gt;0,Step_0!$D$4,IF('Dirty 2'!D667&gt;0,Step_0!$D$5,""))),"")</f>
        <v/>
      </c>
      <c r="G665" t="str">
        <f>IF($E665=Step_0!$C$6,IF('Dirty 2'!E667&gt;0,Step_0!$D$3,IF('Dirty 2'!F667&gt;0,Step_0!$D$4,IF('Dirty 2'!G667&gt;0,Step_0!$D$5,""))),"")</f>
        <v/>
      </c>
      <c r="H665" t="str">
        <f>IF($E665=Step_0!$C$9,IF('Dirty 2'!H667&gt;0,Step_0!$D$3,IF('Dirty 2'!I667&gt;0,Step_0!$D$4,IF('Dirty 2'!J667&gt;0,Step_0!$D$5,""))),"")</f>
        <v/>
      </c>
      <c r="I665" t="str">
        <f>IF($E665=Step_0!$C$12,IF('Dirty 2'!K667&gt;0,Step_0!$D$3,IF('Dirty 2'!L667&gt;0,Step_0!$D$4,IF('Dirty 2'!M667&gt;0,Step_0!$D$5,""))),"")</f>
        <v>Corporate</v>
      </c>
      <c r="J665" t="str">
        <f t="shared" si="21"/>
        <v>Corporate</v>
      </c>
      <c r="K665">
        <f>SUM('Dirty 2'!B667:M667)</f>
        <v>361.37600000000003</v>
      </c>
    </row>
    <row r="666" spans="1:11" x14ac:dyDescent="0.25">
      <c r="A666" s="1">
        <v>42588</v>
      </c>
      <c r="B666" t="str">
        <v>Second Class</v>
      </c>
      <c r="C666" t="str">
        <v/>
      </c>
      <c r="D666" t="str">
        <v/>
      </c>
      <c r="E666" t="str">
        <f t="shared" si="20"/>
        <v>Second Class</v>
      </c>
      <c r="F666" t="str">
        <f>IF($E666=Step_0!$C$3,IF('Dirty 2'!B668&gt;0,Step_0!$D$3,IF('Dirty 2'!C668&gt;0,Step_0!$D$4,IF('Dirty 2'!D668&gt;0,Step_0!$D$5,""))),"")</f>
        <v/>
      </c>
      <c r="G666" t="str">
        <f>IF($E666=Step_0!$C$6,IF('Dirty 2'!E668&gt;0,Step_0!$D$3,IF('Dirty 2'!F668&gt;0,Step_0!$D$4,IF('Dirty 2'!G668&gt;0,Step_0!$D$5,""))),"")</f>
        <v/>
      </c>
      <c r="H666" t="str">
        <f>IF($E666=Step_0!$C$9,IF('Dirty 2'!H668&gt;0,Step_0!$D$3,IF('Dirty 2'!I668&gt;0,Step_0!$D$4,IF('Dirty 2'!J668&gt;0,Step_0!$D$5,""))),"")</f>
        <v>Consumer</v>
      </c>
      <c r="I666" t="str">
        <f>IF($E666=Step_0!$C$12,IF('Dirty 2'!K668&gt;0,Step_0!$D$3,IF('Dirty 2'!L668&gt;0,Step_0!$D$4,IF('Dirty 2'!M668&gt;0,Step_0!$D$5,""))),"")</f>
        <v/>
      </c>
      <c r="J666" t="str">
        <f t="shared" si="21"/>
        <v>Consumer</v>
      </c>
      <c r="K666">
        <f>SUM('Dirty 2'!B668:M668)</f>
        <v>161.14000000000001</v>
      </c>
    </row>
    <row r="667" spans="1:11" x14ac:dyDescent="0.25">
      <c r="A667" s="1">
        <v>42466</v>
      </c>
      <c r="B667" t="str">
        <v/>
      </c>
      <c r="C667" t="str">
        <v>Standard Class</v>
      </c>
      <c r="D667" t="str">
        <v/>
      </c>
      <c r="E667" t="str">
        <f t="shared" si="20"/>
        <v>Standard Class</v>
      </c>
      <c r="F667" t="str">
        <f>IF($E667=Step_0!$C$3,IF('Dirty 2'!B669&gt;0,Step_0!$D$3,IF('Dirty 2'!C669&gt;0,Step_0!$D$4,IF('Dirty 2'!D669&gt;0,Step_0!$D$5,""))),"")</f>
        <v/>
      </c>
      <c r="G667" t="str">
        <f>IF($E667=Step_0!$C$6,IF('Dirty 2'!E669&gt;0,Step_0!$D$3,IF('Dirty 2'!F669&gt;0,Step_0!$D$4,IF('Dirty 2'!G669&gt;0,Step_0!$D$5,""))),"")</f>
        <v/>
      </c>
      <c r="H667" t="str">
        <f>IF($E667=Step_0!$C$9,IF('Dirty 2'!H669&gt;0,Step_0!$D$3,IF('Dirty 2'!I669&gt;0,Step_0!$D$4,IF('Dirty 2'!J669&gt;0,Step_0!$D$5,""))),"")</f>
        <v/>
      </c>
      <c r="I667" t="str">
        <f>IF($E667=Step_0!$C$12,IF('Dirty 2'!K669&gt;0,Step_0!$D$3,IF('Dirty 2'!L669&gt;0,Step_0!$D$4,IF('Dirty 2'!M669&gt;0,Step_0!$D$5,""))),"")</f>
        <v>Corporate</v>
      </c>
      <c r="J667" t="str">
        <f t="shared" si="21"/>
        <v>Corporate</v>
      </c>
      <c r="K667">
        <f>SUM('Dirty 2'!B669:M669)</f>
        <v>8.1000000000000014</v>
      </c>
    </row>
    <row r="668" spans="1:11" x14ac:dyDescent="0.25">
      <c r="A668" s="1">
        <v>42475</v>
      </c>
      <c r="B668" t="str">
        <v/>
      </c>
      <c r="C668" t="str">
        <v>First Class</v>
      </c>
      <c r="D668" t="str">
        <v/>
      </c>
      <c r="E668" t="str">
        <f t="shared" si="20"/>
        <v>First Class</v>
      </c>
      <c r="F668" t="str">
        <f>IF($E668=Step_0!$C$3,IF('Dirty 2'!B670&gt;0,Step_0!$D$3,IF('Dirty 2'!C670&gt;0,Step_0!$D$4,IF('Dirty 2'!D670&gt;0,Step_0!$D$5,""))),"")</f>
        <v>Corporate</v>
      </c>
      <c r="G668" t="str">
        <f>IF($E668=Step_0!$C$6,IF('Dirty 2'!E670&gt;0,Step_0!$D$3,IF('Dirty 2'!F670&gt;0,Step_0!$D$4,IF('Dirty 2'!G670&gt;0,Step_0!$D$5,""))),"")</f>
        <v/>
      </c>
      <c r="H668" t="str">
        <f>IF($E668=Step_0!$C$9,IF('Dirty 2'!H670&gt;0,Step_0!$D$3,IF('Dirty 2'!I670&gt;0,Step_0!$D$4,IF('Dirty 2'!J670&gt;0,Step_0!$D$5,""))),"")</f>
        <v/>
      </c>
      <c r="I668" t="str">
        <f>IF($E668=Step_0!$C$12,IF('Dirty 2'!K670&gt;0,Step_0!$D$3,IF('Dirty 2'!L670&gt;0,Step_0!$D$4,IF('Dirty 2'!M670&gt;0,Step_0!$D$5,""))),"")</f>
        <v/>
      </c>
      <c r="J668" t="str">
        <f t="shared" si="21"/>
        <v>Corporate</v>
      </c>
      <c r="K668">
        <f>SUM('Dirty 2'!B670:M670)</f>
        <v>15.570000000000004</v>
      </c>
    </row>
    <row r="669" spans="1:11" x14ac:dyDescent="0.25">
      <c r="A669" s="1">
        <v>42635</v>
      </c>
      <c r="B669" t="str">
        <v>Standard Class</v>
      </c>
      <c r="C669" t="str">
        <v/>
      </c>
      <c r="D669" t="str">
        <v/>
      </c>
      <c r="E669" t="str">
        <f t="shared" si="20"/>
        <v>Standard Class</v>
      </c>
      <c r="F669" t="str">
        <f>IF($E669=Step_0!$C$3,IF('Dirty 2'!B671&gt;0,Step_0!$D$3,IF('Dirty 2'!C671&gt;0,Step_0!$D$4,IF('Dirty 2'!D671&gt;0,Step_0!$D$5,""))),"")</f>
        <v/>
      </c>
      <c r="G669" t="str">
        <f>IF($E669=Step_0!$C$6,IF('Dirty 2'!E671&gt;0,Step_0!$D$3,IF('Dirty 2'!F671&gt;0,Step_0!$D$4,IF('Dirty 2'!G671&gt;0,Step_0!$D$5,""))),"")</f>
        <v/>
      </c>
      <c r="H669" t="str">
        <f>IF($E669=Step_0!$C$9,IF('Dirty 2'!H671&gt;0,Step_0!$D$3,IF('Dirty 2'!I671&gt;0,Step_0!$D$4,IF('Dirty 2'!J671&gt;0,Step_0!$D$5,""))),"")</f>
        <v/>
      </c>
      <c r="I669" t="str">
        <f>IF($E669=Step_0!$C$12,IF('Dirty 2'!K671&gt;0,Step_0!$D$3,IF('Dirty 2'!L671&gt;0,Step_0!$D$4,IF('Dirty 2'!M671&gt;0,Step_0!$D$5,""))),"")</f>
        <v>Consumer</v>
      </c>
      <c r="J669" t="str">
        <f t="shared" si="21"/>
        <v>Consumer</v>
      </c>
      <c r="K669">
        <f>SUM('Dirty 2'!B671:M671)</f>
        <v>30.900000000000002</v>
      </c>
    </row>
    <row r="670" spans="1:11" x14ac:dyDescent="0.25">
      <c r="A670" s="1">
        <v>42455</v>
      </c>
      <c r="B670" t="str">
        <v/>
      </c>
      <c r="C670" t="str">
        <v/>
      </c>
      <c r="D670" t="str">
        <v>Standard Class</v>
      </c>
      <c r="E670" t="str">
        <f t="shared" si="20"/>
        <v>Standard Class</v>
      </c>
      <c r="F670" t="str">
        <f>IF($E670=Step_0!$C$3,IF('Dirty 2'!B672&gt;0,Step_0!$D$3,IF('Dirty 2'!C672&gt;0,Step_0!$D$4,IF('Dirty 2'!D672&gt;0,Step_0!$D$5,""))),"")</f>
        <v/>
      </c>
      <c r="G670" t="str">
        <f>IF($E670=Step_0!$C$6,IF('Dirty 2'!E672&gt;0,Step_0!$D$3,IF('Dirty 2'!F672&gt;0,Step_0!$D$4,IF('Dirty 2'!G672&gt;0,Step_0!$D$5,""))),"")</f>
        <v/>
      </c>
      <c r="H670" t="str">
        <f>IF($E670=Step_0!$C$9,IF('Dirty 2'!H672&gt;0,Step_0!$D$3,IF('Dirty 2'!I672&gt;0,Step_0!$D$4,IF('Dirty 2'!J672&gt;0,Step_0!$D$5,""))),"")</f>
        <v/>
      </c>
      <c r="I670" t="str">
        <f>IF($E670=Step_0!$C$12,IF('Dirty 2'!K672&gt;0,Step_0!$D$3,IF('Dirty 2'!L672&gt;0,Step_0!$D$4,IF('Dirty 2'!M672&gt;0,Step_0!$D$5,""))),"")</f>
        <v>Home Office</v>
      </c>
      <c r="J670" t="str">
        <f t="shared" si="21"/>
        <v>Home Office</v>
      </c>
      <c r="K670">
        <f>SUM('Dirty 2'!B672:M672)</f>
        <v>57.01</v>
      </c>
    </row>
    <row r="671" spans="1:11" x14ac:dyDescent="0.25">
      <c r="A671" s="1">
        <v>42669</v>
      </c>
      <c r="B671" t="str">
        <v>Standard Class</v>
      </c>
      <c r="C671" t="str">
        <v/>
      </c>
      <c r="D671" t="str">
        <v/>
      </c>
      <c r="E671" t="str">
        <f t="shared" si="20"/>
        <v>Standard Class</v>
      </c>
      <c r="F671" t="str">
        <f>IF($E671=Step_0!$C$3,IF('Dirty 2'!B673&gt;0,Step_0!$D$3,IF('Dirty 2'!C673&gt;0,Step_0!$D$4,IF('Dirty 2'!D673&gt;0,Step_0!$D$5,""))),"")</f>
        <v/>
      </c>
      <c r="G671" t="str">
        <f>IF($E671=Step_0!$C$6,IF('Dirty 2'!E673&gt;0,Step_0!$D$3,IF('Dirty 2'!F673&gt;0,Step_0!$D$4,IF('Dirty 2'!G673&gt;0,Step_0!$D$5,""))),"")</f>
        <v/>
      </c>
      <c r="H671" t="str">
        <f>IF($E671=Step_0!$C$9,IF('Dirty 2'!H673&gt;0,Step_0!$D$3,IF('Dirty 2'!I673&gt;0,Step_0!$D$4,IF('Dirty 2'!J673&gt;0,Step_0!$D$5,""))),"")</f>
        <v/>
      </c>
      <c r="I671" t="str">
        <f>IF($E671=Step_0!$C$12,IF('Dirty 2'!K673&gt;0,Step_0!$D$3,IF('Dirty 2'!L673&gt;0,Step_0!$D$4,IF('Dirty 2'!M673&gt;0,Step_0!$D$5,""))),"")</f>
        <v>Consumer</v>
      </c>
      <c r="J671" t="str">
        <f t="shared" si="21"/>
        <v>Consumer</v>
      </c>
      <c r="K671">
        <f>SUM('Dirty 2'!B673:M673)</f>
        <v>608.43000000000006</v>
      </c>
    </row>
    <row r="672" spans="1:11" x14ac:dyDescent="0.25">
      <c r="A672" s="1">
        <v>42652</v>
      </c>
      <c r="B672" t="str">
        <v>First Class</v>
      </c>
      <c r="C672" t="str">
        <v/>
      </c>
      <c r="D672" t="str">
        <v/>
      </c>
      <c r="E672" t="str">
        <f t="shared" si="20"/>
        <v>First Class</v>
      </c>
      <c r="F672" t="str">
        <f>IF($E672=Step_0!$C$3,IF('Dirty 2'!B674&gt;0,Step_0!$D$3,IF('Dirty 2'!C674&gt;0,Step_0!$D$4,IF('Dirty 2'!D674&gt;0,Step_0!$D$5,""))),"")</f>
        <v>Consumer</v>
      </c>
      <c r="G672" t="str">
        <f>IF($E672=Step_0!$C$6,IF('Dirty 2'!E674&gt;0,Step_0!$D$3,IF('Dirty 2'!F674&gt;0,Step_0!$D$4,IF('Dirty 2'!G674&gt;0,Step_0!$D$5,""))),"")</f>
        <v/>
      </c>
      <c r="H672" t="str">
        <f>IF($E672=Step_0!$C$9,IF('Dirty 2'!H674&gt;0,Step_0!$D$3,IF('Dirty 2'!I674&gt;0,Step_0!$D$4,IF('Dirty 2'!J674&gt;0,Step_0!$D$5,""))),"")</f>
        <v/>
      </c>
      <c r="I672" t="str">
        <f>IF($E672=Step_0!$C$12,IF('Dirty 2'!K674&gt;0,Step_0!$D$3,IF('Dirty 2'!L674&gt;0,Step_0!$D$4,IF('Dirty 2'!M674&gt;0,Step_0!$D$5,""))),"")</f>
        <v/>
      </c>
      <c r="J672" t="str">
        <f t="shared" si="21"/>
        <v>Consumer</v>
      </c>
      <c r="K672">
        <f>SUM('Dirty 2'!B674:M674)</f>
        <v>10.816000000000001</v>
      </c>
    </row>
    <row r="673" spans="1:11" x14ac:dyDescent="0.25">
      <c r="A673" s="1">
        <v>42589</v>
      </c>
      <c r="B673" t="str">
        <v>Second Class</v>
      </c>
      <c r="C673" t="str">
        <v/>
      </c>
      <c r="D673" t="str">
        <v/>
      </c>
      <c r="E673" t="str">
        <f t="shared" si="20"/>
        <v>Second Class</v>
      </c>
      <c r="F673" t="str">
        <f>IF($E673=Step_0!$C$3,IF('Dirty 2'!B675&gt;0,Step_0!$D$3,IF('Dirty 2'!C675&gt;0,Step_0!$D$4,IF('Dirty 2'!D675&gt;0,Step_0!$D$5,""))),"")</f>
        <v/>
      </c>
      <c r="G673" t="str">
        <f>IF($E673=Step_0!$C$6,IF('Dirty 2'!E675&gt;0,Step_0!$D$3,IF('Dirty 2'!F675&gt;0,Step_0!$D$4,IF('Dirty 2'!G675&gt;0,Step_0!$D$5,""))),"")</f>
        <v/>
      </c>
      <c r="H673" t="str">
        <f>IF($E673=Step_0!$C$9,IF('Dirty 2'!H675&gt;0,Step_0!$D$3,IF('Dirty 2'!I675&gt;0,Step_0!$D$4,IF('Dirty 2'!J675&gt;0,Step_0!$D$5,""))),"")</f>
        <v>Consumer</v>
      </c>
      <c r="I673" t="str">
        <f>IF($E673=Step_0!$C$12,IF('Dirty 2'!K675&gt;0,Step_0!$D$3,IF('Dirty 2'!L675&gt;0,Step_0!$D$4,IF('Dirty 2'!M675&gt;0,Step_0!$D$5,""))),"")</f>
        <v/>
      </c>
      <c r="J673" t="str">
        <f t="shared" si="21"/>
        <v>Consumer</v>
      </c>
      <c r="K673">
        <f>SUM('Dirty 2'!B675:M675)</f>
        <v>79.992000000000004</v>
      </c>
    </row>
    <row r="674" spans="1:11" x14ac:dyDescent="0.25">
      <c r="A674" s="1">
        <v>42637</v>
      </c>
      <c r="B674" t="str">
        <v>First Class</v>
      </c>
      <c r="C674" t="str">
        <v/>
      </c>
      <c r="D674" t="str">
        <v/>
      </c>
      <c r="E674" t="str">
        <f t="shared" si="20"/>
        <v>First Class</v>
      </c>
      <c r="F674" t="str">
        <f>IF($E674=Step_0!$C$3,IF('Dirty 2'!B676&gt;0,Step_0!$D$3,IF('Dirty 2'!C676&gt;0,Step_0!$D$4,IF('Dirty 2'!D676&gt;0,Step_0!$D$5,""))),"")</f>
        <v>Consumer</v>
      </c>
      <c r="G674" t="str">
        <f>IF($E674=Step_0!$C$6,IF('Dirty 2'!E676&gt;0,Step_0!$D$3,IF('Dirty 2'!F676&gt;0,Step_0!$D$4,IF('Dirty 2'!G676&gt;0,Step_0!$D$5,""))),"")</f>
        <v/>
      </c>
      <c r="H674" t="str">
        <f>IF($E674=Step_0!$C$9,IF('Dirty 2'!H676&gt;0,Step_0!$D$3,IF('Dirty 2'!I676&gt;0,Step_0!$D$4,IF('Dirty 2'!J676&gt;0,Step_0!$D$5,""))),"")</f>
        <v/>
      </c>
      <c r="I674" t="str">
        <f>IF($E674=Step_0!$C$12,IF('Dirty 2'!K676&gt;0,Step_0!$D$3,IF('Dirty 2'!L676&gt;0,Step_0!$D$4,IF('Dirty 2'!M676&gt;0,Step_0!$D$5,""))),"")</f>
        <v/>
      </c>
      <c r="J674" t="str">
        <f t="shared" si="21"/>
        <v>Consumer</v>
      </c>
      <c r="K674">
        <f>SUM('Dirty 2'!B676:M676)</f>
        <v>79</v>
      </c>
    </row>
    <row r="675" spans="1:11" x14ac:dyDescent="0.25">
      <c r="A675" s="1">
        <v>42729</v>
      </c>
      <c r="B675" t="str">
        <v>Second Class</v>
      </c>
      <c r="C675" t="str">
        <v/>
      </c>
      <c r="D675" t="str">
        <v/>
      </c>
      <c r="E675" t="str">
        <f t="shared" si="20"/>
        <v>Second Class</v>
      </c>
      <c r="F675" t="str">
        <f>IF($E675=Step_0!$C$3,IF('Dirty 2'!B677&gt;0,Step_0!$D$3,IF('Dirty 2'!C677&gt;0,Step_0!$D$4,IF('Dirty 2'!D677&gt;0,Step_0!$D$5,""))),"")</f>
        <v/>
      </c>
      <c r="G675" t="str">
        <f>IF($E675=Step_0!$C$6,IF('Dirty 2'!E677&gt;0,Step_0!$D$3,IF('Dirty 2'!F677&gt;0,Step_0!$D$4,IF('Dirty 2'!G677&gt;0,Step_0!$D$5,""))),"")</f>
        <v/>
      </c>
      <c r="H675" t="str">
        <f>IF($E675=Step_0!$C$9,IF('Dirty 2'!H677&gt;0,Step_0!$D$3,IF('Dirty 2'!I677&gt;0,Step_0!$D$4,IF('Dirty 2'!J677&gt;0,Step_0!$D$5,""))),"")</f>
        <v>Consumer</v>
      </c>
      <c r="I675" t="str">
        <f>IF($E675=Step_0!$C$12,IF('Dirty 2'!K677&gt;0,Step_0!$D$3,IF('Dirty 2'!L677&gt;0,Step_0!$D$4,IF('Dirty 2'!M677&gt;0,Step_0!$D$5,""))),"")</f>
        <v/>
      </c>
      <c r="J675" t="str">
        <f t="shared" si="21"/>
        <v>Consumer</v>
      </c>
      <c r="K675">
        <f>SUM('Dirty 2'!B677:M677)</f>
        <v>400.39</v>
      </c>
    </row>
    <row r="676" spans="1:11" x14ac:dyDescent="0.25">
      <c r="A676" s="1">
        <v>42691</v>
      </c>
      <c r="B676" t="str">
        <v/>
      </c>
      <c r="C676" t="str">
        <v>Standard Class</v>
      </c>
      <c r="D676" t="str">
        <v/>
      </c>
      <c r="E676" t="str">
        <f t="shared" si="20"/>
        <v>Standard Class</v>
      </c>
      <c r="F676" t="str">
        <f>IF($E676=Step_0!$C$3,IF('Dirty 2'!B678&gt;0,Step_0!$D$3,IF('Dirty 2'!C678&gt;0,Step_0!$D$4,IF('Dirty 2'!D678&gt;0,Step_0!$D$5,""))),"")</f>
        <v/>
      </c>
      <c r="G676" t="str">
        <f>IF($E676=Step_0!$C$6,IF('Dirty 2'!E678&gt;0,Step_0!$D$3,IF('Dirty 2'!F678&gt;0,Step_0!$D$4,IF('Dirty 2'!G678&gt;0,Step_0!$D$5,""))),"")</f>
        <v/>
      </c>
      <c r="H676" t="str">
        <f>IF($E676=Step_0!$C$9,IF('Dirty 2'!H678&gt;0,Step_0!$D$3,IF('Dirty 2'!I678&gt;0,Step_0!$D$4,IF('Dirty 2'!J678&gt;0,Step_0!$D$5,""))),"")</f>
        <v/>
      </c>
      <c r="I676" t="str">
        <f>IF($E676=Step_0!$C$12,IF('Dirty 2'!K678&gt;0,Step_0!$D$3,IF('Dirty 2'!L678&gt;0,Step_0!$D$4,IF('Dirty 2'!M678&gt;0,Step_0!$D$5,""))),"")</f>
        <v>Corporate</v>
      </c>
      <c r="J676" t="str">
        <f t="shared" si="21"/>
        <v>Corporate</v>
      </c>
      <c r="K676">
        <f>SUM('Dirty 2'!B678:M678)</f>
        <v>286.08999999999997</v>
      </c>
    </row>
    <row r="677" spans="1:11" x14ac:dyDescent="0.25">
      <c r="A677" s="1">
        <v>42631</v>
      </c>
      <c r="B677" t="str">
        <v/>
      </c>
      <c r="C677" t="str">
        <v>Standard Class</v>
      </c>
      <c r="D677" t="str">
        <v/>
      </c>
      <c r="E677" t="str">
        <f t="shared" si="20"/>
        <v>Standard Class</v>
      </c>
      <c r="F677" t="str">
        <f>IF($E677=Step_0!$C$3,IF('Dirty 2'!B679&gt;0,Step_0!$D$3,IF('Dirty 2'!C679&gt;0,Step_0!$D$4,IF('Dirty 2'!D679&gt;0,Step_0!$D$5,""))),"")</f>
        <v/>
      </c>
      <c r="G677" t="str">
        <f>IF($E677=Step_0!$C$6,IF('Dirty 2'!E679&gt;0,Step_0!$D$3,IF('Dirty 2'!F679&gt;0,Step_0!$D$4,IF('Dirty 2'!G679&gt;0,Step_0!$D$5,""))),"")</f>
        <v/>
      </c>
      <c r="H677" t="str">
        <f>IF($E677=Step_0!$C$9,IF('Dirty 2'!H679&gt;0,Step_0!$D$3,IF('Dirty 2'!I679&gt;0,Step_0!$D$4,IF('Dirty 2'!J679&gt;0,Step_0!$D$5,""))),"")</f>
        <v/>
      </c>
      <c r="I677" t="str">
        <f>IF($E677=Step_0!$C$12,IF('Dirty 2'!K679&gt;0,Step_0!$D$3,IF('Dirty 2'!L679&gt;0,Step_0!$D$4,IF('Dirty 2'!M679&gt;0,Step_0!$D$5,""))),"")</f>
        <v>Corporate</v>
      </c>
      <c r="J677" t="str">
        <f t="shared" si="21"/>
        <v>Corporate</v>
      </c>
      <c r="K677">
        <f>SUM('Dirty 2'!B679:M679)</f>
        <v>997.83</v>
      </c>
    </row>
    <row r="678" spans="1:11" x14ac:dyDescent="0.25">
      <c r="A678" s="1">
        <v>42706</v>
      </c>
      <c r="B678" t="str">
        <v/>
      </c>
      <c r="C678" t="str">
        <v>Standard Class</v>
      </c>
      <c r="D678" t="str">
        <v/>
      </c>
      <c r="E678" t="str">
        <f t="shared" si="20"/>
        <v>Standard Class</v>
      </c>
      <c r="F678" t="str">
        <f>IF($E678=Step_0!$C$3,IF('Dirty 2'!B680&gt;0,Step_0!$D$3,IF('Dirty 2'!C680&gt;0,Step_0!$D$4,IF('Dirty 2'!D680&gt;0,Step_0!$D$5,""))),"")</f>
        <v/>
      </c>
      <c r="G678" t="str">
        <f>IF($E678=Step_0!$C$6,IF('Dirty 2'!E680&gt;0,Step_0!$D$3,IF('Dirty 2'!F680&gt;0,Step_0!$D$4,IF('Dirty 2'!G680&gt;0,Step_0!$D$5,""))),"")</f>
        <v/>
      </c>
      <c r="H678" t="str">
        <f>IF($E678=Step_0!$C$9,IF('Dirty 2'!H680&gt;0,Step_0!$D$3,IF('Dirty 2'!I680&gt;0,Step_0!$D$4,IF('Dirty 2'!J680&gt;0,Step_0!$D$5,""))),"")</f>
        <v/>
      </c>
      <c r="I678" t="str">
        <f>IF($E678=Step_0!$C$12,IF('Dirty 2'!K680&gt;0,Step_0!$D$3,IF('Dirty 2'!L680&gt;0,Step_0!$D$4,IF('Dirty 2'!M680&gt;0,Step_0!$D$5,""))),"")</f>
        <v>Corporate</v>
      </c>
      <c r="J678" t="str">
        <f t="shared" si="21"/>
        <v>Corporate</v>
      </c>
      <c r="K678">
        <f>SUM('Dirty 2'!B680:M680)</f>
        <v>47.96</v>
      </c>
    </row>
    <row r="679" spans="1:11" x14ac:dyDescent="0.25">
      <c r="A679" s="1">
        <v>42700</v>
      </c>
      <c r="B679" t="str">
        <v/>
      </c>
      <c r="C679" t="str">
        <v>Standard Class</v>
      </c>
      <c r="D679" t="str">
        <v/>
      </c>
      <c r="E679" t="str">
        <f t="shared" si="20"/>
        <v>Standard Class</v>
      </c>
      <c r="F679" t="str">
        <f>IF($E679=Step_0!$C$3,IF('Dirty 2'!B681&gt;0,Step_0!$D$3,IF('Dirty 2'!C681&gt;0,Step_0!$D$4,IF('Dirty 2'!D681&gt;0,Step_0!$D$5,""))),"")</f>
        <v/>
      </c>
      <c r="G679" t="str">
        <f>IF($E679=Step_0!$C$6,IF('Dirty 2'!E681&gt;0,Step_0!$D$3,IF('Dirty 2'!F681&gt;0,Step_0!$D$4,IF('Dirty 2'!G681&gt;0,Step_0!$D$5,""))),"")</f>
        <v/>
      </c>
      <c r="H679" t="str">
        <f>IF($E679=Step_0!$C$9,IF('Dirty 2'!H681&gt;0,Step_0!$D$3,IF('Dirty 2'!I681&gt;0,Step_0!$D$4,IF('Dirty 2'!J681&gt;0,Step_0!$D$5,""))),"")</f>
        <v/>
      </c>
      <c r="I679" t="str">
        <f>IF($E679=Step_0!$C$12,IF('Dirty 2'!K681&gt;0,Step_0!$D$3,IF('Dirty 2'!L681&gt;0,Step_0!$D$4,IF('Dirty 2'!M681&gt;0,Step_0!$D$5,""))),"")</f>
        <v>Corporate</v>
      </c>
      <c r="J679" t="str">
        <f t="shared" si="21"/>
        <v>Corporate</v>
      </c>
      <c r="K679">
        <f>SUM('Dirty 2'!B681:M681)</f>
        <v>12.84</v>
      </c>
    </row>
    <row r="680" spans="1:11" x14ac:dyDescent="0.25">
      <c r="A680" s="1">
        <v>42687</v>
      </c>
      <c r="B680" t="str">
        <v>Second Class</v>
      </c>
      <c r="C680" t="str">
        <v/>
      </c>
      <c r="D680" t="str">
        <v/>
      </c>
      <c r="E680" t="str">
        <f t="shared" si="20"/>
        <v>Second Class</v>
      </c>
      <c r="F680" t="str">
        <f>IF($E680=Step_0!$C$3,IF('Dirty 2'!B682&gt;0,Step_0!$D$3,IF('Dirty 2'!C682&gt;0,Step_0!$D$4,IF('Dirty 2'!D682&gt;0,Step_0!$D$5,""))),"")</f>
        <v/>
      </c>
      <c r="G680" t="str">
        <f>IF($E680=Step_0!$C$6,IF('Dirty 2'!E682&gt;0,Step_0!$D$3,IF('Dirty 2'!F682&gt;0,Step_0!$D$4,IF('Dirty 2'!G682&gt;0,Step_0!$D$5,""))),"")</f>
        <v/>
      </c>
      <c r="H680" t="str">
        <f>IF($E680=Step_0!$C$9,IF('Dirty 2'!H682&gt;0,Step_0!$D$3,IF('Dirty 2'!I682&gt;0,Step_0!$D$4,IF('Dirty 2'!J682&gt;0,Step_0!$D$5,""))),"")</f>
        <v>Consumer</v>
      </c>
      <c r="I680" t="str">
        <f>IF($E680=Step_0!$C$12,IF('Dirty 2'!K682&gt;0,Step_0!$D$3,IF('Dirty 2'!L682&gt;0,Step_0!$D$4,IF('Dirty 2'!M682&gt;0,Step_0!$D$5,""))),"")</f>
        <v/>
      </c>
      <c r="J680" t="str">
        <f t="shared" si="21"/>
        <v>Consumer</v>
      </c>
      <c r="K680">
        <f>SUM('Dirty 2'!B682:M682)</f>
        <v>728.96800000000007</v>
      </c>
    </row>
    <row r="681" spans="1:11" x14ac:dyDescent="0.25">
      <c r="A681" s="1">
        <v>42691</v>
      </c>
      <c r="B681" t="str">
        <v>Standard Class</v>
      </c>
      <c r="C681" t="str">
        <v/>
      </c>
      <c r="D681" t="str">
        <v/>
      </c>
      <c r="E681" t="str">
        <f t="shared" si="20"/>
        <v>Standard Class</v>
      </c>
      <c r="F681" t="str">
        <f>IF($E681=Step_0!$C$3,IF('Dirty 2'!B683&gt;0,Step_0!$D$3,IF('Dirty 2'!C683&gt;0,Step_0!$D$4,IF('Dirty 2'!D683&gt;0,Step_0!$D$5,""))),"")</f>
        <v/>
      </c>
      <c r="G681" t="str">
        <f>IF($E681=Step_0!$C$6,IF('Dirty 2'!E683&gt;0,Step_0!$D$3,IF('Dirty 2'!F683&gt;0,Step_0!$D$4,IF('Dirty 2'!G683&gt;0,Step_0!$D$5,""))),"")</f>
        <v/>
      </c>
      <c r="H681" t="str">
        <f>IF($E681=Step_0!$C$9,IF('Dirty 2'!H683&gt;0,Step_0!$D$3,IF('Dirty 2'!I683&gt;0,Step_0!$D$4,IF('Dirty 2'!J683&gt;0,Step_0!$D$5,""))),"")</f>
        <v/>
      </c>
      <c r="I681" t="str">
        <f>IF($E681=Step_0!$C$12,IF('Dirty 2'!K683&gt;0,Step_0!$D$3,IF('Dirty 2'!L683&gt;0,Step_0!$D$4,IF('Dirty 2'!M683&gt;0,Step_0!$D$5,""))),"")</f>
        <v>Consumer</v>
      </c>
      <c r="J681" t="str">
        <f t="shared" si="21"/>
        <v>Consumer</v>
      </c>
      <c r="K681">
        <f>SUM('Dirty 2'!B683:M683)</f>
        <v>35.04</v>
      </c>
    </row>
    <row r="682" spans="1:11" x14ac:dyDescent="0.25">
      <c r="A682" s="1">
        <v>42706</v>
      </c>
      <c r="B682" t="str">
        <v>Standard Class</v>
      </c>
      <c r="C682" t="str">
        <v/>
      </c>
      <c r="D682" t="str">
        <v/>
      </c>
      <c r="E682" t="str">
        <f t="shared" si="20"/>
        <v>Standard Class</v>
      </c>
      <c r="F682" t="str">
        <f>IF($E682=Step_0!$C$3,IF('Dirty 2'!B684&gt;0,Step_0!$D$3,IF('Dirty 2'!C684&gt;0,Step_0!$D$4,IF('Dirty 2'!D684&gt;0,Step_0!$D$5,""))),"")</f>
        <v/>
      </c>
      <c r="G682" t="str">
        <f>IF($E682=Step_0!$C$6,IF('Dirty 2'!E684&gt;0,Step_0!$D$3,IF('Dirty 2'!F684&gt;0,Step_0!$D$4,IF('Dirty 2'!G684&gt;0,Step_0!$D$5,""))),"")</f>
        <v/>
      </c>
      <c r="H682" t="str">
        <f>IF($E682=Step_0!$C$9,IF('Dirty 2'!H684&gt;0,Step_0!$D$3,IF('Dirty 2'!I684&gt;0,Step_0!$D$4,IF('Dirty 2'!J684&gt;0,Step_0!$D$5,""))),"")</f>
        <v/>
      </c>
      <c r="I682" t="str">
        <f>IF($E682=Step_0!$C$12,IF('Dirty 2'!K684&gt;0,Step_0!$D$3,IF('Dirty 2'!L684&gt;0,Step_0!$D$4,IF('Dirty 2'!M684&gt;0,Step_0!$D$5,""))),"")</f>
        <v>Consumer</v>
      </c>
      <c r="J682" t="str">
        <f t="shared" si="21"/>
        <v>Consumer</v>
      </c>
      <c r="K682">
        <f>SUM('Dirty 2'!B684:M684)</f>
        <v>32.776000000000003</v>
      </c>
    </row>
    <row r="683" spans="1:11" x14ac:dyDescent="0.25">
      <c r="A683" s="1">
        <v>42467</v>
      </c>
      <c r="B683" t="str">
        <v/>
      </c>
      <c r="C683" t="str">
        <v/>
      </c>
      <c r="D683" t="str">
        <v>Standard Class</v>
      </c>
      <c r="E683" t="str">
        <f t="shared" si="20"/>
        <v>Standard Class</v>
      </c>
      <c r="F683" t="str">
        <f>IF($E683=Step_0!$C$3,IF('Dirty 2'!B685&gt;0,Step_0!$D$3,IF('Dirty 2'!C685&gt;0,Step_0!$D$4,IF('Dirty 2'!D685&gt;0,Step_0!$D$5,""))),"")</f>
        <v/>
      </c>
      <c r="G683" t="str">
        <f>IF($E683=Step_0!$C$6,IF('Dirty 2'!E685&gt;0,Step_0!$D$3,IF('Dirty 2'!F685&gt;0,Step_0!$D$4,IF('Dirty 2'!G685&gt;0,Step_0!$D$5,""))),"")</f>
        <v/>
      </c>
      <c r="H683" t="str">
        <f>IF($E683=Step_0!$C$9,IF('Dirty 2'!H685&gt;0,Step_0!$D$3,IF('Dirty 2'!I685&gt;0,Step_0!$D$4,IF('Dirty 2'!J685&gt;0,Step_0!$D$5,""))),"")</f>
        <v/>
      </c>
      <c r="I683" t="str">
        <f>IF($E683=Step_0!$C$12,IF('Dirty 2'!K685&gt;0,Step_0!$D$3,IF('Dirty 2'!L685&gt;0,Step_0!$D$4,IF('Dirty 2'!M685&gt;0,Step_0!$D$5,""))),"")</f>
        <v>Home Office</v>
      </c>
      <c r="J683" t="str">
        <f t="shared" si="21"/>
        <v>Home Office</v>
      </c>
      <c r="K683">
        <f>SUM('Dirty 2'!B685:M685)</f>
        <v>235.44000000000003</v>
      </c>
    </row>
    <row r="684" spans="1:11" x14ac:dyDescent="0.25">
      <c r="A684" s="1">
        <v>42692</v>
      </c>
      <c r="B684" t="str">
        <v>Standard Class</v>
      </c>
      <c r="C684" t="str">
        <v/>
      </c>
      <c r="D684" t="str">
        <v/>
      </c>
      <c r="E684" t="str">
        <f t="shared" si="20"/>
        <v>Standard Class</v>
      </c>
      <c r="F684" t="str">
        <f>IF($E684=Step_0!$C$3,IF('Dirty 2'!B686&gt;0,Step_0!$D$3,IF('Dirty 2'!C686&gt;0,Step_0!$D$4,IF('Dirty 2'!D686&gt;0,Step_0!$D$5,""))),"")</f>
        <v/>
      </c>
      <c r="G684" t="str">
        <f>IF($E684=Step_0!$C$6,IF('Dirty 2'!E686&gt;0,Step_0!$D$3,IF('Dirty 2'!F686&gt;0,Step_0!$D$4,IF('Dirty 2'!G686&gt;0,Step_0!$D$5,""))),"")</f>
        <v/>
      </c>
      <c r="H684" t="str">
        <f>IF($E684=Step_0!$C$9,IF('Dirty 2'!H686&gt;0,Step_0!$D$3,IF('Dirty 2'!I686&gt;0,Step_0!$D$4,IF('Dirty 2'!J686&gt;0,Step_0!$D$5,""))),"")</f>
        <v/>
      </c>
      <c r="I684" t="str">
        <f>IF($E684=Step_0!$C$12,IF('Dirty 2'!K686&gt;0,Step_0!$D$3,IF('Dirty 2'!L686&gt;0,Step_0!$D$4,IF('Dirty 2'!M686&gt;0,Step_0!$D$5,""))),"")</f>
        <v>Consumer</v>
      </c>
      <c r="J684" t="str">
        <f t="shared" si="21"/>
        <v>Consumer</v>
      </c>
      <c r="K684">
        <f>SUM('Dirty 2'!B686:M686)</f>
        <v>47.328000000000003</v>
      </c>
    </row>
    <row r="685" spans="1:11" x14ac:dyDescent="0.25">
      <c r="A685" s="1">
        <v>42680</v>
      </c>
      <c r="B685" t="str">
        <v>Second Class</v>
      </c>
      <c r="C685" t="str">
        <v/>
      </c>
      <c r="D685" t="str">
        <v/>
      </c>
      <c r="E685" t="str">
        <f t="shared" si="20"/>
        <v>Second Class</v>
      </c>
      <c r="F685" t="str">
        <f>IF($E685=Step_0!$C$3,IF('Dirty 2'!B687&gt;0,Step_0!$D$3,IF('Dirty 2'!C687&gt;0,Step_0!$D$4,IF('Dirty 2'!D687&gt;0,Step_0!$D$5,""))),"")</f>
        <v/>
      </c>
      <c r="G685" t="str">
        <f>IF($E685=Step_0!$C$6,IF('Dirty 2'!E687&gt;0,Step_0!$D$3,IF('Dirty 2'!F687&gt;0,Step_0!$D$4,IF('Dirty 2'!G687&gt;0,Step_0!$D$5,""))),"")</f>
        <v/>
      </c>
      <c r="H685" t="str">
        <f>IF($E685=Step_0!$C$9,IF('Dirty 2'!H687&gt;0,Step_0!$D$3,IF('Dirty 2'!I687&gt;0,Step_0!$D$4,IF('Dirty 2'!J687&gt;0,Step_0!$D$5,""))),"")</f>
        <v>Consumer</v>
      </c>
      <c r="I685" t="str">
        <f>IF($E685=Step_0!$C$12,IF('Dirty 2'!K687&gt;0,Step_0!$D$3,IF('Dirty 2'!L687&gt;0,Step_0!$D$4,IF('Dirty 2'!M687&gt;0,Step_0!$D$5,""))),"")</f>
        <v/>
      </c>
      <c r="J685" t="str">
        <f t="shared" si="21"/>
        <v>Consumer</v>
      </c>
      <c r="K685">
        <f>SUM('Dirty 2'!B687:M687)</f>
        <v>831.36800000000017</v>
      </c>
    </row>
    <row r="686" spans="1:11" x14ac:dyDescent="0.25">
      <c r="A686" s="1">
        <v>42484</v>
      </c>
      <c r="B686" t="str">
        <v/>
      </c>
      <c r="C686" t="str">
        <v>Standard Class</v>
      </c>
      <c r="D686" t="str">
        <v/>
      </c>
      <c r="E686" t="str">
        <f t="shared" si="20"/>
        <v>Standard Class</v>
      </c>
      <c r="F686" t="str">
        <f>IF($E686=Step_0!$C$3,IF('Dirty 2'!B688&gt;0,Step_0!$D$3,IF('Dirty 2'!C688&gt;0,Step_0!$D$4,IF('Dirty 2'!D688&gt;0,Step_0!$D$5,""))),"")</f>
        <v/>
      </c>
      <c r="G686" t="str">
        <f>IF($E686=Step_0!$C$6,IF('Dirty 2'!E688&gt;0,Step_0!$D$3,IF('Dirty 2'!F688&gt;0,Step_0!$D$4,IF('Dirty 2'!G688&gt;0,Step_0!$D$5,""))),"")</f>
        <v/>
      </c>
      <c r="H686" t="str">
        <f>IF($E686=Step_0!$C$9,IF('Dirty 2'!H688&gt;0,Step_0!$D$3,IF('Dirty 2'!I688&gt;0,Step_0!$D$4,IF('Dirty 2'!J688&gt;0,Step_0!$D$5,""))),"")</f>
        <v/>
      </c>
      <c r="I686" t="str">
        <f>IF($E686=Step_0!$C$12,IF('Dirty 2'!K688&gt;0,Step_0!$D$3,IF('Dirty 2'!L688&gt;0,Step_0!$D$4,IF('Dirty 2'!M688&gt;0,Step_0!$D$5,""))),"")</f>
        <v>Corporate</v>
      </c>
      <c r="J686" t="str">
        <f t="shared" si="21"/>
        <v>Corporate</v>
      </c>
      <c r="K686">
        <f>SUM('Dirty 2'!B688:M688)</f>
        <v>113.56800000000001</v>
      </c>
    </row>
    <row r="687" spans="1:11" x14ac:dyDescent="0.25">
      <c r="A687" s="1">
        <v>42715</v>
      </c>
      <c r="B687" t="str">
        <v/>
      </c>
      <c r="C687" t="str">
        <v>Standard Class</v>
      </c>
      <c r="D687" t="str">
        <v/>
      </c>
      <c r="E687" t="str">
        <f t="shared" si="20"/>
        <v>Standard Class</v>
      </c>
      <c r="F687" t="str">
        <f>IF($E687=Step_0!$C$3,IF('Dirty 2'!B689&gt;0,Step_0!$D$3,IF('Dirty 2'!C689&gt;0,Step_0!$D$4,IF('Dirty 2'!D689&gt;0,Step_0!$D$5,""))),"")</f>
        <v/>
      </c>
      <c r="G687" t="str">
        <f>IF($E687=Step_0!$C$6,IF('Dirty 2'!E689&gt;0,Step_0!$D$3,IF('Dirty 2'!F689&gt;0,Step_0!$D$4,IF('Dirty 2'!G689&gt;0,Step_0!$D$5,""))),"")</f>
        <v/>
      </c>
      <c r="H687" t="str">
        <f>IF($E687=Step_0!$C$9,IF('Dirty 2'!H689&gt;0,Step_0!$D$3,IF('Dirty 2'!I689&gt;0,Step_0!$D$4,IF('Dirty 2'!J689&gt;0,Step_0!$D$5,""))),"")</f>
        <v/>
      </c>
      <c r="I687" t="str">
        <f>IF($E687=Step_0!$C$12,IF('Dirty 2'!K689&gt;0,Step_0!$D$3,IF('Dirty 2'!L689&gt;0,Step_0!$D$4,IF('Dirty 2'!M689&gt;0,Step_0!$D$5,""))),"")</f>
        <v>Corporate</v>
      </c>
      <c r="J687" t="str">
        <f t="shared" si="21"/>
        <v>Corporate</v>
      </c>
      <c r="K687">
        <f>SUM('Dirty 2'!B689:M689)</f>
        <v>873.81100000000004</v>
      </c>
    </row>
    <row r="688" spans="1:11" x14ac:dyDescent="0.25">
      <c r="A688" s="1">
        <v>42676</v>
      </c>
      <c r="B688" t="str">
        <v>Standard Class</v>
      </c>
      <c r="C688" t="str">
        <v/>
      </c>
      <c r="D688" t="str">
        <v/>
      </c>
      <c r="E688" t="str">
        <f t="shared" si="20"/>
        <v>Standard Class</v>
      </c>
      <c r="F688" t="str">
        <f>IF($E688=Step_0!$C$3,IF('Dirty 2'!B690&gt;0,Step_0!$D$3,IF('Dirty 2'!C690&gt;0,Step_0!$D$4,IF('Dirty 2'!D690&gt;0,Step_0!$D$5,""))),"")</f>
        <v/>
      </c>
      <c r="G688" t="str">
        <f>IF($E688=Step_0!$C$6,IF('Dirty 2'!E690&gt;0,Step_0!$D$3,IF('Dirty 2'!F690&gt;0,Step_0!$D$4,IF('Dirty 2'!G690&gt;0,Step_0!$D$5,""))),"")</f>
        <v/>
      </c>
      <c r="H688" t="str">
        <f>IF($E688=Step_0!$C$9,IF('Dirty 2'!H690&gt;0,Step_0!$D$3,IF('Dirty 2'!I690&gt;0,Step_0!$D$4,IF('Dirty 2'!J690&gt;0,Step_0!$D$5,""))),"")</f>
        <v/>
      </c>
      <c r="I688" t="str">
        <f>IF($E688=Step_0!$C$12,IF('Dirty 2'!K690&gt;0,Step_0!$D$3,IF('Dirty 2'!L690&gt;0,Step_0!$D$4,IF('Dirty 2'!M690&gt;0,Step_0!$D$5,""))),"")</f>
        <v>Consumer</v>
      </c>
      <c r="J688" t="str">
        <f t="shared" si="21"/>
        <v>Consumer</v>
      </c>
      <c r="K688">
        <f>SUM('Dirty 2'!B690:M690)</f>
        <v>5.56</v>
      </c>
    </row>
    <row r="689" spans="1:11" x14ac:dyDescent="0.25">
      <c r="A689" s="1">
        <v>42561</v>
      </c>
      <c r="B689" t="str">
        <v/>
      </c>
      <c r="C689" t="str">
        <v>Standard Class</v>
      </c>
      <c r="D689" t="str">
        <v/>
      </c>
      <c r="E689" t="str">
        <f t="shared" si="20"/>
        <v>Standard Class</v>
      </c>
      <c r="F689" t="str">
        <f>IF($E689=Step_0!$C$3,IF('Dirty 2'!B691&gt;0,Step_0!$D$3,IF('Dirty 2'!C691&gt;0,Step_0!$D$4,IF('Dirty 2'!D691&gt;0,Step_0!$D$5,""))),"")</f>
        <v/>
      </c>
      <c r="G689" t="str">
        <f>IF($E689=Step_0!$C$6,IF('Dirty 2'!E691&gt;0,Step_0!$D$3,IF('Dirty 2'!F691&gt;0,Step_0!$D$4,IF('Dirty 2'!G691&gt;0,Step_0!$D$5,""))),"")</f>
        <v/>
      </c>
      <c r="H689" t="str">
        <f>IF($E689=Step_0!$C$9,IF('Dirty 2'!H691&gt;0,Step_0!$D$3,IF('Dirty 2'!I691&gt;0,Step_0!$D$4,IF('Dirty 2'!J691&gt;0,Step_0!$D$5,""))),"")</f>
        <v/>
      </c>
      <c r="I689" t="str">
        <f>IF($E689=Step_0!$C$12,IF('Dirty 2'!K691&gt;0,Step_0!$D$3,IF('Dirty 2'!L691&gt;0,Step_0!$D$4,IF('Dirty 2'!M691&gt;0,Step_0!$D$5,""))),"")</f>
        <v>Corporate</v>
      </c>
      <c r="J689" t="str">
        <f t="shared" si="21"/>
        <v>Corporate</v>
      </c>
      <c r="K689">
        <f>SUM('Dirty 2'!B691:M691)</f>
        <v>41.910000000000004</v>
      </c>
    </row>
    <row r="690" spans="1:11" x14ac:dyDescent="0.25">
      <c r="A690" s="1">
        <v>41375</v>
      </c>
      <c r="B690" t="str">
        <v>Second Class</v>
      </c>
      <c r="C690" t="str">
        <v/>
      </c>
      <c r="D690" t="str">
        <v/>
      </c>
      <c r="E690" t="str">
        <f t="shared" si="20"/>
        <v>Second Class</v>
      </c>
      <c r="F690" t="str">
        <f>IF($E690=Step_0!$C$3,IF('Dirty 2'!B692&gt;0,Step_0!$D$3,IF('Dirty 2'!C692&gt;0,Step_0!$D$4,IF('Dirty 2'!D692&gt;0,Step_0!$D$5,""))),"")</f>
        <v/>
      </c>
      <c r="G690" t="str">
        <f>IF($E690=Step_0!$C$6,IF('Dirty 2'!E692&gt;0,Step_0!$D$3,IF('Dirty 2'!F692&gt;0,Step_0!$D$4,IF('Dirty 2'!G692&gt;0,Step_0!$D$5,""))),"")</f>
        <v/>
      </c>
      <c r="H690" t="str">
        <f>IF($E690=Step_0!$C$9,IF('Dirty 2'!H692&gt;0,Step_0!$D$3,IF('Dirty 2'!I692&gt;0,Step_0!$D$4,IF('Dirty 2'!J692&gt;0,Step_0!$D$5,""))),"")</f>
        <v>Consumer</v>
      </c>
      <c r="I690" t="str">
        <f>IF($E690=Step_0!$C$12,IF('Dirty 2'!K692&gt;0,Step_0!$D$3,IF('Dirty 2'!L692&gt;0,Step_0!$D$4,IF('Dirty 2'!M692&gt;0,Step_0!$D$5,""))),"")</f>
        <v/>
      </c>
      <c r="J690" t="str">
        <f t="shared" si="21"/>
        <v>Consumer</v>
      </c>
      <c r="K690">
        <f>SUM('Dirty 2'!B692:M692)</f>
        <v>737.2</v>
      </c>
    </row>
    <row r="691" spans="1:11" x14ac:dyDescent="0.25">
      <c r="A691" s="1">
        <v>41354</v>
      </c>
      <c r="B691" t="str">
        <v/>
      </c>
      <c r="C691" t="str">
        <v>Standard Class</v>
      </c>
      <c r="D691" t="str">
        <v/>
      </c>
      <c r="E691" t="str">
        <f t="shared" si="20"/>
        <v>Standard Class</v>
      </c>
      <c r="F691" t="str">
        <f>IF($E691=Step_0!$C$3,IF('Dirty 2'!B693&gt;0,Step_0!$D$3,IF('Dirty 2'!C693&gt;0,Step_0!$D$4,IF('Dirty 2'!D693&gt;0,Step_0!$D$5,""))),"")</f>
        <v/>
      </c>
      <c r="G691" t="str">
        <f>IF($E691=Step_0!$C$6,IF('Dirty 2'!E693&gt;0,Step_0!$D$3,IF('Dirty 2'!F693&gt;0,Step_0!$D$4,IF('Dirty 2'!G693&gt;0,Step_0!$D$5,""))),"")</f>
        <v/>
      </c>
      <c r="H691" t="str">
        <f>IF($E691=Step_0!$C$9,IF('Dirty 2'!H693&gt;0,Step_0!$D$3,IF('Dirty 2'!I693&gt;0,Step_0!$D$4,IF('Dirty 2'!J693&gt;0,Step_0!$D$5,""))),"")</f>
        <v/>
      </c>
      <c r="I691" t="str">
        <f>IF($E691=Step_0!$C$12,IF('Dirty 2'!K693&gt;0,Step_0!$D$3,IF('Dirty 2'!L693&gt;0,Step_0!$D$4,IF('Dirty 2'!M693&gt;0,Step_0!$D$5,""))),"")</f>
        <v>Corporate</v>
      </c>
      <c r="J691" t="str">
        <f t="shared" si="21"/>
        <v>Corporate</v>
      </c>
      <c r="K691">
        <f>SUM('Dirty 2'!B693:M693)</f>
        <v>16.272000000000002</v>
      </c>
    </row>
    <row r="692" spans="1:11" x14ac:dyDescent="0.25">
      <c r="A692" s="1">
        <v>41433</v>
      </c>
      <c r="B692" t="str">
        <v/>
      </c>
      <c r="C692" t="str">
        <v>Standard Class</v>
      </c>
      <c r="D692" t="str">
        <v/>
      </c>
      <c r="E692" t="str">
        <f t="shared" si="20"/>
        <v>Standard Class</v>
      </c>
      <c r="F692" t="str">
        <f>IF($E692=Step_0!$C$3,IF('Dirty 2'!B694&gt;0,Step_0!$D$3,IF('Dirty 2'!C694&gt;0,Step_0!$D$4,IF('Dirty 2'!D694&gt;0,Step_0!$D$5,""))),"")</f>
        <v/>
      </c>
      <c r="G692" t="str">
        <f>IF($E692=Step_0!$C$6,IF('Dirty 2'!E694&gt;0,Step_0!$D$3,IF('Dirty 2'!F694&gt;0,Step_0!$D$4,IF('Dirty 2'!G694&gt;0,Step_0!$D$5,""))),"")</f>
        <v/>
      </c>
      <c r="H692" t="str">
        <f>IF($E692=Step_0!$C$9,IF('Dirty 2'!H694&gt;0,Step_0!$D$3,IF('Dirty 2'!I694&gt;0,Step_0!$D$4,IF('Dirty 2'!J694&gt;0,Step_0!$D$5,""))),"")</f>
        <v/>
      </c>
      <c r="I692" t="str">
        <f>IF($E692=Step_0!$C$12,IF('Dirty 2'!K694&gt;0,Step_0!$D$3,IF('Dirty 2'!L694&gt;0,Step_0!$D$4,IF('Dirty 2'!M694&gt;0,Step_0!$D$5,""))),"")</f>
        <v>Corporate</v>
      </c>
      <c r="J692" t="str">
        <f t="shared" si="21"/>
        <v>Corporate</v>
      </c>
      <c r="K692">
        <f>SUM('Dirty 2'!B694:M694)</f>
        <v>170.35200000000003</v>
      </c>
    </row>
    <row r="693" spans="1:11" x14ac:dyDescent="0.25">
      <c r="A693" s="1">
        <v>41583</v>
      </c>
      <c r="B693" t="str">
        <v>Same Day</v>
      </c>
      <c r="C693" t="str">
        <v/>
      </c>
      <c r="D693" t="str">
        <v/>
      </c>
      <c r="E693" t="str">
        <f t="shared" si="20"/>
        <v>Same Day</v>
      </c>
      <c r="F693" t="str">
        <f>IF($E693=Step_0!$C$3,IF('Dirty 2'!B695&gt;0,Step_0!$D$3,IF('Dirty 2'!C695&gt;0,Step_0!$D$4,IF('Dirty 2'!D695&gt;0,Step_0!$D$5,""))),"")</f>
        <v/>
      </c>
      <c r="G693" t="str">
        <f>IF($E693=Step_0!$C$6,IF('Dirty 2'!E695&gt;0,Step_0!$D$3,IF('Dirty 2'!F695&gt;0,Step_0!$D$4,IF('Dirty 2'!G695&gt;0,Step_0!$D$5,""))),"")</f>
        <v>Consumer</v>
      </c>
      <c r="H693" t="str">
        <f>IF($E693=Step_0!$C$9,IF('Dirty 2'!H695&gt;0,Step_0!$D$3,IF('Dirty 2'!I695&gt;0,Step_0!$D$4,IF('Dirty 2'!J695&gt;0,Step_0!$D$5,""))),"")</f>
        <v/>
      </c>
      <c r="I693" t="str">
        <f>IF($E693=Step_0!$C$12,IF('Dirty 2'!K695&gt;0,Step_0!$D$3,IF('Dirty 2'!L695&gt;0,Step_0!$D$4,IF('Dirty 2'!M695&gt;0,Step_0!$D$5,""))),"")</f>
        <v/>
      </c>
      <c r="J693" t="str">
        <f t="shared" si="21"/>
        <v>Consumer</v>
      </c>
      <c r="K693">
        <f>SUM('Dirty 2'!B695:M695)</f>
        <v>149.9</v>
      </c>
    </row>
    <row r="694" spans="1:11" x14ac:dyDescent="0.25">
      <c r="A694" s="1">
        <v>41526</v>
      </c>
      <c r="B694" t="str">
        <v>Standard Class</v>
      </c>
      <c r="C694" t="str">
        <v/>
      </c>
      <c r="D694" t="str">
        <v/>
      </c>
      <c r="E694" t="str">
        <f t="shared" si="20"/>
        <v>Standard Class</v>
      </c>
      <c r="F694" t="str">
        <f>IF($E694=Step_0!$C$3,IF('Dirty 2'!B696&gt;0,Step_0!$D$3,IF('Dirty 2'!C696&gt;0,Step_0!$D$4,IF('Dirty 2'!D696&gt;0,Step_0!$D$5,""))),"")</f>
        <v/>
      </c>
      <c r="G694" t="str">
        <f>IF($E694=Step_0!$C$6,IF('Dirty 2'!E696&gt;0,Step_0!$D$3,IF('Dirty 2'!F696&gt;0,Step_0!$D$4,IF('Dirty 2'!G696&gt;0,Step_0!$D$5,""))),"")</f>
        <v/>
      </c>
      <c r="H694" t="str">
        <f>IF($E694=Step_0!$C$9,IF('Dirty 2'!H696&gt;0,Step_0!$D$3,IF('Dirty 2'!I696&gt;0,Step_0!$D$4,IF('Dirty 2'!J696&gt;0,Step_0!$D$5,""))),"")</f>
        <v/>
      </c>
      <c r="I694" t="str">
        <f>IF($E694=Step_0!$C$12,IF('Dirty 2'!K696&gt;0,Step_0!$D$3,IF('Dirty 2'!L696&gt;0,Step_0!$D$4,IF('Dirty 2'!M696&gt;0,Step_0!$D$5,""))),"")</f>
        <v>Consumer</v>
      </c>
      <c r="J694" t="str">
        <f t="shared" si="21"/>
        <v>Consumer</v>
      </c>
      <c r="K694">
        <f>SUM('Dirty 2'!B696:M696)</f>
        <v>1299.99</v>
      </c>
    </row>
    <row r="695" spans="1:11" x14ac:dyDescent="0.25">
      <c r="A695" s="1">
        <v>41446</v>
      </c>
      <c r="B695" t="str">
        <v>Second Class</v>
      </c>
      <c r="C695" t="str">
        <v/>
      </c>
      <c r="D695" t="str">
        <v/>
      </c>
      <c r="E695" t="str">
        <f t="shared" si="20"/>
        <v>Second Class</v>
      </c>
      <c r="F695" t="str">
        <f>IF($E695=Step_0!$C$3,IF('Dirty 2'!B697&gt;0,Step_0!$D$3,IF('Dirty 2'!C697&gt;0,Step_0!$D$4,IF('Dirty 2'!D697&gt;0,Step_0!$D$5,""))),"")</f>
        <v/>
      </c>
      <c r="G695" t="str">
        <f>IF($E695=Step_0!$C$6,IF('Dirty 2'!E697&gt;0,Step_0!$D$3,IF('Dirty 2'!F697&gt;0,Step_0!$D$4,IF('Dirty 2'!G697&gt;0,Step_0!$D$5,""))),"")</f>
        <v/>
      </c>
      <c r="H695" t="str">
        <f>IF($E695=Step_0!$C$9,IF('Dirty 2'!H697&gt;0,Step_0!$D$3,IF('Dirty 2'!I697&gt;0,Step_0!$D$4,IF('Dirty 2'!J697&gt;0,Step_0!$D$5,""))),"")</f>
        <v>Consumer</v>
      </c>
      <c r="I695" t="str">
        <f>IF($E695=Step_0!$C$12,IF('Dirty 2'!K697&gt;0,Step_0!$D$3,IF('Dirty 2'!L697&gt;0,Step_0!$D$4,IF('Dirty 2'!M697&gt;0,Step_0!$D$5,""))),"")</f>
        <v/>
      </c>
      <c r="J695" t="str">
        <f t="shared" si="21"/>
        <v>Consumer</v>
      </c>
      <c r="K695">
        <f>SUM('Dirty 2'!B697:M697)</f>
        <v>425.66999999999996</v>
      </c>
    </row>
    <row r="696" spans="1:11" x14ac:dyDescent="0.25">
      <c r="A696" s="1">
        <v>41534</v>
      </c>
      <c r="B696" t="str">
        <v>Standard Class</v>
      </c>
      <c r="C696" t="str">
        <v/>
      </c>
      <c r="D696" t="str">
        <v/>
      </c>
      <c r="E696" t="str">
        <f t="shared" si="20"/>
        <v>Standard Class</v>
      </c>
      <c r="F696" t="str">
        <f>IF($E696=Step_0!$C$3,IF('Dirty 2'!B698&gt;0,Step_0!$D$3,IF('Dirty 2'!C698&gt;0,Step_0!$D$4,IF('Dirty 2'!D698&gt;0,Step_0!$D$5,""))),"")</f>
        <v/>
      </c>
      <c r="G696" t="str">
        <f>IF($E696=Step_0!$C$6,IF('Dirty 2'!E698&gt;0,Step_0!$D$3,IF('Dirty 2'!F698&gt;0,Step_0!$D$4,IF('Dirty 2'!G698&gt;0,Step_0!$D$5,""))),"")</f>
        <v/>
      </c>
      <c r="H696" t="str">
        <f>IF($E696=Step_0!$C$9,IF('Dirty 2'!H698&gt;0,Step_0!$D$3,IF('Dirty 2'!I698&gt;0,Step_0!$D$4,IF('Dirty 2'!J698&gt;0,Step_0!$D$5,""))),"")</f>
        <v/>
      </c>
      <c r="I696" t="str">
        <f>IF($E696=Step_0!$C$12,IF('Dirty 2'!K698&gt;0,Step_0!$D$3,IF('Dirty 2'!L698&gt;0,Step_0!$D$4,IF('Dirty 2'!M698&gt;0,Step_0!$D$5,""))),"")</f>
        <v>Consumer</v>
      </c>
      <c r="J696" t="str">
        <f t="shared" si="21"/>
        <v>Consumer</v>
      </c>
      <c r="K696">
        <f>SUM('Dirty 2'!B698:M698)</f>
        <v>52.608000000000004</v>
      </c>
    </row>
    <row r="697" spans="1:11" x14ac:dyDescent="0.25">
      <c r="A697" s="1">
        <v>41372</v>
      </c>
      <c r="B697" t="str">
        <v/>
      </c>
      <c r="C697" t="str">
        <v>Standard Class</v>
      </c>
      <c r="D697" t="str">
        <v/>
      </c>
      <c r="E697" t="str">
        <f t="shared" si="20"/>
        <v>Standard Class</v>
      </c>
      <c r="F697" t="str">
        <f>IF($E697=Step_0!$C$3,IF('Dirty 2'!B699&gt;0,Step_0!$D$3,IF('Dirty 2'!C699&gt;0,Step_0!$D$4,IF('Dirty 2'!D699&gt;0,Step_0!$D$5,""))),"")</f>
        <v/>
      </c>
      <c r="G697" t="str">
        <f>IF($E697=Step_0!$C$6,IF('Dirty 2'!E699&gt;0,Step_0!$D$3,IF('Dirty 2'!F699&gt;0,Step_0!$D$4,IF('Dirty 2'!G699&gt;0,Step_0!$D$5,""))),"")</f>
        <v/>
      </c>
      <c r="H697" t="str">
        <f>IF($E697=Step_0!$C$9,IF('Dirty 2'!H699&gt;0,Step_0!$D$3,IF('Dirty 2'!I699&gt;0,Step_0!$D$4,IF('Dirty 2'!J699&gt;0,Step_0!$D$5,""))),"")</f>
        <v/>
      </c>
      <c r="I697" t="str">
        <f>IF($E697=Step_0!$C$12,IF('Dirty 2'!K699&gt;0,Step_0!$D$3,IF('Dirty 2'!L699&gt;0,Step_0!$D$4,IF('Dirty 2'!M699&gt;0,Step_0!$D$5,""))),"")</f>
        <v>Corporate</v>
      </c>
      <c r="J697" t="str">
        <f t="shared" si="21"/>
        <v>Corporate</v>
      </c>
      <c r="K697">
        <f>SUM('Dirty 2'!B699:M699)</f>
        <v>1215.92</v>
      </c>
    </row>
    <row r="698" spans="1:11" x14ac:dyDescent="0.25">
      <c r="A698" s="1">
        <v>41347</v>
      </c>
      <c r="B698" t="str">
        <v/>
      </c>
      <c r="C698" t="str">
        <v/>
      </c>
      <c r="D698" t="str">
        <v>Standard Class</v>
      </c>
      <c r="E698" t="str">
        <f t="shared" si="20"/>
        <v>Standard Class</v>
      </c>
      <c r="F698" t="str">
        <f>IF($E698=Step_0!$C$3,IF('Dirty 2'!B700&gt;0,Step_0!$D$3,IF('Dirty 2'!C700&gt;0,Step_0!$D$4,IF('Dirty 2'!D700&gt;0,Step_0!$D$5,""))),"")</f>
        <v/>
      </c>
      <c r="G698" t="str">
        <f>IF($E698=Step_0!$C$6,IF('Dirty 2'!E700&gt;0,Step_0!$D$3,IF('Dirty 2'!F700&gt;0,Step_0!$D$4,IF('Dirty 2'!G700&gt;0,Step_0!$D$5,""))),"")</f>
        <v/>
      </c>
      <c r="H698" t="str">
        <f>IF($E698=Step_0!$C$9,IF('Dirty 2'!H700&gt;0,Step_0!$D$3,IF('Dirty 2'!I700&gt;0,Step_0!$D$4,IF('Dirty 2'!J700&gt;0,Step_0!$D$5,""))),"")</f>
        <v/>
      </c>
      <c r="I698" t="str">
        <f>IF($E698=Step_0!$C$12,IF('Dirty 2'!K700&gt;0,Step_0!$D$3,IF('Dirty 2'!L700&gt;0,Step_0!$D$4,IF('Dirty 2'!M700&gt;0,Step_0!$D$5,""))),"")</f>
        <v>Home Office</v>
      </c>
      <c r="J698" t="str">
        <f t="shared" si="21"/>
        <v>Home Office</v>
      </c>
      <c r="K698">
        <f>SUM('Dirty 2'!B700:M700)</f>
        <v>1139.92</v>
      </c>
    </row>
    <row r="699" spans="1:11" x14ac:dyDescent="0.25">
      <c r="A699" s="1">
        <v>41448</v>
      </c>
      <c r="B699" t="str">
        <v>First Class</v>
      </c>
      <c r="C699" t="str">
        <v/>
      </c>
      <c r="D699" t="str">
        <v/>
      </c>
      <c r="E699" t="str">
        <f t="shared" si="20"/>
        <v>First Class</v>
      </c>
      <c r="F699" t="str">
        <f>IF($E699=Step_0!$C$3,IF('Dirty 2'!B701&gt;0,Step_0!$D$3,IF('Dirty 2'!C701&gt;0,Step_0!$D$4,IF('Dirty 2'!D701&gt;0,Step_0!$D$5,""))),"")</f>
        <v>Consumer</v>
      </c>
      <c r="G699" t="str">
        <f>IF($E699=Step_0!$C$6,IF('Dirty 2'!E701&gt;0,Step_0!$D$3,IF('Dirty 2'!F701&gt;0,Step_0!$D$4,IF('Dirty 2'!G701&gt;0,Step_0!$D$5,""))),"")</f>
        <v/>
      </c>
      <c r="H699" t="str">
        <f>IF($E699=Step_0!$C$9,IF('Dirty 2'!H701&gt;0,Step_0!$D$3,IF('Dirty 2'!I701&gt;0,Step_0!$D$4,IF('Dirty 2'!J701&gt;0,Step_0!$D$5,""))),"")</f>
        <v/>
      </c>
      <c r="I699" t="str">
        <f>IF($E699=Step_0!$C$12,IF('Dirty 2'!K701&gt;0,Step_0!$D$3,IF('Dirty 2'!L701&gt;0,Step_0!$D$4,IF('Dirty 2'!M701&gt;0,Step_0!$D$5,""))),"")</f>
        <v/>
      </c>
      <c r="J699" t="str">
        <f t="shared" si="21"/>
        <v>Consumer</v>
      </c>
      <c r="K699">
        <f>SUM('Dirty 2'!B701:M701)</f>
        <v>23.119999999999997</v>
      </c>
    </row>
    <row r="700" spans="1:11" x14ac:dyDescent="0.25">
      <c r="A700" s="1">
        <v>41527</v>
      </c>
      <c r="B700" t="str">
        <v/>
      </c>
      <c r="C700" t="str">
        <v/>
      </c>
      <c r="D700" t="str">
        <v>Standard Class</v>
      </c>
      <c r="E700" t="str">
        <f t="shared" si="20"/>
        <v>Standard Class</v>
      </c>
      <c r="F700" t="str">
        <f>IF($E700=Step_0!$C$3,IF('Dirty 2'!B702&gt;0,Step_0!$D$3,IF('Dirty 2'!C702&gt;0,Step_0!$D$4,IF('Dirty 2'!D702&gt;0,Step_0!$D$5,""))),"")</f>
        <v/>
      </c>
      <c r="G700" t="str">
        <f>IF($E700=Step_0!$C$6,IF('Dirty 2'!E702&gt;0,Step_0!$D$3,IF('Dirty 2'!F702&gt;0,Step_0!$D$4,IF('Dirty 2'!G702&gt;0,Step_0!$D$5,""))),"")</f>
        <v/>
      </c>
      <c r="H700" t="str">
        <f>IF($E700=Step_0!$C$9,IF('Dirty 2'!H702&gt;0,Step_0!$D$3,IF('Dirty 2'!I702&gt;0,Step_0!$D$4,IF('Dirty 2'!J702&gt;0,Step_0!$D$5,""))),"")</f>
        <v/>
      </c>
      <c r="I700" t="str">
        <f>IF($E700=Step_0!$C$12,IF('Dirty 2'!K702&gt;0,Step_0!$D$3,IF('Dirty 2'!L702&gt;0,Step_0!$D$4,IF('Dirty 2'!M702&gt;0,Step_0!$D$5,""))),"")</f>
        <v>Home Office</v>
      </c>
      <c r="J700" t="str">
        <f t="shared" si="21"/>
        <v>Home Office</v>
      </c>
      <c r="K700">
        <f>SUM('Dirty 2'!B702:M702)</f>
        <v>9.64</v>
      </c>
    </row>
    <row r="701" spans="1:11" x14ac:dyDescent="0.25">
      <c r="A701" s="1">
        <v>41505</v>
      </c>
      <c r="B701" t="str">
        <v/>
      </c>
      <c r="C701" t="str">
        <v>Standard Class</v>
      </c>
      <c r="D701" t="str">
        <v/>
      </c>
      <c r="E701" t="str">
        <f t="shared" si="20"/>
        <v>Standard Class</v>
      </c>
      <c r="F701" t="str">
        <f>IF($E701=Step_0!$C$3,IF('Dirty 2'!B703&gt;0,Step_0!$D$3,IF('Dirty 2'!C703&gt;0,Step_0!$D$4,IF('Dirty 2'!D703&gt;0,Step_0!$D$5,""))),"")</f>
        <v/>
      </c>
      <c r="G701" t="str">
        <f>IF($E701=Step_0!$C$6,IF('Dirty 2'!E703&gt;0,Step_0!$D$3,IF('Dirty 2'!F703&gt;0,Step_0!$D$4,IF('Dirty 2'!G703&gt;0,Step_0!$D$5,""))),"")</f>
        <v/>
      </c>
      <c r="H701" t="str">
        <f>IF($E701=Step_0!$C$9,IF('Dirty 2'!H703&gt;0,Step_0!$D$3,IF('Dirty 2'!I703&gt;0,Step_0!$D$4,IF('Dirty 2'!J703&gt;0,Step_0!$D$5,""))),"")</f>
        <v/>
      </c>
      <c r="I701" t="str">
        <f>IF($E701=Step_0!$C$12,IF('Dirty 2'!K703&gt;0,Step_0!$D$3,IF('Dirty 2'!L703&gt;0,Step_0!$D$4,IF('Dirty 2'!M703&gt;0,Step_0!$D$5,""))),"")</f>
        <v>Corporate</v>
      </c>
      <c r="J701" t="str">
        <f t="shared" si="21"/>
        <v>Corporate</v>
      </c>
      <c r="K701">
        <f>SUM('Dirty 2'!B703:M703)</f>
        <v>344.90999999999997</v>
      </c>
    </row>
    <row r="702" spans="1:11" x14ac:dyDescent="0.25">
      <c r="A702" s="1">
        <v>41294</v>
      </c>
      <c r="B702" t="str">
        <v>Standard Class</v>
      </c>
      <c r="C702" t="str">
        <v/>
      </c>
      <c r="D702" t="str">
        <v/>
      </c>
      <c r="E702" t="str">
        <f t="shared" si="20"/>
        <v>Standard Class</v>
      </c>
      <c r="F702" t="str">
        <f>IF($E702=Step_0!$C$3,IF('Dirty 2'!B704&gt;0,Step_0!$D$3,IF('Dirty 2'!C704&gt;0,Step_0!$D$4,IF('Dirty 2'!D704&gt;0,Step_0!$D$5,""))),"")</f>
        <v/>
      </c>
      <c r="G702" t="str">
        <f>IF($E702=Step_0!$C$6,IF('Dirty 2'!E704&gt;0,Step_0!$D$3,IF('Dirty 2'!F704&gt;0,Step_0!$D$4,IF('Dirty 2'!G704&gt;0,Step_0!$D$5,""))),"")</f>
        <v/>
      </c>
      <c r="H702" t="str">
        <f>IF($E702=Step_0!$C$9,IF('Dirty 2'!H704&gt;0,Step_0!$D$3,IF('Dirty 2'!I704&gt;0,Step_0!$D$4,IF('Dirty 2'!J704&gt;0,Step_0!$D$5,""))),"")</f>
        <v/>
      </c>
      <c r="I702" t="str">
        <f>IF($E702=Step_0!$C$12,IF('Dirty 2'!K704&gt;0,Step_0!$D$3,IF('Dirty 2'!L704&gt;0,Step_0!$D$4,IF('Dirty 2'!M704&gt;0,Step_0!$D$5,""))),"")</f>
        <v>Consumer</v>
      </c>
      <c r="J702" t="str">
        <f t="shared" si="21"/>
        <v>Consumer</v>
      </c>
      <c r="K702">
        <f>SUM('Dirty 2'!B704:M704)</f>
        <v>1859.4</v>
      </c>
    </row>
    <row r="703" spans="1:11" x14ac:dyDescent="0.25">
      <c r="A703" s="1">
        <v>41294</v>
      </c>
      <c r="B703" t="str">
        <v/>
      </c>
      <c r="C703" t="str">
        <v>Standard Class</v>
      </c>
      <c r="D703" t="str">
        <v/>
      </c>
      <c r="E703" t="str">
        <f t="shared" si="20"/>
        <v>Standard Class</v>
      </c>
      <c r="F703" t="str">
        <f>IF($E703=Step_0!$C$3,IF('Dirty 2'!B705&gt;0,Step_0!$D$3,IF('Dirty 2'!C705&gt;0,Step_0!$D$4,IF('Dirty 2'!D705&gt;0,Step_0!$D$5,""))),"")</f>
        <v/>
      </c>
      <c r="G703" t="str">
        <f>IF($E703=Step_0!$C$6,IF('Dirty 2'!E705&gt;0,Step_0!$D$3,IF('Dirty 2'!F705&gt;0,Step_0!$D$4,IF('Dirty 2'!G705&gt;0,Step_0!$D$5,""))),"")</f>
        <v/>
      </c>
      <c r="H703" t="str">
        <f>IF($E703=Step_0!$C$9,IF('Dirty 2'!H705&gt;0,Step_0!$D$3,IF('Dirty 2'!I705&gt;0,Step_0!$D$4,IF('Dirty 2'!J705&gt;0,Step_0!$D$5,""))),"")</f>
        <v/>
      </c>
      <c r="I703" t="str">
        <f>IF($E703=Step_0!$C$12,IF('Dirty 2'!K705&gt;0,Step_0!$D$3,IF('Dirty 2'!L705&gt;0,Step_0!$D$4,IF('Dirty 2'!M705&gt;0,Step_0!$D$5,""))),"")</f>
        <v>Corporate</v>
      </c>
      <c r="J703" t="str">
        <f t="shared" si="21"/>
        <v>Corporate</v>
      </c>
      <c r="K703">
        <f>SUM('Dirty 2'!B705:M705)</f>
        <v>67.194000000000003</v>
      </c>
    </row>
    <row r="704" spans="1:11" x14ac:dyDescent="0.25">
      <c r="A704" s="1">
        <v>41627</v>
      </c>
      <c r="B704" t="str">
        <v>Standard Class</v>
      </c>
      <c r="C704" t="str">
        <v/>
      </c>
      <c r="D704" t="str">
        <v/>
      </c>
      <c r="E704" t="str">
        <f t="shared" si="20"/>
        <v>Standard Class</v>
      </c>
      <c r="F704" t="str">
        <f>IF($E704=Step_0!$C$3,IF('Dirty 2'!B706&gt;0,Step_0!$D$3,IF('Dirty 2'!C706&gt;0,Step_0!$D$4,IF('Dirty 2'!D706&gt;0,Step_0!$D$5,""))),"")</f>
        <v/>
      </c>
      <c r="G704" t="str">
        <f>IF($E704=Step_0!$C$6,IF('Dirty 2'!E706&gt;0,Step_0!$D$3,IF('Dirty 2'!F706&gt;0,Step_0!$D$4,IF('Dirty 2'!G706&gt;0,Step_0!$D$5,""))),"")</f>
        <v/>
      </c>
      <c r="H704" t="str">
        <f>IF($E704=Step_0!$C$9,IF('Dirty 2'!H706&gt;0,Step_0!$D$3,IF('Dirty 2'!I706&gt;0,Step_0!$D$4,IF('Dirty 2'!J706&gt;0,Step_0!$D$5,""))),"")</f>
        <v/>
      </c>
      <c r="I704" t="str">
        <f>IF($E704=Step_0!$C$12,IF('Dirty 2'!K706&gt;0,Step_0!$D$3,IF('Dirty 2'!L706&gt;0,Step_0!$D$4,IF('Dirty 2'!M706&gt;0,Step_0!$D$5,""))),"")</f>
        <v>Consumer</v>
      </c>
      <c r="J704" t="str">
        <f t="shared" si="21"/>
        <v>Consumer</v>
      </c>
      <c r="K704">
        <f>SUM('Dirty 2'!B706:M706)</f>
        <v>252.61200000000002</v>
      </c>
    </row>
    <row r="705" spans="1:11" x14ac:dyDescent="0.25">
      <c r="A705" s="1">
        <v>41300</v>
      </c>
      <c r="B705" t="str">
        <v/>
      </c>
      <c r="C705" t="str">
        <v/>
      </c>
      <c r="D705" t="str">
        <v>Standard Class</v>
      </c>
      <c r="E705" t="str">
        <f t="shared" si="20"/>
        <v>Standard Class</v>
      </c>
      <c r="F705" t="str">
        <f>IF($E705=Step_0!$C$3,IF('Dirty 2'!B707&gt;0,Step_0!$D$3,IF('Dirty 2'!C707&gt;0,Step_0!$D$4,IF('Dirty 2'!D707&gt;0,Step_0!$D$5,""))),"")</f>
        <v/>
      </c>
      <c r="G705" t="str">
        <f>IF($E705=Step_0!$C$6,IF('Dirty 2'!E707&gt;0,Step_0!$D$3,IF('Dirty 2'!F707&gt;0,Step_0!$D$4,IF('Dirty 2'!G707&gt;0,Step_0!$D$5,""))),"")</f>
        <v/>
      </c>
      <c r="H705" t="str">
        <f>IF($E705=Step_0!$C$9,IF('Dirty 2'!H707&gt;0,Step_0!$D$3,IF('Dirty 2'!I707&gt;0,Step_0!$D$4,IF('Dirty 2'!J707&gt;0,Step_0!$D$5,""))),"")</f>
        <v/>
      </c>
      <c r="I705" t="str">
        <f>IF($E705=Step_0!$C$12,IF('Dirty 2'!K707&gt;0,Step_0!$D$3,IF('Dirty 2'!L707&gt;0,Step_0!$D$4,IF('Dirty 2'!M707&gt;0,Step_0!$D$5,""))),"")</f>
        <v>Home Office</v>
      </c>
      <c r="J705" t="str">
        <f t="shared" si="21"/>
        <v>Home Office</v>
      </c>
      <c r="K705">
        <f>SUM('Dirty 2'!B707:M707)</f>
        <v>944.61</v>
      </c>
    </row>
    <row r="706" spans="1:11" x14ac:dyDescent="0.25">
      <c r="A706" s="1">
        <v>41354</v>
      </c>
      <c r="B706" t="str">
        <v>Standard Class</v>
      </c>
      <c r="C706" t="str">
        <v/>
      </c>
      <c r="D706" t="str">
        <v/>
      </c>
      <c r="E706" t="str">
        <f t="shared" si="20"/>
        <v>Standard Class</v>
      </c>
      <c r="F706" t="str">
        <f>IF($E706=Step_0!$C$3,IF('Dirty 2'!B708&gt;0,Step_0!$D$3,IF('Dirty 2'!C708&gt;0,Step_0!$D$4,IF('Dirty 2'!D708&gt;0,Step_0!$D$5,""))),"")</f>
        <v/>
      </c>
      <c r="G706" t="str">
        <f>IF($E706=Step_0!$C$6,IF('Dirty 2'!E708&gt;0,Step_0!$D$3,IF('Dirty 2'!F708&gt;0,Step_0!$D$4,IF('Dirty 2'!G708&gt;0,Step_0!$D$5,""))),"")</f>
        <v/>
      </c>
      <c r="H706" t="str">
        <f>IF($E706=Step_0!$C$9,IF('Dirty 2'!H708&gt;0,Step_0!$D$3,IF('Dirty 2'!I708&gt;0,Step_0!$D$4,IF('Dirty 2'!J708&gt;0,Step_0!$D$5,""))),"")</f>
        <v/>
      </c>
      <c r="I706" t="str">
        <f>IF($E706=Step_0!$C$12,IF('Dirty 2'!K708&gt;0,Step_0!$D$3,IF('Dirty 2'!L708&gt;0,Step_0!$D$4,IF('Dirty 2'!M708&gt;0,Step_0!$D$5,""))),"")</f>
        <v>Consumer</v>
      </c>
      <c r="J706" t="str">
        <f t="shared" si="21"/>
        <v>Consumer</v>
      </c>
      <c r="K706">
        <f>SUM('Dirty 2'!B708:M708)</f>
        <v>310.52800000000002</v>
      </c>
    </row>
    <row r="707" spans="1:11" x14ac:dyDescent="0.25">
      <c r="A707" s="1">
        <v>41550</v>
      </c>
      <c r="B707" t="str">
        <v/>
      </c>
      <c r="C707" t="str">
        <v/>
      </c>
      <c r="D707" t="str">
        <v>Standard Class</v>
      </c>
      <c r="E707" t="str">
        <f t="shared" ref="E707:E770" si="22">IF(B707&lt;&gt;"",B707,IF(C707&lt;&gt;"",C707,IF(D707&lt;&gt;"",D707,"")))</f>
        <v>Standard Class</v>
      </c>
      <c r="F707" t="str">
        <f>IF($E707=Step_0!$C$3,IF('Dirty 2'!B709&gt;0,Step_0!$D$3,IF('Dirty 2'!C709&gt;0,Step_0!$D$4,IF('Dirty 2'!D709&gt;0,Step_0!$D$5,""))),"")</f>
        <v/>
      </c>
      <c r="G707" t="str">
        <f>IF($E707=Step_0!$C$6,IF('Dirty 2'!E709&gt;0,Step_0!$D$3,IF('Dirty 2'!F709&gt;0,Step_0!$D$4,IF('Dirty 2'!G709&gt;0,Step_0!$D$5,""))),"")</f>
        <v/>
      </c>
      <c r="H707" t="str">
        <f>IF($E707=Step_0!$C$9,IF('Dirty 2'!H709&gt;0,Step_0!$D$3,IF('Dirty 2'!I709&gt;0,Step_0!$D$4,IF('Dirty 2'!J709&gt;0,Step_0!$D$5,""))),"")</f>
        <v/>
      </c>
      <c r="I707" t="str">
        <f>IF($E707=Step_0!$C$12,IF('Dirty 2'!K709&gt;0,Step_0!$D$3,IF('Dirty 2'!L709&gt;0,Step_0!$D$4,IF('Dirty 2'!M709&gt;0,Step_0!$D$5,""))),"")</f>
        <v>Home Office</v>
      </c>
      <c r="J707" t="str">
        <f t="shared" ref="J707:J770" si="23">IF(F707&lt;&gt;"",F707,IF(G707&lt;&gt;"",G707,IF(H707&lt;&gt;"",H707,IF(I707&lt;&gt;"",I707,""))))</f>
        <v>Home Office</v>
      </c>
      <c r="K707">
        <f>SUM('Dirty 2'!B709:M709)</f>
        <v>67.759999999999991</v>
      </c>
    </row>
    <row r="708" spans="1:11" x14ac:dyDescent="0.25">
      <c r="A708" s="1">
        <v>41530</v>
      </c>
      <c r="B708" t="str">
        <v/>
      </c>
      <c r="C708" t="str">
        <v>Standard Class</v>
      </c>
      <c r="D708" t="str">
        <v/>
      </c>
      <c r="E708" t="str">
        <f t="shared" si="22"/>
        <v>Standard Class</v>
      </c>
      <c r="F708" t="str">
        <f>IF($E708=Step_0!$C$3,IF('Dirty 2'!B710&gt;0,Step_0!$D$3,IF('Dirty 2'!C710&gt;0,Step_0!$D$4,IF('Dirty 2'!D710&gt;0,Step_0!$D$5,""))),"")</f>
        <v/>
      </c>
      <c r="G708" t="str">
        <f>IF($E708=Step_0!$C$6,IF('Dirty 2'!E710&gt;0,Step_0!$D$3,IF('Dirty 2'!F710&gt;0,Step_0!$D$4,IF('Dirty 2'!G710&gt;0,Step_0!$D$5,""))),"")</f>
        <v/>
      </c>
      <c r="H708" t="str">
        <f>IF($E708=Step_0!$C$9,IF('Dirty 2'!H710&gt;0,Step_0!$D$3,IF('Dirty 2'!I710&gt;0,Step_0!$D$4,IF('Dirty 2'!J710&gt;0,Step_0!$D$5,""))),"")</f>
        <v/>
      </c>
      <c r="I708" t="str">
        <f>IF($E708=Step_0!$C$12,IF('Dirty 2'!K710&gt;0,Step_0!$D$3,IF('Dirty 2'!L710&gt;0,Step_0!$D$4,IF('Dirty 2'!M710&gt;0,Step_0!$D$5,""))),"")</f>
        <v>Corporate</v>
      </c>
      <c r="J708" t="str">
        <f t="shared" si="23"/>
        <v>Corporate</v>
      </c>
      <c r="K708">
        <f>SUM('Dirty 2'!B710:M710)</f>
        <v>18.648000000000003</v>
      </c>
    </row>
    <row r="709" spans="1:11" x14ac:dyDescent="0.25">
      <c r="A709" s="1">
        <v>41505</v>
      </c>
      <c r="B709" t="str">
        <v>Standard Class</v>
      </c>
      <c r="C709" t="str">
        <v/>
      </c>
      <c r="D709" t="str">
        <v/>
      </c>
      <c r="E709" t="str">
        <f t="shared" si="22"/>
        <v>Standard Class</v>
      </c>
      <c r="F709" t="str">
        <f>IF($E709=Step_0!$C$3,IF('Dirty 2'!B711&gt;0,Step_0!$D$3,IF('Dirty 2'!C711&gt;0,Step_0!$D$4,IF('Dirty 2'!D711&gt;0,Step_0!$D$5,""))),"")</f>
        <v/>
      </c>
      <c r="G709" t="str">
        <f>IF($E709=Step_0!$C$6,IF('Dirty 2'!E711&gt;0,Step_0!$D$3,IF('Dirty 2'!F711&gt;0,Step_0!$D$4,IF('Dirty 2'!G711&gt;0,Step_0!$D$5,""))),"")</f>
        <v/>
      </c>
      <c r="H709" t="str">
        <f>IF($E709=Step_0!$C$9,IF('Dirty 2'!H711&gt;0,Step_0!$D$3,IF('Dirty 2'!I711&gt;0,Step_0!$D$4,IF('Dirty 2'!J711&gt;0,Step_0!$D$5,""))),"")</f>
        <v/>
      </c>
      <c r="I709" t="str">
        <f>IF($E709=Step_0!$C$12,IF('Dirty 2'!K711&gt;0,Step_0!$D$3,IF('Dirty 2'!L711&gt;0,Step_0!$D$4,IF('Dirty 2'!M711&gt;0,Step_0!$D$5,""))),"")</f>
        <v>Consumer</v>
      </c>
      <c r="J709" t="str">
        <f t="shared" si="23"/>
        <v>Consumer</v>
      </c>
      <c r="K709">
        <f>SUM('Dirty 2'!B711:M711)</f>
        <v>638.82000000000005</v>
      </c>
    </row>
    <row r="710" spans="1:11" x14ac:dyDescent="0.25">
      <c r="A710" s="1">
        <v>41369</v>
      </c>
      <c r="B710" t="str">
        <v/>
      </c>
      <c r="C710" t="str">
        <v>Standard Class</v>
      </c>
      <c r="D710" t="str">
        <v/>
      </c>
      <c r="E710" t="str">
        <f t="shared" si="22"/>
        <v>Standard Class</v>
      </c>
      <c r="F710" t="str">
        <f>IF($E710=Step_0!$C$3,IF('Dirty 2'!B712&gt;0,Step_0!$D$3,IF('Dirty 2'!C712&gt;0,Step_0!$D$4,IF('Dirty 2'!D712&gt;0,Step_0!$D$5,""))),"")</f>
        <v/>
      </c>
      <c r="G710" t="str">
        <f>IF($E710=Step_0!$C$6,IF('Dirty 2'!E712&gt;0,Step_0!$D$3,IF('Dirty 2'!F712&gt;0,Step_0!$D$4,IF('Dirty 2'!G712&gt;0,Step_0!$D$5,""))),"")</f>
        <v/>
      </c>
      <c r="H710" t="str">
        <f>IF($E710=Step_0!$C$9,IF('Dirty 2'!H712&gt;0,Step_0!$D$3,IF('Dirty 2'!I712&gt;0,Step_0!$D$4,IF('Dirty 2'!J712&gt;0,Step_0!$D$5,""))),"")</f>
        <v/>
      </c>
      <c r="I710" t="str">
        <f>IF($E710=Step_0!$C$12,IF('Dirty 2'!K712&gt;0,Step_0!$D$3,IF('Dirty 2'!L712&gt;0,Step_0!$D$4,IF('Dirty 2'!M712&gt;0,Step_0!$D$5,""))),"")</f>
        <v>Corporate</v>
      </c>
      <c r="J710" t="str">
        <f t="shared" si="23"/>
        <v>Corporate</v>
      </c>
      <c r="K710">
        <f>SUM('Dirty 2'!B712:M712)</f>
        <v>115.36</v>
      </c>
    </row>
    <row r="711" spans="1:11" x14ac:dyDescent="0.25">
      <c r="A711" s="1">
        <v>41355</v>
      </c>
      <c r="B711" t="str">
        <v>Standard Class</v>
      </c>
      <c r="C711" t="str">
        <v/>
      </c>
      <c r="D711" t="str">
        <v/>
      </c>
      <c r="E711" t="str">
        <f t="shared" si="22"/>
        <v>Standard Class</v>
      </c>
      <c r="F711" t="str">
        <f>IF($E711=Step_0!$C$3,IF('Dirty 2'!B713&gt;0,Step_0!$D$3,IF('Dirty 2'!C713&gt;0,Step_0!$D$4,IF('Dirty 2'!D713&gt;0,Step_0!$D$5,""))),"")</f>
        <v/>
      </c>
      <c r="G711" t="str">
        <f>IF($E711=Step_0!$C$6,IF('Dirty 2'!E713&gt;0,Step_0!$D$3,IF('Dirty 2'!F713&gt;0,Step_0!$D$4,IF('Dirty 2'!G713&gt;0,Step_0!$D$5,""))),"")</f>
        <v/>
      </c>
      <c r="H711" t="str">
        <f>IF($E711=Step_0!$C$9,IF('Dirty 2'!H713&gt;0,Step_0!$D$3,IF('Dirty 2'!I713&gt;0,Step_0!$D$4,IF('Dirty 2'!J713&gt;0,Step_0!$D$5,""))),"")</f>
        <v/>
      </c>
      <c r="I711" t="str">
        <f>IF($E711=Step_0!$C$12,IF('Dirty 2'!K713&gt;0,Step_0!$D$3,IF('Dirty 2'!L713&gt;0,Step_0!$D$4,IF('Dirty 2'!M713&gt;0,Step_0!$D$5,""))),"")</f>
        <v>Consumer</v>
      </c>
      <c r="J711" t="str">
        <f t="shared" si="23"/>
        <v>Consumer</v>
      </c>
      <c r="K711">
        <f>SUM('Dirty 2'!B713:M713)</f>
        <v>59.109000000000016</v>
      </c>
    </row>
    <row r="712" spans="1:11" x14ac:dyDescent="0.25">
      <c r="A712" s="1">
        <v>41350</v>
      </c>
      <c r="B712" t="str">
        <v/>
      </c>
      <c r="C712" t="str">
        <v>Standard Class</v>
      </c>
      <c r="D712" t="str">
        <v/>
      </c>
      <c r="E712" t="str">
        <f t="shared" si="22"/>
        <v>Standard Class</v>
      </c>
      <c r="F712" t="str">
        <f>IF($E712=Step_0!$C$3,IF('Dirty 2'!B714&gt;0,Step_0!$D$3,IF('Dirty 2'!C714&gt;0,Step_0!$D$4,IF('Dirty 2'!D714&gt;0,Step_0!$D$5,""))),"")</f>
        <v/>
      </c>
      <c r="G712" t="str">
        <f>IF($E712=Step_0!$C$6,IF('Dirty 2'!E714&gt;0,Step_0!$D$3,IF('Dirty 2'!F714&gt;0,Step_0!$D$4,IF('Dirty 2'!G714&gt;0,Step_0!$D$5,""))),"")</f>
        <v/>
      </c>
      <c r="H712" t="str">
        <f>IF($E712=Step_0!$C$9,IF('Dirty 2'!H714&gt;0,Step_0!$D$3,IF('Dirty 2'!I714&gt;0,Step_0!$D$4,IF('Dirty 2'!J714&gt;0,Step_0!$D$5,""))),"")</f>
        <v/>
      </c>
      <c r="I712" t="str">
        <f>IF($E712=Step_0!$C$12,IF('Dirty 2'!K714&gt;0,Step_0!$D$3,IF('Dirty 2'!L714&gt;0,Step_0!$D$4,IF('Dirty 2'!M714&gt;0,Step_0!$D$5,""))),"")</f>
        <v>Corporate</v>
      </c>
      <c r="J712" t="str">
        <f t="shared" si="23"/>
        <v>Corporate</v>
      </c>
      <c r="K712">
        <f>SUM('Dirty 2'!B714:M714)</f>
        <v>103.50000000000001</v>
      </c>
    </row>
    <row r="713" spans="1:11" x14ac:dyDescent="0.25">
      <c r="A713" s="1">
        <v>41426</v>
      </c>
      <c r="B713" t="str">
        <v>Standard Class</v>
      </c>
      <c r="C713" t="str">
        <v/>
      </c>
      <c r="D713" t="str">
        <v/>
      </c>
      <c r="E713" t="str">
        <f t="shared" si="22"/>
        <v>Standard Class</v>
      </c>
      <c r="F713" t="str">
        <f>IF($E713=Step_0!$C$3,IF('Dirty 2'!B715&gt;0,Step_0!$D$3,IF('Dirty 2'!C715&gt;0,Step_0!$D$4,IF('Dirty 2'!D715&gt;0,Step_0!$D$5,""))),"")</f>
        <v/>
      </c>
      <c r="G713" t="str">
        <f>IF($E713=Step_0!$C$6,IF('Dirty 2'!E715&gt;0,Step_0!$D$3,IF('Dirty 2'!F715&gt;0,Step_0!$D$4,IF('Dirty 2'!G715&gt;0,Step_0!$D$5,""))),"")</f>
        <v/>
      </c>
      <c r="H713" t="str">
        <f>IF($E713=Step_0!$C$9,IF('Dirty 2'!H715&gt;0,Step_0!$D$3,IF('Dirty 2'!I715&gt;0,Step_0!$D$4,IF('Dirty 2'!J715&gt;0,Step_0!$D$5,""))),"")</f>
        <v/>
      </c>
      <c r="I713" t="str">
        <f>IF($E713=Step_0!$C$12,IF('Dirty 2'!K715&gt;0,Step_0!$D$3,IF('Dirty 2'!L715&gt;0,Step_0!$D$4,IF('Dirty 2'!M715&gt;0,Step_0!$D$5,""))),"")</f>
        <v>Consumer</v>
      </c>
      <c r="J713" t="str">
        <f t="shared" si="23"/>
        <v>Consumer</v>
      </c>
      <c r="K713">
        <f>SUM('Dirty 2'!B715:M715)</f>
        <v>904.13</v>
      </c>
    </row>
    <row r="714" spans="1:11" x14ac:dyDescent="0.25">
      <c r="A714" s="1">
        <v>41547</v>
      </c>
      <c r="B714" t="str">
        <v>Standard Class</v>
      </c>
      <c r="C714" t="str">
        <v/>
      </c>
      <c r="D714" t="str">
        <v/>
      </c>
      <c r="E714" t="str">
        <f t="shared" si="22"/>
        <v>Standard Class</v>
      </c>
      <c r="F714" t="str">
        <f>IF($E714=Step_0!$C$3,IF('Dirty 2'!B716&gt;0,Step_0!$D$3,IF('Dirty 2'!C716&gt;0,Step_0!$D$4,IF('Dirty 2'!D716&gt;0,Step_0!$D$5,""))),"")</f>
        <v/>
      </c>
      <c r="G714" t="str">
        <f>IF($E714=Step_0!$C$6,IF('Dirty 2'!E716&gt;0,Step_0!$D$3,IF('Dirty 2'!F716&gt;0,Step_0!$D$4,IF('Dirty 2'!G716&gt;0,Step_0!$D$5,""))),"")</f>
        <v/>
      </c>
      <c r="H714" t="str">
        <f>IF($E714=Step_0!$C$9,IF('Dirty 2'!H716&gt;0,Step_0!$D$3,IF('Dirty 2'!I716&gt;0,Step_0!$D$4,IF('Dirty 2'!J716&gt;0,Step_0!$D$5,""))),"")</f>
        <v/>
      </c>
      <c r="I714" t="str">
        <f>IF($E714=Step_0!$C$12,IF('Dirty 2'!K716&gt;0,Step_0!$D$3,IF('Dirty 2'!L716&gt;0,Step_0!$D$4,IF('Dirty 2'!M716&gt;0,Step_0!$D$5,""))),"")</f>
        <v>Consumer</v>
      </c>
      <c r="J714" t="str">
        <f t="shared" si="23"/>
        <v>Consumer</v>
      </c>
      <c r="K714">
        <f>SUM('Dirty 2'!B716:M716)</f>
        <v>15.552000000000003</v>
      </c>
    </row>
    <row r="715" spans="1:11" x14ac:dyDescent="0.25">
      <c r="A715" s="1">
        <v>41805</v>
      </c>
      <c r="B715" t="str">
        <v>First Class</v>
      </c>
      <c r="C715" t="str">
        <v/>
      </c>
      <c r="D715" t="str">
        <v/>
      </c>
      <c r="E715" t="str">
        <f t="shared" si="22"/>
        <v>First Class</v>
      </c>
      <c r="F715" t="str">
        <f>IF($E715=Step_0!$C$3,IF('Dirty 2'!B717&gt;0,Step_0!$D$3,IF('Dirty 2'!C717&gt;0,Step_0!$D$4,IF('Dirty 2'!D717&gt;0,Step_0!$D$5,""))),"")</f>
        <v>Consumer</v>
      </c>
      <c r="G715" t="str">
        <f>IF($E715=Step_0!$C$6,IF('Dirty 2'!E717&gt;0,Step_0!$D$3,IF('Dirty 2'!F717&gt;0,Step_0!$D$4,IF('Dirty 2'!G717&gt;0,Step_0!$D$5,""))),"")</f>
        <v/>
      </c>
      <c r="H715" t="str">
        <f>IF($E715=Step_0!$C$9,IF('Dirty 2'!H717&gt;0,Step_0!$D$3,IF('Dirty 2'!I717&gt;0,Step_0!$D$4,IF('Dirty 2'!J717&gt;0,Step_0!$D$5,""))),"")</f>
        <v/>
      </c>
      <c r="I715" t="str">
        <f>IF($E715=Step_0!$C$12,IF('Dirty 2'!K717&gt;0,Step_0!$D$3,IF('Dirty 2'!L717&gt;0,Step_0!$D$4,IF('Dirty 2'!M717&gt;0,Step_0!$D$5,""))),"")</f>
        <v/>
      </c>
      <c r="J715" t="str">
        <f t="shared" si="23"/>
        <v>Consumer</v>
      </c>
      <c r="K715">
        <f>SUM('Dirty 2'!B717:M717)</f>
        <v>11.672000000000001</v>
      </c>
    </row>
    <row r="716" spans="1:11" x14ac:dyDescent="0.25">
      <c r="A716" s="1">
        <v>41923</v>
      </c>
      <c r="B716" t="str">
        <v>Standard Class</v>
      </c>
      <c r="C716" t="str">
        <v/>
      </c>
      <c r="D716" t="str">
        <v/>
      </c>
      <c r="E716" t="str">
        <f t="shared" si="22"/>
        <v>Standard Class</v>
      </c>
      <c r="F716" t="str">
        <f>IF($E716=Step_0!$C$3,IF('Dirty 2'!B718&gt;0,Step_0!$D$3,IF('Dirty 2'!C718&gt;0,Step_0!$D$4,IF('Dirty 2'!D718&gt;0,Step_0!$D$5,""))),"")</f>
        <v/>
      </c>
      <c r="G716" t="str">
        <f>IF($E716=Step_0!$C$6,IF('Dirty 2'!E718&gt;0,Step_0!$D$3,IF('Dirty 2'!F718&gt;0,Step_0!$D$4,IF('Dirty 2'!G718&gt;0,Step_0!$D$5,""))),"")</f>
        <v/>
      </c>
      <c r="H716" t="str">
        <f>IF($E716=Step_0!$C$9,IF('Dirty 2'!H718&gt;0,Step_0!$D$3,IF('Dirty 2'!I718&gt;0,Step_0!$D$4,IF('Dirty 2'!J718&gt;0,Step_0!$D$5,""))),"")</f>
        <v/>
      </c>
      <c r="I716" t="str">
        <f>IF($E716=Step_0!$C$12,IF('Dirty 2'!K718&gt;0,Step_0!$D$3,IF('Dirty 2'!L718&gt;0,Step_0!$D$4,IF('Dirty 2'!M718&gt;0,Step_0!$D$5,""))),"")</f>
        <v>Consumer</v>
      </c>
      <c r="J716" t="str">
        <f t="shared" si="23"/>
        <v>Consumer</v>
      </c>
      <c r="K716">
        <f>SUM('Dirty 2'!B718:M718)</f>
        <v>979.94550000000004</v>
      </c>
    </row>
    <row r="717" spans="1:11" x14ac:dyDescent="0.25">
      <c r="A717" s="1">
        <v>41722</v>
      </c>
      <c r="B717" t="str">
        <v/>
      </c>
      <c r="C717" t="str">
        <v>Standard Class</v>
      </c>
      <c r="D717" t="str">
        <v/>
      </c>
      <c r="E717" t="str">
        <f t="shared" si="22"/>
        <v>Standard Class</v>
      </c>
      <c r="F717" t="str">
        <f>IF($E717=Step_0!$C$3,IF('Dirty 2'!B719&gt;0,Step_0!$D$3,IF('Dirty 2'!C719&gt;0,Step_0!$D$4,IF('Dirty 2'!D719&gt;0,Step_0!$D$5,""))),"")</f>
        <v/>
      </c>
      <c r="G717" t="str">
        <f>IF($E717=Step_0!$C$6,IF('Dirty 2'!E719&gt;0,Step_0!$D$3,IF('Dirty 2'!F719&gt;0,Step_0!$D$4,IF('Dirty 2'!G719&gt;0,Step_0!$D$5,""))),"")</f>
        <v/>
      </c>
      <c r="H717" t="str">
        <f>IF($E717=Step_0!$C$9,IF('Dirty 2'!H719&gt;0,Step_0!$D$3,IF('Dirty 2'!I719&gt;0,Step_0!$D$4,IF('Dirty 2'!J719&gt;0,Step_0!$D$5,""))),"")</f>
        <v/>
      </c>
      <c r="I717" t="str">
        <f>IF($E717=Step_0!$C$12,IF('Dirty 2'!K719&gt;0,Step_0!$D$3,IF('Dirty 2'!L719&gt;0,Step_0!$D$4,IF('Dirty 2'!M719&gt;0,Step_0!$D$5,""))),"")</f>
        <v>Corporate</v>
      </c>
      <c r="J717" t="str">
        <f t="shared" si="23"/>
        <v>Corporate</v>
      </c>
      <c r="K717">
        <f>SUM('Dirty 2'!B719:M719)</f>
        <v>6.9920000000000009</v>
      </c>
    </row>
    <row r="718" spans="1:11" x14ac:dyDescent="0.25">
      <c r="A718" s="1">
        <v>41785</v>
      </c>
      <c r="B718" t="str">
        <v/>
      </c>
      <c r="C718" t="str">
        <v/>
      </c>
      <c r="D718" t="str">
        <v>Second Class</v>
      </c>
      <c r="E718" t="str">
        <f t="shared" si="22"/>
        <v>Second Class</v>
      </c>
      <c r="F718" t="str">
        <f>IF($E718=Step_0!$C$3,IF('Dirty 2'!B720&gt;0,Step_0!$D$3,IF('Dirty 2'!C720&gt;0,Step_0!$D$4,IF('Dirty 2'!D720&gt;0,Step_0!$D$5,""))),"")</f>
        <v/>
      </c>
      <c r="G718" t="str">
        <f>IF($E718=Step_0!$C$6,IF('Dirty 2'!E720&gt;0,Step_0!$D$3,IF('Dirty 2'!F720&gt;0,Step_0!$D$4,IF('Dirty 2'!G720&gt;0,Step_0!$D$5,""))),"")</f>
        <v/>
      </c>
      <c r="H718" t="str">
        <f>IF($E718=Step_0!$C$9,IF('Dirty 2'!H720&gt;0,Step_0!$D$3,IF('Dirty 2'!I720&gt;0,Step_0!$D$4,IF('Dirty 2'!J720&gt;0,Step_0!$D$5,""))),"")</f>
        <v>Home Office</v>
      </c>
      <c r="I718" t="str">
        <f>IF($E718=Step_0!$C$12,IF('Dirty 2'!K720&gt;0,Step_0!$D$3,IF('Dirty 2'!L720&gt;0,Step_0!$D$4,IF('Dirty 2'!M720&gt;0,Step_0!$D$5,""))),"")</f>
        <v/>
      </c>
      <c r="J718" t="str">
        <f t="shared" si="23"/>
        <v>Home Office</v>
      </c>
      <c r="K718">
        <f>SUM('Dirty 2'!B720:M720)</f>
        <v>352.16800000000001</v>
      </c>
    </row>
    <row r="719" spans="1:11" x14ac:dyDescent="0.25">
      <c r="A719" s="1">
        <v>41984</v>
      </c>
      <c r="B719" t="str">
        <v>Standard Class</v>
      </c>
      <c r="C719" t="str">
        <v/>
      </c>
      <c r="D719" t="str">
        <v/>
      </c>
      <c r="E719" t="str">
        <f t="shared" si="22"/>
        <v>Standard Class</v>
      </c>
      <c r="F719" t="str">
        <f>IF($E719=Step_0!$C$3,IF('Dirty 2'!B721&gt;0,Step_0!$D$3,IF('Dirty 2'!C721&gt;0,Step_0!$D$4,IF('Dirty 2'!D721&gt;0,Step_0!$D$5,""))),"")</f>
        <v/>
      </c>
      <c r="G719" t="str">
        <f>IF($E719=Step_0!$C$6,IF('Dirty 2'!E721&gt;0,Step_0!$D$3,IF('Dirty 2'!F721&gt;0,Step_0!$D$4,IF('Dirty 2'!G721&gt;0,Step_0!$D$5,""))),"")</f>
        <v/>
      </c>
      <c r="H719" t="str">
        <f>IF($E719=Step_0!$C$9,IF('Dirty 2'!H721&gt;0,Step_0!$D$3,IF('Dirty 2'!I721&gt;0,Step_0!$D$4,IF('Dirty 2'!J721&gt;0,Step_0!$D$5,""))),"")</f>
        <v/>
      </c>
      <c r="I719" t="str">
        <f>IF($E719=Step_0!$C$12,IF('Dirty 2'!K721&gt;0,Step_0!$D$3,IF('Dirty 2'!L721&gt;0,Step_0!$D$4,IF('Dirty 2'!M721&gt;0,Step_0!$D$5,""))),"")</f>
        <v>Consumer</v>
      </c>
      <c r="J719" t="str">
        <f t="shared" si="23"/>
        <v>Consumer</v>
      </c>
      <c r="K719">
        <f>SUM('Dirty 2'!B721:M721)</f>
        <v>12.828000000000001</v>
      </c>
    </row>
    <row r="720" spans="1:11" x14ac:dyDescent="0.25">
      <c r="A720" s="1">
        <v>41801</v>
      </c>
      <c r="B720" t="str">
        <v>Standard Class</v>
      </c>
      <c r="C720" t="str">
        <v/>
      </c>
      <c r="D720" t="str">
        <v/>
      </c>
      <c r="E720" t="str">
        <f t="shared" si="22"/>
        <v>Standard Class</v>
      </c>
      <c r="F720" t="str">
        <f>IF($E720=Step_0!$C$3,IF('Dirty 2'!B722&gt;0,Step_0!$D$3,IF('Dirty 2'!C722&gt;0,Step_0!$D$4,IF('Dirty 2'!D722&gt;0,Step_0!$D$5,""))),"")</f>
        <v/>
      </c>
      <c r="G720" t="str">
        <f>IF($E720=Step_0!$C$6,IF('Dirty 2'!E722&gt;0,Step_0!$D$3,IF('Dirty 2'!F722&gt;0,Step_0!$D$4,IF('Dirty 2'!G722&gt;0,Step_0!$D$5,""))),"")</f>
        <v/>
      </c>
      <c r="H720" t="str">
        <f>IF($E720=Step_0!$C$9,IF('Dirty 2'!H722&gt;0,Step_0!$D$3,IF('Dirty 2'!I722&gt;0,Step_0!$D$4,IF('Dirty 2'!J722&gt;0,Step_0!$D$5,""))),"")</f>
        <v/>
      </c>
      <c r="I720" t="str">
        <f>IF($E720=Step_0!$C$12,IF('Dirty 2'!K722&gt;0,Step_0!$D$3,IF('Dirty 2'!L722&gt;0,Step_0!$D$4,IF('Dirty 2'!M722&gt;0,Step_0!$D$5,""))),"")</f>
        <v>Consumer</v>
      </c>
      <c r="J720" t="str">
        <f t="shared" si="23"/>
        <v>Consumer</v>
      </c>
      <c r="K720">
        <f>SUM('Dirty 2'!B722:M722)</f>
        <v>207.82</v>
      </c>
    </row>
    <row r="721" spans="1:11" x14ac:dyDescent="0.25">
      <c r="A721" s="1">
        <v>41847</v>
      </c>
      <c r="B721" t="str">
        <v>Standard Class</v>
      </c>
      <c r="C721" t="str">
        <v/>
      </c>
      <c r="D721" t="str">
        <v/>
      </c>
      <c r="E721" t="str">
        <f t="shared" si="22"/>
        <v>Standard Class</v>
      </c>
      <c r="F721" t="str">
        <f>IF($E721=Step_0!$C$3,IF('Dirty 2'!B723&gt;0,Step_0!$D$3,IF('Dirty 2'!C723&gt;0,Step_0!$D$4,IF('Dirty 2'!D723&gt;0,Step_0!$D$5,""))),"")</f>
        <v/>
      </c>
      <c r="G721" t="str">
        <f>IF($E721=Step_0!$C$6,IF('Dirty 2'!E723&gt;0,Step_0!$D$3,IF('Dirty 2'!F723&gt;0,Step_0!$D$4,IF('Dirty 2'!G723&gt;0,Step_0!$D$5,""))),"")</f>
        <v/>
      </c>
      <c r="H721" t="str">
        <f>IF($E721=Step_0!$C$9,IF('Dirty 2'!H723&gt;0,Step_0!$D$3,IF('Dirty 2'!I723&gt;0,Step_0!$D$4,IF('Dirty 2'!J723&gt;0,Step_0!$D$5,""))),"")</f>
        <v/>
      </c>
      <c r="I721" t="str">
        <f>IF($E721=Step_0!$C$12,IF('Dirty 2'!K723&gt;0,Step_0!$D$3,IF('Dirty 2'!L723&gt;0,Step_0!$D$4,IF('Dirty 2'!M723&gt;0,Step_0!$D$5,""))),"")</f>
        <v>Consumer</v>
      </c>
      <c r="J721" t="str">
        <f t="shared" si="23"/>
        <v>Consumer</v>
      </c>
      <c r="K721">
        <f>SUM('Dirty 2'!B723:M723)</f>
        <v>29.97</v>
      </c>
    </row>
    <row r="722" spans="1:11" x14ac:dyDescent="0.25">
      <c r="A722" s="1">
        <v>41897</v>
      </c>
      <c r="B722" t="str">
        <v/>
      </c>
      <c r="C722" t="str">
        <v>Same Day</v>
      </c>
      <c r="D722" t="str">
        <v/>
      </c>
      <c r="E722" t="str">
        <f t="shared" si="22"/>
        <v>Same Day</v>
      </c>
      <c r="F722" t="str">
        <f>IF($E722=Step_0!$C$3,IF('Dirty 2'!B724&gt;0,Step_0!$D$3,IF('Dirty 2'!C724&gt;0,Step_0!$D$4,IF('Dirty 2'!D724&gt;0,Step_0!$D$5,""))),"")</f>
        <v/>
      </c>
      <c r="G722" t="str">
        <f>IF($E722=Step_0!$C$6,IF('Dirty 2'!E724&gt;0,Step_0!$D$3,IF('Dirty 2'!F724&gt;0,Step_0!$D$4,IF('Dirty 2'!G724&gt;0,Step_0!$D$5,""))),"")</f>
        <v>Corporate</v>
      </c>
      <c r="H722" t="str">
        <f>IF($E722=Step_0!$C$9,IF('Dirty 2'!H724&gt;0,Step_0!$D$3,IF('Dirty 2'!I724&gt;0,Step_0!$D$4,IF('Dirty 2'!J724&gt;0,Step_0!$D$5,""))),"")</f>
        <v/>
      </c>
      <c r="I722" t="str">
        <f>IF($E722=Step_0!$C$12,IF('Dirty 2'!K724&gt;0,Step_0!$D$3,IF('Dirty 2'!L724&gt;0,Step_0!$D$4,IF('Dirty 2'!M724&gt;0,Step_0!$D$5,""))),"")</f>
        <v/>
      </c>
      <c r="J722" t="str">
        <f t="shared" si="23"/>
        <v>Corporate</v>
      </c>
      <c r="K722">
        <f>SUM('Dirty 2'!B724:M724)</f>
        <v>111.904</v>
      </c>
    </row>
    <row r="723" spans="1:11" x14ac:dyDescent="0.25">
      <c r="A723" s="1">
        <v>41978</v>
      </c>
      <c r="B723" t="str">
        <v/>
      </c>
      <c r="C723" t="str">
        <v>First Class</v>
      </c>
      <c r="D723" t="str">
        <v/>
      </c>
      <c r="E723" t="str">
        <f t="shared" si="22"/>
        <v>First Class</v>
      </c>
      <c r="F723" t="str">
        <f>IF($E723=Step_0!$C$3,IF('Dirty 2'!B725&gt;0,Step_0!$D$3,IF('Dirty 2'!C725&gt;0,Step_0!$D$4,IF('Dirty 2'!D725&gt;0,Step_0!$D$5,""))),"")</f>
        <v>Corporate</v>
      </c>
      <c r="G723" t="str">
        <f>IF($E723=Step_0!$C$6,IF('Dirty 2'!E725&gt;0,Step_0!$D$3,IF('Dirty 2'!F725&gt;0,Step_0!$D$4,IF('Dirty 2'!G725&gt;0,Step_0!$D$5,""))),"")</f>
        <v/>
      </c>
      <c r="H723" t="str">
        <f>IF($E723=Step_0!$C$9,IF('Dirty 2'!H725&gt;0,Step_0!$D$3,IF('Dirty 2'!I725&gt;0,Step_0!$D$4,IF('Dirty 2'!J725&gt;0,Step_0!$D$5,""))),"")</f>
        <v/>
      </c>
      <c r="I723" t="str">
        <f>IF($E723=Step_0!$C$12,IF('Dirty 2'!K725&gt;0,Step_0!$D$3,IF('Dirty 2'!L725&gt;0,Step_0!$D$4,IF('Dirty 2'!M725&gt;0,Step_0!$D$5,""))),"")</f>
        <v/>
      </c>
      <c r="J723" t="str">
        <f t="shared" si="23"/>
        <v>Corporate</v>
      </c>
      <c r="K723">
        <f>SUM('Dirty 2'!B725:M725)</f>
        <v>97.424000000000007</v>
      </c>
    </row>
    <row r="724" spans="1:11" x14ac:dyDescent="0.25">
      <c r="A724" s="1">
        <v>41755</v>
      </c>
      <c r="B724" t="str">
        <v>Standard Class</v>
      </c>
      <c r="C724" t="str">
        <v/>
      </c>
      <c r="D724" t="str">
        <v/>
      </c>
      <c r="E724" t="str">
        <f t="shared" si="22"/>
        <v>Standard Class</v>
      </c>
      <c r="F724" t="str">
        <f>IF($E724=Step_0!$C$3,IF('Dirty 2'!B726&gt;0,Step_0!$D$3,IF('Dirty 2'!C726&gt;0,Step_0!$D$4,IF('Dirty 2'!D726&gt;0,Step_0!$D$5,""))),"")</f>
        <v/>
      </c>
      <c r="G724" t="str">
        <f>IF($E724=Step_0!$C$6,IF('Dirty 2'!E726&gt;0,Step_0!$D$3,IF('Dirty 2'!F726&gt;0,Step_0!$D$4,IF('Dirty 2'!G726&gt;0,Step_0!$D$5,""))),"")</f>
        <v/>
      </c>
      <c r="H724" t="str">
        <f>IF($E724=Step_0!$C$9,IF('Dirty 2'!H726&gt;0,Step_0!$D$3,IF('Dirty 2'!I726&gt;0,Step_0!$D$4,IF('Dirty 2'!J726&gt;0,Step_0!$D$5,""))),"")</f>
        <v/>
      </c>
      <c r="I724" t="str">
        <f>IF($E724=Step_0!$C$12,IF('Dirty 2'!K726&gt;0,Step_0!$D$3,IF('Dirty 2'!L726&gt;0,Step_0!$D$4,IF('Dirty 2'!M726&gt;0,Step_0!$D$5,""))),"")</f>
        <v>Consumer</v>
      </c>
      <c r="J724" t="str">
        <f t="shared" si="23"/>
        <v>Consumer</v>
      </c>
      <c r="K724">
        <f>SUM('Dirty 2'!B726:M726)</f>
        <v>1001.7600000000001</v>
      </c>
    </row>
    <row r="725" spans="1:11" x14ac:dyDescent="0.25">
      <c r="A725" s="1">
        <v>41734</v>
      </c>
      <c r="B725" t="str">
        <v/>
      </c>
      <c r="C725" t="str">
        <v>Standard Class</v>
      </c>
      <c r="D725" t="str">
        <v/>
      </c>
      <c r="E725" t="str">
        <f t="shared" si="22"/>
        <v>Standard Class</v>
      </c>
      <c r="F725" t="str">
        <f>IF($E725=Step_0!$C$3,IF('Dirty 2'!B727&gt;0,Step_0!$D$3,IF('Dirty 2'!C727&gt;0,Step_0!$D$4,IF('Dirty 2'!D727&gt;0,Step_0!$D$5,""))),"")</f>
        <v/>
      </c>
      <c r="G725" t="str">
        <f>IF($E725=Step_0!$C$6,IF('Dirty 2'!E727&gt;0,Step_0!$D$3,IF('Dirty 2'!F727&gt;0,Step_0!$D$4,IF('Dirty 2'!G727&gt;0,Step_0!$D$5,""))),"")</f>
        <v/>
      </c>
      <c r="H725" t="str">
        <f>IF($E725=Step_0!$C$9,IF('Dirty 2'!H727&gt;0,Step_0!$D$3,IF('Dirty 2'!I727&gt;0,Step_0!$D$4,IF('Dirty 2'!J727&gt;0,Step_0!$D$5,""))),"")</f>
        <v/>
      </c>
      <c r="I725" t="str">
        <f>IF($E725=Step_0!$C$12,IF('Dirty 2'!K727&gt;0,Step_0!$D$3,IF('Dirty 2'!L727&gt;0,Step_0!$D$4,IF('Dirty 2'!M727&gt;0,Step_0!$D$5,""))),"")</f>
        <v>Corporate</v>
      </c>
      <c r="J725" t="str">
        <f t="shared" si="23"/>
        <v>Corporate</v>
      </c>
      <c r="K725">
        <f>SUM('Dirty 2'!B727:M727)</f>
        <v>157.79400000000004</v>
      </c>
    </row>
    <row r="726" spans="1:11" x14ac:dyDescent="0.25">
      <c r="A726" s="1">
        <v>41998</v>
      </c>
      <c r="B726" t="str">
        <v>Second Class</v>
      </c>
      <c r="C726" t="str">
        <v/>
      </c>
      <c r="D726" t="str">
        <v/>
      </c>
      <c r="E726" t="str">
        <f t="shared" si="22"/>
        <v>Second Class</v>
      </c>
      <c r="F726" t="str">
        <f>IF($E726=Step_0!$C$3,IF('Dirty 2'!B728&gt;0,Step_0!$D$3,IF('Dirty 2'!C728&gt;0,Step_0!$D$4,IF('Dirty 2'!D728&gt;0,Step_0!$D$5,""))),"")</f>
        <v/>
      </c>
      <c r="G726" t="str">
        <f>IF($E726=Step_0!$C$6,IF('Dirty 2'!E728&gt;0,Step_0!$D$3,IF('Dirty 2'!F728&gt;0,Step_0!$D$4,IF('Dirty 2'!G728&gt;0,Step_0!$D$5,""))),"")</f>
        <v/>
      </c>
      <c r="H726" t="str">
        <f>IF($E726=Step_0!$C$9,IF('Dirty 2'!H728&gt;0,Step_0!$D$3,IF('Dirty 2'!I728&gt;0,Step_0!$D$4,IF('Dirty 2'!J728&gt;0,Step_0!$D$5,""))),"")</f>
        <v>Consumer</v>
      </c>
      <c r="I726" t="str">
        <f>IF($E726=Step_0!$C$12,IF('Dirty 2'!K728&gt;0,Step_0!$D$3,IF('Dirty 2'!L728&gt;0,Step_0!$D$4,IF('Dirty 2'!M728&gt;0,Step_0!$D$5,""))),"")</f>
        <v/>
      </c>
      <c r="J726" t="str">
        <f t="shared" si="23"/>
        <v>Consumer</v>
      </c>
      <c r="K726">
        <f>SUM('Dirty 2'!B728:M728)</f>
        <v>433.78</v>
      </c>
    </row>
    <row r="727" spans="1:11" x14ac:dyDescent="0.25">
      <c r="A727" s="1">
        <v>41833</v>
      </c>
      <c r="B727" t="str">
        <v/>
      </c>
      <c r="C727" t="str">
        <v>Second Class</v>
      </c>
      <c r="D727" t="str">
        <v/>
      </c>
      <c r="E727" t="str">
        <f t="shared" si="22"/>
        <v>Second Class</v>
      </c>
      <c r="F727" t="str">
        <f>IF($E727=Step_0!$C$3,IF('Dirty 2'!B729&gt;0,Step_0!$D$3,IF('Dirty 2'!C729&gt;0,Step_0!$D$4,IF('Dirty 2'!D729&gt;0,Step_0!$D$5,""))),"")</f>
        <v/>
      </c>
      <c r="G727" t="str">
        <f>IF($E727=Step_0!$C$6,IF('Dirty 2'!E729&gt;0,Step_0!$D$3,IF('Dirty 2'!F729&gt;0,Step_0!$D$4,IF('Dirty 2'!G729&gt;0,Step_0!$D$5,""))),"")</f>
        <v/>
      </c>
      <c r="H727" t="str">
        <f>IF($E727=Step_0!$C$9,IF('Dirty 2'!H729&gt;0,Step_0!$D$3,IF('Dirty 2'!I729&gt;0,Step_0!$D$4,IF('Dirty 2'!J729&gt;0,Step_0!$D$5,""))),"")</f>
        <v>Corporate</v>
      </c>
      <c r="I727" t="str">
        <f>IF($E727=Step_0!$C$12,IF('Dirty 2'!K729&gt;0,Step_0!$D$3,IF('Dirty 2'!L729&gt;0,Step_0!$D$4,IF('Dirty 2'!M729&gt;0,Step_0!$D$5,""))),"")</f>
        <v/>
      </c>
      <c r="J727" t="str">
        <f t="shared" si="23"/>
        <v>Corporate</v>
      </c>
      <c r="K727">
        <f>SUM('Dirty 2'!B729:M729)</f>
        <v>38.880000000000003</v>
      </c>
    </row>
    <row r="728" spans="1:11" x14ac:dyDescent="0.25">
      <c r="A728" s="1">
        <v>41698</v>
      </c>
      <c r="B728" t="str">
        <v>Standard Class</v>
      </c>
      <c r="C728" t="str">
        <v/>
      </c>
      <c r="D728" t="str">
        <v/>
      </c>
      <c r="E728" t="str">
        <f t="shared" si="22"/>
        <v>Standard Class</v>
      </c>
      <c r="F728" t="str">
        <f>IF($E728=Step_0!$C$3,IF('Dirty 2'!B730&gt;0,Step_0!$D$3,IF('Dirty 2'!C730&gt;0,Step_0!$D$4,IF('Dirty 2'!D730&gt;0,Step_0!$D$5,""))),"")</f>
        <v/>
      </c>
      <c r="G728" t="str">
        <f>IF($E728=Step_0!$C$6,IF('Dirty 2'!E730&gt;0,Step_0!$D$3,IF('Dirty 2'!F730&gt;0,Step_0!$D$4,IF('Dirty 2'!G730&gt;0,Step_0!$D$5,""))),"")</f>
        <v/>
      </c>
      <c r="H728" t="str">
        <f>IF($E728=Step_0!$C$9,IF('Dirty 2'!H730&gt;0,Step_0!$D$3,IF('Dirty 2'!I730&gt;0,Step_0!$D$4,IF('Dirty 2'!J730&gt;0,Step_0!$D$5,""))),"")</f>
        <v/>
      </c>
      <c r="I728" t="str">
        <f>IF($E728=Step_0!$C$12,IF('Dirty 2'!K730&gt;0,Step_0!$D$3,IF('Dirty 2'!L730&gt;0,Step_0!$D$4,IF('Dirty 2'!M730&gt;0,Step_0!$D$5,""))),"")</f>
        <v>Consumer</v>
      </c>
      <c r="J728" t="str">
        <f t="shared" si="23"/>
        <v>Consumer</v>
      </c>
      <c r="K728">
        <f>SUM('Dirty 2'!B730:M730)</f>
        <v>551.26400000000001</v>
      </c>
    </row>
    <row r="729" spans="1:11" x14ac:dyDescent="0.25">
      <c r="A729" s="1">
        <v>41974</v>
      </c>
      <c r="B729" t="str">
        <v/>
      </c>
      <c r="C729" t="str">
        <v>Standard Class</v>
      </c>
      <c r="D729" t="str">
        <v/>
      </c>
      <c r="E729" t="str">
        <f t="shared" si="22"/>
        <v>Standard Class</v>
      </c>
      <c r="F729" t="str">
        <f>IF($E729=Step_0!$C$3,IF('Dirty 2'!B731&gt;0,Step_0!$D$3,IF('Dirty 2'!C731&gt;0,Step_0!$D$4,IF('Dirty 2'!D731&gt;0,Step_0!$D$5,""))),"")</f>
        <v/>
      </c>
      <c r="G729" t="str">
        <f>IF($E729=Step_0!$C$6,IF('Dirty 2'!E731&gt;0,Step_0!$D$3,IF('Dirty 2'!F731&gt;0,Step_0!$D$4,IF('Dirty 2'!G731&gt;0,Step_0!$D$5,""))),"")</f>
        <v/>
      </c>
      <c r="H729" t="str">
        <f>IF($E729=Step_0!$C$9,IF('Dirty 2'!H731&gt;0,Step_0!$D$3,IF('Dirty 2'!I731&gt;0,Step_0!$D$4,IF('Dirty 2'!J731&gt;0,Step_0!$D$5,""))),"")</f>
        <v/>
      </c>
      <c r="I729" t="str">
        <f>IF($E729=Step_0!$C$12,IF('Dirty 2'!K731&gt;0,Step_0!$D$3,IF('Dirty 2'!L731&gt;0,Step_0!$D$4,IF('Dirty 2'!M731&gt;0,Step_0!$D$5,""))),"")</f>
        <v>Corporate</v>
      </c>
      <c r="J729" t="str">
        <f t="shared" si="23"/>
        <v>Corporate</v>
      </c>
      <c r="K729">
        <f>SUM('Dirty 2'!B731:M731)</f>
        <v>125.64</v>
      </c>
    </row>
    <row r="730" spans="1:11" x14ac:dyDescent="0.25">
      <c r="A730" s="1">
        <v>41837</v>
      </c>
      <c r="B730" t="str">
        <v/>
      </c>
      <c r="C730" t="str">
        <v>Second Class</v>
      </c>
      <c r="D730" t="str">
        <v/>
      </c>
      <c r="E730" t="str">
        <f t="shared" si="22"/>
        <v>Second Class</v>
      </c>
      <c r="F730" t="str">
        <f>IF($E730=Step_0!$C$3,IF('Dirty 2'!B732&gt;0,Step_0!$D$3,IF('Dirty 2'!C732&gt;0,Step_0!$D$4,IF('Dirty 2'!D732&gt;0,Step_0!$D$5,""))),"")</f>
        <v/>
      </c>
      <c r="G730" t="str">
        <f>IF($E730=Step_0!$C$6,IF('Dirty 2'!E732&gt;0,Step_0!$D$3,IF('Dirty 2'!F732&gt;0,Step_0!$D$4,IF('Dirty 2'!G732&gt;0,Step_0!$D$5,""))),"")</f>
        <v/>
      </c>
      <c r="H730" t="str">
        <f>IF($E730=Step_0!$C$9,IF('Dirty 2'!H732&gt;0,Step_0!$D$3,IF('Dirty 2'!I732&gt;0,Step_0!$D$4,IF('Dirty 2'!J732&gt;0,Step_0!$D$5,""))),"")</f>
        <v>Corporate</v>
      </c>
      <c r="I730" t="str">
        <f>IF($E730=Step_0!$C$12,IF('Dirty 2'!K732&gt;0,Step_0!$D$3,IF('Dirty 2'!L732&gt;0,Step_0!$D$4,IF('Dirty 2'!M732&gt;0,Step_0!$D$5,""))),"")</f>
        <v/>
      </c>
      <c r="J730" t="str">
        <f t="shared" si="23"/>
        <v>Corporate</v>
      </c>
      <c r="K730">
        <f>SUM('Dirty 2'!B732:M732)</f>
        <v>231.92000000000002</v>
      </c>
    </row>
    <row r="731" spans="1:11" x14ac:dyDescent="0.25">
      <c r="A731" s="1">
        <v>41888</v>
      </c>
      <c r="B731" t="str">
        <v>Second Class</v>
      </c>
      <c r="C731" t="str">
        <v/>
      </c>
      <c r="D731" t="str">
        <v/>
      </c>
      <c r="E731" t="str">
        <f t="shared" si="22"/>
        <v>Second Class</v>
      </c>
      <c r="F731" t="str">
        <f>IF($E731=Step_0!$C$3,IF('Dirty 2'!B733&gt;0,Step_0!$D$3,IF('Dirty 2'!C733&gt;0,Step_0!$D$4,IF('Dirty 2'!D733&gt;0,Step_0!$D$5,""))),"")</f>
        <v/>
      </c>
      <c r="G731" t="str">
        <f>IF($E731=Step_0!$C$6,IF('Dirty 2'!E733&gt;0,Step_0!$D$3,IF('Dirty 2'!F733&gt;0,Step_0!$D$4,IF('Dirty 2'!G733&gt;0,Step_0!$D$5,""))),"")</f>
        <v/>
      </c>
      <c r="H731" t="str">
        <f>IF($E731=Step_0!$C$9,IF('Dirty 2'!H733&gt;0,Step_0!$D$3,IF('Dirty 2'!I733&gt;0,Step_0!$D$4,IF('Dirty 2'!J733&gt;0,Step_0!$D$5,""))),"")</f>
        <v>Consumer</v>
      </c>
      <c r="I731" t="str">
        <f>IF($E731=Step_0!$C$12,IF('Dirty 2'!K733&gt;0,Step_0!$D$3,IF('Dirty 2'!L733&gt;0,Step_0!$D$4,IF('Dirty 2'!M733&gt;0,Step_0!$D$5,""))),"")</f>
        <v/>
      </c>
      <c r="J731" t="str">
        <f t="shared" si="23"/>
        <v>Consumer</v>
      </c>
      <c r="K731">
        <f>SUM('Dirty 2'!B733:M733)</f>
        <v>85.98</v>
      </c>
    </row>
    <row r="732" spans="1:11" x14ac:dyDescent="0.25">
      <c r="A732" s="1">
        <v>41825</v>
      </c>
      <c r="B732" t="str">
        <v/>
      </c>
      <c r="C732" t="str">
        <v>Standard Class</v>
      </c>
      <c r="D732" t="str">
        <v/>
      </c>
      <c r="E732" t="str">
        <f t="shared" si="22"/>
        <v>Standard Class</v>
      </c>
      <c r="F732" t="str">
        <f>IF($E732=Step_0!$C$3,IF('Dirty 2'!B734&gt;0,Step_0!$D$3,IF('Dirty 2'!C734&gt;0,Step_0!$D$4,IF('Dirty 2'!D734&gt;0,Step_0!$D$5,""))),"")</f>
        <v/>
      </c>
      <c r="G732" t="str">
        <f>IF($E732=Step_0!$C$6,IF('Dirty 2'!E734&gt;0,Step_0!$D$3,IF('Dirty 2'!F734&gt;0,Step_0!$D$4,IF('Dirty 2'!G734&gt;0,Step_0!$D$5,""))),"")</f>
        <v/>
      </c>
      <c r="H732" t="str">
        <f>IF($E732=Step_0!$C$9,IF('Dirty 2'!H734&gt;0,Step_0!$D$3,IF('Dirty 2'!I734&gt;0,Step_0!$D$4,IF('Dirty 2'!J734&gt;0,Step_0!$D$5,""))),"")</f>
        <v/>
      </c>
      <c r="I732" t="str">
        <f>IF($E732=Step_0!$C$12,IF('Dirty 2'!K734&gt;0,Step_0!$D$3,IF('Dirty 2'!L734&gt;0,Step_0!$D$4,IF('Dirty 2'!M734&gt;0,Step_0!$D$5,""))),"")</f>
        <v>Corporate</v>
      </c>
      <c r="J732" t="str">
        <f t="shared" si="23"/>
        <v>Corporate</v>
      </c>
      <c r="K732">
        <f>SUM('Dirty 2'!B734:M734)</f>
        <v>16.712000000000003</v>
      </c>
    </row>
    <row r="733" spans="1:11" x14ac:dyDescent="0.25">
      <c r="A733" s="1">
        <v>41968</v>
      </c>
      <c r="B733" t="str">
        <v>Standard Class</v>
      </c>
      <c r="C733" t="str">
        <v/>
      </c>
      <c r="D733" t="str">
        <v/>
      </c>
      <c r="E733" t="str">
        <f t="shared" si="22"/>
        <v>Standard Class</v>
      </c>
      <c r="F733" t="str">
        <f>IF($E733=Step_0!$C$3,IF('Dirty 2'!B735&gt;0,Step_0!$D$3,IF('Dirty 2'!C735&gt;0,Step_0!$D$4,IF('Dirty 2'!D735&gt;0,Step_0!$D$5,""))),"")</f>
        <v/>
      </c>
      <c r="G733" t="str">
        <f>IF($E733=Step_0!$C$6,IF('Dirty 2'!E735&gt;0,Step_0!$D$3,IF('Dirty 2'!F735&gt;0,Step_0!$D$4,IF('Dirty 2'!G735&gt;0,Step_0!$D$5,""))),"")</f>
        <v/>
      </c>
      <c r="H733" t="str">
        <f>IF($E733=Step_0!$C$9,IF('Dirty 2'!H735&gt;0,Step_0!$D$3,IF('Dirty 2'!I735&gt;0,Step_0!$D$4,IF('Dirty 2'!J735&gt;0,Step_0!$D$5,""))),"")</f>
        <v/>
      </c>
      <c r="I733" t="str">
        <f>IF($E733=Step_0!$C$12,IF('Dirty 2'!K735&gt;0,Step_0!$D$3,IF('Dirty 2'!L735&gt;0,Step_0!$D$4,IF('Dirty 2'!M735&gt;0,Step_0!$D$5,""))),"")</f>
        <v>Consumer</v>
      </c>
      <c r="J733" t="str">
        <f t="shared" si="23"/>
        <v>Consumer</v>
      </c>
      <c r="K733">
        <f>SUM('Dirty 2'!B735:M735)</f>
        <v>13.120000000000001</v>
      </c>
    </row>
    <row r="734" spans="1:11" x14ac:dyDescent="0.25">
      <c r="A734" s="1">
        <v>41983</v>
      </c>
      <c r="B734" t="str">
        <v>Standard Class</v>
      </c>
      <c r="C734" t="str">
        <v/>
      </c>
      <c r="D734" t="str">
        <v/>
      </c>
      <c r="E734" t="str">
        <f t="shared" si="22"/>
        <v>Standard Class</v>
      </c>
      <c r="F734" t="str">
        <f>IF($E734=Step_0!$C$3,IF('Dirty 2'!B736&gt;0,Step_0!$D$3,IF('Dirty 2'!C736&gt;0,Step_0!$D$4,IF('Dirty 2'!D736&gt;0,Step_0!$D$5,""))),"")</f>
        <v/>
      </c>
      <c r="G734" t="str">
        <f>IF($E734=Step_0!$C$6,IF('Dirty 2'!E736&gt;0,Step_0!$D$3,IF('Dirty 2'!F736&gt;0,Step_0!$D$4,IF('Dirty 2'!G736&gt;0,Step_0!$D$5,""))),"")</f>
        <v/>
      </c>
      <c r="H734" t="str">
        <f>IF($E734=Step_0!$C$9,IF('Dirty 2'!H736&gt;0,Step_0!$D$3,IF('Dirty 2'!I736&gt;0,Step_0!$D$4,IF('Dirty 2'!J736&gt;0,Step_0!$D$5,""))),"")</f>
        <v/>
      </c>
      <c r="I734" t="str">
        <f>IF($E734=Step_0!$C$12,IF('Dirty 2'!K736&gt;0,Step_0!$D$3,IF('Dirty 2'!L736&gt;0,Step_0!$D$4,IF('Dirty 2'!M736&gt;0,Step_0!$D$5,""))),"")</f>
        <v>Consumer</v>
      </c>
      <c r="J734" t="str">
        <f t="shared" si="23"/>
        <v>Consumer</v>
      </c>
      <c r="K734">
        <f>SUM('Dirty 2'!B736:M736)</f>
        <v>129.63999999999999</v>
      </c>
    </row>
    <row r="735" spans="1:11" x14ac:dyDescent="0.25">
      <c r="A735" s="1">
        <v>41970</v>
      </c>
      <c r="B735" t="str">
        <v>Standard Class</v>
      </c>
      <c r="C735" t="str">
        <v/>
      </c>
      <c r="D735" t="str">
        <v/>
      </c>
      <c r="E735" t="str">
        <f t="shared" si="22"/>
        <v>Standard Class</v>
      </c>
      <c r="F735" t="str">
        <f>IF($E735=Step_0!$C$3,IF('Dirty 2'!B737&gt;0,Step_0!$D$3,IF('Dirty 2'!C737&gt;0,Step_0!$D$4,IF('Dirty 2'!D737&gt;0,Step_0!$D$5,""))),"")</f>
        <v/>
      </c>
      <c r="G735" t="str">
        <f>IF($E735=Step_0!$C$6,IF('Dirty 2'!E737&gt;0,Step_0!$D$3,IF('Dirty 2'!F737&gt;0,Step_0!$D$4,IF('Dirty 2'!G737&gt;0,Step_0!$D$5,""))),"")</f>
        <v/>
      </c>
      <c r="H735" t="str">
        <f>IF($E735=Step_0!$C$9,IF('Dirty 2'!H737&gt;0,Step_0!$D$3,IF('Dirty 2'!I737&gt;0,Step_0!$D$4,IF('Dirty 2'!J737&gt;0,Step_0!$D$5,""))),"")</f>
        <v/>
      </c>
      <c r="I735" t="str">
        <f>IF($E735=Step_0!$C$12,IF('Dirty 2'!K737&gt;0,Step_0!$D$3,IF('Dirty 2'!L737&gt;0,Step_0!$D$4,IF('Dirty 2'!M737&gt;0,Step_0!$D$5,""))),"")</f>
        <v>Consumer</v>
      </c>
      <c r="J735" t="str">
        <f t="shared" si="23"/>
        <v>Consumer</v>
      </c>
      <c r="K735">
        <f>SUM('Dirty 2'!B737:M737)</f>
        <v>459.43350000000004</v>
      </c>
    </row>
    <row r="736" spans="1:11" x14ac:dyDescent="0.25">
      <c r="A736" s="1">
        <v>42251</v>
      </c>
      <c r="B736" t="str">
        <v/>
      </c>
      <c r="C736" t="str">
        <v>First Class</v>
      </c>
      <c r="D736" t="str">
        <v/>
      </c>
      <c r="E736" t="str">
        <f t="shared" si="22"/>
        <v>First Class</v>
      </c>
      <c r="F736" t="str">
        <f>IF($E736=Step_0!$C$3,IF('Dirty 2'!B738&gt;0,Step_0!$D$3,IF('Dirty 2'!C738&gt;0,Step_0!$D$4,IF('Dirty 2'!D738&gt;0,Step_0!$D$5,""))),"")</f>
        <v>Corporate</v>
      </c>
      <c r="G736" t="str">
        <f>IF($E736=Step_0!$C$6,IF('Dirty 2'!E738&gt;0,Step_0!$D$3,IF('Dirty 2'!F738&gt;0,Step_0!$D$4,IF('Dirty 2'!G738&gt;0,Step_0!$D$5,""))),"")</f>
        <v/>
      </c>
      <c r="H736" t="str">
        <f>IF($E736=Step_0!$C$9,IF('Dirty 2'!H738&gt;0,Step_0!$D$3,IF('Dirty 2'!I738&gt;0,Step_0!$D$4,IF('Dirty 2'!J738&gt;0,Step_0!$D$5,""))),"")</f>
        <v/>
      </c>
      <c r="I736" t="str">
        <f>IF($E736=Step_0!$C$12,IF('Dirty 2'!K738&gt;0,Step_0!$D$3,IF('Dirty 2'!L738&gt;0,Step_0!$D$4,IF('Dirty 2'!M738&gt;0,Step_0!$D$5,""))),"")</f>
        <v/>
      </c>
      <c r="J736" t="str">
        <f t="shared" si="23"/>
        <v>Corporate</v>
      </c>
      <c r="K736">
        <f>SUM('Dirty 2'!B738:M738)</f>
        <v>87.28</v>
      </c>
    </row>
    <row r="737" spans="1:11" x14ac:dyDescent="0.25">
      <c r="A737" s="1">
        <v>42222</v>
      </c>
      <c r="B737" t="str">
        <v/>
      </c>
      <c r="C737" t="str">
        <v>Standard Class</v>
      </c>
      <c r="D737" t="str">
        <v/>
      </c>
      <c r="E737" t="str">
        <f t="shared" si="22"/>
        <v>Standard Class</v>
      </c>
      <c r="F737" t="str">
        <f>IF($E737=Step_0!$C$3,IF('Dirty 2'!B739&gt;0,Step_0!$D$3,IF('Dirty 2'!C739&gt;0,Step_0!$D$4,IF('Dirty 2'!D739&gt;0,Step_0!$D$5,""))),"")</f>
        <v/>
      </c>
      <c r="G737" t="str">
        <f>IF($E737=Step_0!$C$6,IF('Dirty 2'!E739&gt;0,Step_0!$D$3,IF('Dirty 2'!F739&gt;0,Step_0!$D$4,IF('Dirty 2'!G739&gt;0,Step_0!$D$5,""))),"")</f>
        <v/>
      </c>
      <c r="H737" t="str">
        <f>IF($E737=Step_0!$C$9,IF('Dirty 2'!H739&gt;0,Step_0!$D$3,IF('Dirty 2'!I739&gt;0,Step_0!$D$4,IF('Dirty 2'!J739&gt;0,Step_0!$D$5,""))),"")</f>
        <v/>
      </c>
      <c r="I737" t="str">
        <f>IF($E737=Step_0!$C$12,IF('Dirty 2'!K739&gt;0,Step_0!$D$3,IF('Dirty 2'!L739&gt;0,Step_0!$D$4,IF('Dirty 2'!M739&gt;0,Step_0!$D$5,""))),"")</f>
        <v>Corporate</v>
      </c>
      <c r="J737" t="str">
        <f t="shared" si="23"/>
        <v>Corporate</v>
      </c>
      <c r="K737">
        <f>SUM('Dirty 2'!B739:M739)</f>
        <v>197.04999999999998</v>
      </c>
    </row>
    <row r="738" spans="1:11" x14ac:dyDescent="0.25">
      <c r="A738" s="1">
        <v>42103</v>
      </c>
      <c r="B738" t="str">
        <v>First Class</v>
      </c>
      <c r="C738" t="str">
        <v/>
      </c>
      <c r="D738" t="str">
        <v/>
      </c>
      <c r="E738" t="str">
        <f t="shared" si="22"/>
        <v>First Class</v>
      </c>
      <c r="F738" t="str">
        <f>IF($E738=Step_0!$C$3,IF('Dirty 2'!B740&gt;0,Step_0!$D$3,IF('Dirty 2'!C740&gt;0,Step_0!$D$4,IF('Dirty 2'!D740&gt;0,Step_0!$D$5,""))),"")</f>
        <v>Consumer</v>
      </c>
      <c r="G738" t="str">
        <f>IF($E738=Step_0!$C$6,IF('Dirty 2'!E740&gt;0,Step_0!$D$3,IF('Dirty 2'!F740&gt;0,Step_0!$D$4,IF('Dirty 2'!G740&gt;0,Step_0!$D$5,""))),"")</f>
        <v/>
      </c>
      <c r="H738" t="str">
        <f>IF($E738=Step_0!$C$9,IF('Dirty 2'!H740&gt;0,Step_0!$D$3,IF('Dirty 2'!I740&gt;0,Step_0!$D$4,IF('Dirty 2'!J740&gt;0,Step_0!$D$5,""))),"")</f>
        <v/>
      </c>
      <c r="I738" t="str">
        <f>IF($E738=Step_0!$C$12,IF('Dirty 2'!K740&gt;0,Step_0!$D$3,IF('Dirty 2'!L740&gt;0,Step_0!$D$4,IF('Dirty 2'!M740&gt;0,Step_0!$D$5,""))),"")</f>
        <v/>
      </c>
      <c r="J738" t="str">
        <f t="shared" si="23"/>
        <v>Consumer</v>
      </c>
      <c r="K738">
        <f>SUM('Dirty 2'!B740:M740)</f>
        <v>354.90000000000003</v>
      </c>
    </row>
    <row r="739" spans="1:11" x14ac:dyDescent="0.25">
      <c r="A739" s="1">
        <v>42040</v>
      </c>
      <c r="B739" t="str">
        <v/>
      </c>
      <c r="C739" t="str">
        <v/>
      </c>
      <c r="D739" t="str">
        <v>Same Day</v>
      </c>
      <c r="E739" t="str">
        <f t="shared" si="22"/>
        <v>Same Day</v>
      </c>
      <c r="F739" t="str">
        <f>IF($E739=Step_0!$C$3,IF('Dirty 2'!B741&gt;0,Step_0!$D$3,IF('Dirty 2'!C741&gt;0,Step_0!$D$4,IF('Dirty 2'!D741&gt;0,Step_0!$D$5,""))),"")</f>
        <v/>
      </c>
      <c r="G739" t="str">
        <f>IF($E739=Step_0!$C$6,IF('Dirty 2'!E741&gt;0,Step_0!$D$3,IF('Dirty 2'!F741&gt;0,Step_0!$D$4,IF('Dirty 2'!G741&gt;0,Step_0!$D$5,""))),"")</f>
        <v>Home Office</v>
      </c>
      <c r="H739" t="str">
        <f>IF($E739=Step_0!$C$9,IF('Dirty 2'!H741&gt;0,Step_0!$D$3,IF('Dirty 2'!I741&gt;0,Step_0!$D$4,IF('Dirty 2'!J741&gt;0,Step_0!$D$5,""))),"")</f>
        <v/>
      </c>
      <c r="I739" t="str">
        <f>IF($E739=Step_0!$C$12,IF('Dirty 2'!K741&gt;0,Step_0!$D$3,IF('Dirty 2'!L741&gt;0,Step_0!$D$4,IF('Dirty 2'!M741&gt;0,Step_0!$D$5,""))),"")</f>
        <v/>
      </c>
      <c r="J739" t="str">
        <f t="shared" si="23"/>
        <v>Home Office</v>
      </c>
      <c r="K739">
        <f>SUM('Dirty 2'!B741:M741)</f>
        <v>2075.5100000000002</v>
      </c>
    </row>
    <row r="740" spans="1:11" x14ac:dyDescent="0.25">
      <c r="A740" s="1">
        <v>42077</v>
      </c>
      <c r="B740" t="str">
        <v/>
      </c>
      <c r="C740" t="str">
        <v/>
      </c>
      <c r="D740" t="str">
        <v>Standard Class</v>
      </c>
      <c r="E740" t="str">
        <f t="shared" si="22"/>
        <v>Standard Class</v>
      </c>
      <c r="F740" t="str">
        <f>IF($E740=Step_0!$C$3,IF('Dirty 2'!B742&gt;0,Step_0!$D$3,IF('Dirty 2'!C742&gt;0,Step_0!$D$4,IF('Dirty 2'!D742&gt;0,Step_0!$D$5,""))),"")</f>
        <v/>
      </c>
      <c r="G740" t="str">
        <f>IF($E740=Step_0!$C$6,IF('Dirty 2'!E742&gt;0,Step_0!$D$3,IF('Dirty 2'!F742&gt;0,Step_0!$D$4,IF('Dirty 2'!G742&gt;0,Step_0!$D$5,""))),"")</f>
        <v/>
      </c>
      <c r="H740" t="str">
        <f>IF($E740=Step_0!$C$9,IF('Dirty 2'!H742&gt;0,Step_0!$D$3,IF('Dirty 2'!I742&gt;0,Step_0!$D$4,IF('Dirty 2'!J742&gt;0,Step_0!$D$5,""))),"")</f>
        <v/>
      </c>
      <c r="I740" t="str">
        <f>IF($E740=Step_0!$C$12,IF('Dirty 2'!K742&gt;0,Step_0!$D$3,IF('Dirty 2'!L742&gt;0,Step_0!$D$4,IF('Dirty 2'!M742&gt;0,Step_0!$D$5,""))),"")</f>
        <v>Home Office</v>
      </c>
      <c r="J740" t="str">
        <f t="shared" si="23"/>
        <v>Home Office</v>
      </c>
      <c r="K740">
        <f>SUM('Dirty 2'!B742:M742)</f>
        <v>334.2</v>
      </c>
    </row>
    <row r="741" spans="1:11" x14ac:dyDescent="0.25">
      <c r="A741" s="1">
        <v>42274</v>
      </c>
      <c r="B741" t="str">
        <v/>
      </c>
      <c r="C741" t="str">
        <v/>
      </c>
      <c r="D741" t="str">
        <v>Standard Class</v>
      </c>
      <c r="E741" t="str">
        <f t="shared" si="22"/>
        <v>Standard Class</v>
      </c>
      <c r="F741" t="str">
        <f>IF($E741=Step_0!$C$3,IF('Dirty 2'!B743&gt;0,Step_0!$D$3,IF('Dirty 2'!C743&gt;0,Step_0!$D$4,IF('Dirty 2'!D743&gt;0,Step_0!$D$5,""))),"")</f>
        <v/>
      </c>
      <c r="G741" t="str">
        <f>IF($E741=Step_0!$C$6,IF('Dirty 2'!E743&gt;0,Step_0!$D$3,IF('Dirty 2'!F743&gt;0,Step_0!$D$4,IF('Dirty 2'!G743&gt;0,Step_0!$D$5,""))),"")</f>
        <v/>
      </c>
      <c r="H741" t="str">
        <f>IF($E741=Step_0!$C$9,IF('Dirty 2'!H743&gt;0,Step_0!$D$3,IF('Dirty 2'!I743&gt;0,Step_0!$D$4,IF('Dirty 2'!J743&gt;0,Step_0!$D$5,""))),"")</f>
        <v/>
      </c>
      <c r="I741" t="str">
        <f>IF($E741=Step_0!$C$12,IF('Dirty 2'!K743&gt;0,Step_0!$D$3,IF('Dirty 2'!L743&gt;0,Step_0!$D$4,IF('Dirty 2'!M743&gt;0,Step_0!$D$5,""))),"")</f>
        <v>Home Office</v>
      </c>
      <c r="J741" t="str">
        <f t="shared" si="23"/>
        <v>Home Office</v>
      </c>
      <c r="K741">
        <f>SUM('Dirty 2'!B743:M743)</f>
        <v>431.97600000000006</v>
      </c>
    </row>
    <row r="742" spans="1:11" x14ac:dyDescent="0.25">
      <c r="A742" s="1">
        <v>42226</v>
      </c>
      <c r="B742" t="str">
        <v>First Class</v>
      </c>
      <c r="C742" t="str">
        <v/>
      </c>
      <c r="D742" t="str">
        <v/>
      </c>
      <c r="E742" t="str">
        <f t="shared" si="22"/>
        <v>First Class</v>
      </c>
      <c r="F742" t="str">
        <f>IF($E742=Step_0!$C$3,IF('Dirty 2'!B744&gt;0,Step_0!$D$3,IF('Dirty 2'!C744&gt;0,Step_0!$D$4,IF('Dirty 2'!D744&gt;0,Step_0!$D$5,""))),"")</f>
        <v>Consumer</v>
      </c>
      <c r="G742" t="str">
        <f>IF($E742=Step_0!$C$6,IF('Dirty 2'!E744&gt;0,Step_0!$D$3,IF('Dirty 2'!F744&gt;0,Step_0!$D$4,IF('Dirty 2'!G744&gt;0,Step_0!$D$5,""))),"")</f>
        <v/>
      </c>
      <c r="H742" t="str">
        <f>IF($E742=Step_0!$C$9,IF('Dirty 2'!H744&gt;0,Step_0!$D$3,IF('Dirty 2'!I744&gt;0,Step_0!$D$4,IF('Dirty 2'!J744&gt;0,Step_0!$D$5,""))),"")</f>
        <v/>
      </c>
      <c r="I742" t="str">
        <f>IF($E742=Step_0!$C$12,IF('Dirty 2'!K744&gt;0,Step_0!$D$3,IF('Dirty 2'!L744&gt;0,Step_0!$D$4,IF('Dirty 2'!M744&gt;0,Step_0!$D$5,""))),"")</f>
        <v/>
      </c>
      <c r="J742" t="str">
        <f t="shared" si="23"/>
        <v>Consumer</v>
      </c>
      <c r="K742">
        <f>SUM('Dirty 2'!B744:M744)</f>
        <v>645.13599999999997</v>
      </c>
    </row>
    <row r="743" spans="1:11" x14ac:dyDescent="0.25">
      <c r="A743" s="1">
        <v>42300</v>
      </c>
      <c r="B743" t="str">
        <v>First Class</v>
      </c>
      <c r="C743" t="str">
        <v/>
      </c>
      <c r="D743" t="str">
        <v/>
      </c>
      <c r="E743" t="str">
        <f t="shared" si="22"/>
        <v>First Class</v>
      </c>
      <c r="F743" t="str">
        <f>IF($E743=Step_0!$C$3,IF('Dirty 2'!B745&gt;0,Step_0!$D$3,IF('Dirty 2'!C745&gt;0,Step_0!$D$4,IF('Dirty 2'!D745&gt;0,Step_0!$D$5,""))),"")</f>
        <v>Consumer</v>
      </c>
      <c r="G743" t="str">
        <f>IF($E743=Step_0!$C$6,IF('Dirty 2'!E745&gt;0,Step_0!$D$3,IF('Dirty 2'!F745&gt;0,Step_0!$D$4,IF('Dirty 2'!G745&gt;0,Step_0!$D$5,""))),"")</f>
        <v/>
      </c>
      <c r="H743" t="str">
        <f>IF($E743=Step_0!$C$9,IF('Dirty 2'!H745&gt;0,Step_0!$D$3,IF('Dirty 2'!I745&gt;0,Step_0!$D$4,IF('Dirty 2'!J745&gt;0,Step_0!$D$5,""))),"")</f>
        <v/>
      </c>
      <c r="I743" t="str">
        <f>IF($E743=Step_0!$C$12,IF('Dirty 2'!K745&gt;0,Step_0!$D$3,IF('Dirty 2'!L745&gt;0,Step_0!$D$4,IF('Dirty 2'!M745&gt;0,Step_0!$D$5,""))),"")</f>
        <v/>
      </c>
      <c r="J743" t="str">
        <f t="shared" si="23"/>
        <v>Consumer</v>
      </c>
      <c r="K743">
        <f>SUM('Dirty 2'!B745:M745)</f>
        <v>39.92</v>
      </c>
    </row>
    <row r="744" spans="1:11" x14ac:dyDescent="0.25">
      <c r="A744" s="1">
        <v>42334</v>
      </c>
      <c r="B744" t="str">
        <v>First Class</v>
      </c>
      <c r="C744" t="str">
        <v/>
      </c>
      <c r="D744" t="str">
        <v/>
      </c>
      <c r="E744" t="str">
        <f t="shared" si="22"/>
        <v>First Class</v>
      </c>
      <c r="F744" t="str">
        <f>IF($E744=Step_0!$C$3,IF('Dirty 2'!B746&gt;0,Step_0!$D$3,IF('Dirty 2'!C746&gt;0,Step_0!$D$4,IF('Dirty 2'!D746&gt;0,Step_0!$D$5,""))),"")</f>
        <v>Consumer</v>
      </c>
      <c r="G744" t="str">
        <f>IF($E744=Step_0!$C$6,IF('Dirty 2'!E746&gt;0,Step_0!$D$3,IF('Dirty 2'!F746&gt;0,Step_0!$D$4,IF('Dirty 2'!G746&gt;0,Step_0!$D$5,""))),"")</f>
        <v/>
      </c>
      <c r="H744" t="str">
        <f>IF($E744=Step_0!$C$9,IF('Dirty 2'!H746&gt;0,Step_0!$D$3,IF('Dirty 2'!I746&gt;0,Step_0!$D$4,IF('Dirty 2'!J746&gt;0,Step_0!$D$5,""))),"")</f>
        <v/>
      </c>
      <c r="I744" t="str">
        <f>IF($E744=Step_0!$C$12,IF('Dirty 2'!K746&gt;0,Step_0!$D$3,IF('Dirty 2'!L746&gt;0,Step_0!$D$4,IF('Dirty 2'!M746&gt;0,Step_0!$D$5,""))),"")</f>
        <v/>
      </c>
      <c r="J744" t="str">
        <f t="shared" si="23"/>
        <v>Consumer</v>
      </c>
      <c r="K744">
        <f>SUM('Dirty 2'!B746:M746)</f>
        <v>59.98</v>
      </c>
    </row>
    <row r="745" spans="1:11" x14ac:dyDescent="0.25">
      <c r="A745" s="1">
        <v>42082</v>
      </c>
      <c r="B745" t="str">
        <v>Second Class</v>
      </c>
      <c r="C745" t="str">
        <v/>
      </c>
      <c r="D745" t="str">
        <v/>
      </c>
      <c r="E745" t="str">
        <f t="shared" si="22"/>
        <v>Second Class</v>
      </c>
      <c r="F745" t="str">
        <f>IF($E745=Step_0!$C$3,IF('Dirty 2'!B747&gt;0,Step_0!$D$3,IF('Dirty 2'!C747&gt;0,Step_0!$D$4,IF('Dirty 2'!D747&gt;0,Step_0!$D$5,""))),"")</f>
        <v/>
      </c>
      <c r="G745" t="str">
        <f>IF($E745=Step_0!$C$6,IF('Dirty 2'!E747&gt;0,Step_0!$D$3,IF('Dirty 2'!F747&gt;0,Step_0!$D$4,IF('Dirty 2'!G747&gt;0,Step_0!$D$5,""))),"")</f>
        <v/>
      </c>
      <c r="H745" t="str">
        <f>IF($E745=Step_0!$C$9,IF('Dirty 2'!H747&gt;0,Step_0!$D$3,IF('Dirty 2'!I747&gt;0,Step_0!$D$4,IF('Dirty 2'!J747&gt;0,Step_0!$D$5,""))),"")</f>
        <v>Consumer</v>
      </c>
      <c r="I745" t="str">
        <f>IF($E745=Step_0!$C$12,IF('Dirty 2'!K747&gt;0,Step_0!$D$3,IF('Dirty 2'!L747&gt;0,Step_0!$D$4,IF('Dirty 2'!M747&gt;0,Step_0!$D$5,""))),"")</f>
        <v/>
      </c>
      <c r="J745" t="str">
        <f t="shared" si="23"/>
        <v>Consumer</v>
      </c>
      <c r="K745">
        <f>SUM('Dirty 2'!B747:M747)</f>
        <v>189.88200000000001</v>
      </c>
    </row>
    <row r="746" spans="1:11" x14ac:dyDescent="0.25">
      <c r="A746" s="1">
        <v>42253</v>
      </c>
      <c r="B746" t="str">
        <v>Standard Class</v>
      </c>
      <c r="C746" t="str">
        <v/>
      </c>
      <c r="D746" t="str">
        <v/>
      </c>
      <c r="E746" t="str">
        <f t="shared" si="22"/>
        <v>Standard Class</v>
      </c>
      <c r="F746" t="str">
        <f>IF($E746=Step_0!$C$3,IF('Dirty 2'!B748&gt;0,Step_0!$D$3,IF('Dirty 2'!C748&gt;0,Step_0!$D$4,IF('Dirty 2'!D748&gt;0,Step_0!$D$5,""))),"")</f>
        <v/>
      </c>
      <c r="G746" t="str">
        <f>IF($E746=Step_0!$C$6,IF('Dirty 2'!E748&gt;0,Step_0!$D$3,IF('Dirty 2'!F748&gt;0,Step_0!$D$4,IF('Dirty 2'!G748&gt;0,Step_0!$D$5,""))),"")</f>
        <v/>
      </c>
      <c r="H746" t="str">
        <f>IF($E746=Step_0!$C$9,IF('Dirty 2'!H748&gt;0,Step_0!$D$3,IF('Dirty 2'!I748&gt;0,Step_0!$D$4,IF('Dirty 2'!J748&gt;0,Step_0!$D$5,""))),"")</f>
        <v/>
      </c>
      <c r="I746" t="str">
        <f>IF($E746=Step_0!$C$12,IF('Dirty 2'!K748&gt;0,Step_0!$D$3,IF('Dirty 2'!L748&gt;0,Step_0!$D$4,IF('Dirty 2'!M748&gt;0,Step_0!$D$5,""))),"")</f>
        <v>Consumer</v>
      </c>
      <c r="J746" t="str">
        <f t="shared" si="23"/>
        <v>Consumer</v>
      </c>
      <c r="K746">
        <f>SUM('Dirty 2'!B748:M748)</f>
        <v>1678</v>
      </c>
    </row>
    <row r="747" spans="1:11" x14ac:dyDescent="0.25">
      <c r="A747" s="1">
        <v>42110</v>
      </c>
      <c r="B747" t="str">
        <v/>
      </c>
      <c r="C747" t="str">
        <v/>
      </c>
      <c r="D747" t="str">
        <v>Standard Class</v>
      </c>
      <c r="E747" t="str">
        <f t="shared" si="22"/>
        <v>Standard Class</v>
      </c>
      <c r="F747" t="str">
        <f>IF($E747=Step_0!$C$3,IF('Dirty 2'!B749&gt;0,Step_0!$D$3,IF('Dirty 2'!C749&gt;0,Step_0!$D$4,IF('Dirty 2'!D749&gt;0,Step_0!$D$5,""))),"")</f>
        <v/>
      </c>
      <c r="G747" t="str">
        <f>IF($E747=Step_0!$C$6,IF('Dirty 2'!E749&gt;0,Step_0!$D$3,IF('Dirty 2'!F749&gt;0,Step_0!$D$4,IF('Dirty 2'!G749&gt;0,Step_0!$D$5,""))),"")</f>
        <v/>
      </c>
      <c r="H747" t="str">
        <f>IF($E747=Step_0!$C$9,IF('Dirty 2'!H749&gt;0,Step_0!$D$3,IF('Dirty 2'!I749&gt;0,Step_0!$D$4,IF('Dirty 2'!J749&gt;0,Step_0!$D$5,""))),"")</f>
        <v/>
      </c>
      <c r="I747" t="str">
        <f>IF($E747=Step_0!$C$12,IF('Dirty 2'!K749&gt;0,Step_0!$D$3,IF('Dirty 2'!L749&gt;0,Step_0!$D$4,IF('Dirty 2'!M749&gt;0,Step_0!$D$5,""))),"")</f>
        <v>Home Office</v>
      </c>
      <c r="J747" t="str">
        <f t="shared" si="23"/>
        <v>Home Office</v>
      </c>
      <c r="K747">
        <f>SUM('Dirty 2'!B749:M749)</f>
        <v>895.06</v>
      </c>
    </row>
    <row r="748" spans="1:11" x14ac:dyDescent="0.25">
      <c r="A748" s="1">
        <v>42215</v>
      </c>
      <c r="B748" t="str">
        <v>First Class</v>
      </c>
      <c r="C748" t="str">
        <v/>
      </c>
      <c r="D748" t="str">
        <v/>
      </c>
      <c r="E748" t="str">
        <f t="shared" si="22"/>
        <v>First Class</v>
      </c>
      <c r="F748" t="str">
        <f>IF($E748=Step_0!$C$3,IF('Dirty 2'!B750&gt;0,Step_0!$D$3,IF('Dirty 2'!C750&gt;0,Step_0!$D$4,IF('Dirty 2'!D750&gt;0,Step_0!$D$5,""))),"")</f>
        <v>Consumer</v>
      </c>
      <c r="G748" t="str">
        <f>IF($E748=Step_0!$C$6,IF('Dirty 2'!E750&gt;0,Step_0!$D$3,IF('Dirty 2'!F750&gt;0,Step_0!$D$4,IF('Dirty 2'!G750&gt;0,Step_0!$D$5,""))),"")</f>
        <v/>
      </c>
      <c r="H748" t="str">
        <f>IF($E748=Step_0!$C$9,IF('Dirty 2'!H750&gt;0,Step_0!$D$3,IF('Dirty 2'!I750&gt;0,Step_0!$D$4,IF('Dirty 2'!J750&gt;0,Step_0!$D$5,""))),"")</f>
        <v/>
      </c>
      <c r="I748" t="str">
        <f>IF($E748=Step_0!$C$12,IF('Dirty 2'!K750&gt;0,Step_0!$D$3,IF('Dirty 2'!L750&gt;0,Step_0!$D$4,IF('Dirty 2'!M750&gt;0,Step_0!$D$5,""))),"")</f>
        <v/>
      </c>
      <c r="J748" t="str">
        <f t="shared" si="23"/>
        <v>Consumer</v>
      </c>
      <c r="K748">
        <f>SUM('Dirty 2'!B750:M750)</f>
        <v>2.2140000000000004</v>
      </c>
    </row>
    <row r="749" spans="1:11" x14ac:dyDescent="0.25">
      <c r="A749" s="1">
        <v>42350</v>
      </c>
      <c r="B749" t="str">
        <v>Standard Class</v>
      </c>
      <c r="C749" t="str">
        <v/>
      </c>
      <c r="D749" t="str">
        <v/>
      </c>
      <c r="E749" t="str">
        <f t="shared" si="22"/>
        <v>Standard Class</v>
      </c>
      <c r="F749" t="str">
        <f>IF($E749=Step_0!$C$3,IF('Dirty 2'!B751&gt;0,Step_0!$D$3,IF('Dirty 2'!C751&gt;0,Step_0!$D$4,IF('Dirty 2'!D751&gt;0,Step_0!$D$5,""))),"")</f>
        <v/>
      </c>
      <c r="G749" t="str">
        <f>IF($E749=Step_0!$C$6,IF('Dirty 2'!E751&gt;0,Step_0!$D$3,IF('Dirty 2'!F751&gt;0,Step_0!$D$4,IF('Dirty 2'!G751&gt;0,Step_0!$D$5,""))),"")</f>
        <v/>
      </c>
      <c r="H749" t="str">
        <f>IF($E749=Step_0!$C$9,IF('Dirty 2'!H751&gt;0,Step_0!$D$3,IF('Dirty 2'!I751&gt;0,Step_0!$D$4,IF('Dirty 2'!J751&gt;0,Step_0!$D$5,""))),"")</f>
        <v/>
      </c>
      <c r="I749" t="str">
        <f>IF($E749=Step_0!$C$12,IF('Dirty 2'!K751&gt;0,Step_0!$D$3,IF('Dirty 2'!L751&gt;0,Step_0!$D$4,IF('Dirty 2'!M751&gt;0,Step_0!$D$5,""))),"")</f>
        <v>Consumer</v>
      </c>
      <c r="J749" t="str">
        <f t="shared" si="23"/>
        <v>Consumer</v>
      </c>
      <c r="K749">
        <f>SUM('Dirty 2'!B751:M751)</f>
        <v>6.6719999999999988</v>
      </c>
    </row>
    <row r="750" spans="1:11" x14ac:dyDescent="0.25">
      <c r="A750" s="1">
        <v>42339</v>
      </c>
      <c r="B750" t="str">
        <v>Same Day</v>
      </c>
      <c r="C750" t="str">
        <v/>
      </c>
      <c r="D750" t="str">
        <v/>
      </c>
      <c r="E750" t="str">
        <f t="shared" si="22"/>
        <v>Same Day</v>
      </c>
      <c r="F750" t="str">
        <f>IF($E750=Step_0!$C$3,IF('Dirty 2'!B752&gt;0,Step_0!$D$3,IF('Dirty 2'!C752&gt;0,Step_0!$D$4,IF('Dirty 2'!D752&gt;0,Step_0!$D$5,""))),"")</f>
        <v/>
      </c>
      <c r="G750" t="str">
        <f>IF($E750=Step_0!$C$6,IF('Dirty 2'!E752&gt;0,Step_0!$D$3,IF('Dirty 2'!F752&gt;0,Step_0!$D$4,IF('Dirty 2'!G752&gt;0,Step_0!$D$5,""))),"")</f>
        <v>Consumer</v>
      </c>
      <c r="H750" t="str">
        <f>IF($E750=Step_0!$C$9,IF('Dirty 2'!H752&gt;0,Step_0!$D$3,IF('Dirty 2'!I752&gt;0,Step_0!$D$4,IF('Dirty 2'!J752&gt;0,Step_0!$D$5,""))),"")</f>
        <v/>
      </c>
      <c r="I750" t="str">
        <f>IF($E750=Step_0!$C$12,IF('Dirty 2'!K752&gt;0,Step_0!$D$3,IF('Dirty 2'!L752&gt;0,Step_0!$D$4,IF('Dirty 2'!M752&gt;0,Step_0!$D$5,""))),"")</f>
        <v/>
      </c>
      <c r="J750" t="str">
        <f t="shared" si="23"/>
        <v>Consumer</v>
      </c>
      <c r="K750">
        <f>SUM('Dirty 2'!B752:M752)</f>
        <v>36.192</v>
      </c>
    </row>
    <row r="751" spans="1:11" x14ac:dyDescent="0.25">
      <c r="A751" s="1">
        <v>42368</v>
      </c>
      <c r="B751" t="str">
        <v/>
      </c>
      <c r="C751" t="str">
        <v/>
      </c>
      <c r="D751" t="str">
        <v>Second Class</v>
      </c>
      <c r="E751" t="str">
        <f t="shared" si="22"/>
        <v>Second Class</v>
      </c>
      <c r="F751" t="str">
        <f>IF($E751=Step_0!$C$3,IF('Dirty 2'!B753&gt;0,Step_0!$D$3,IF('Dirty 2'!C753&gt;0,Step_0!$D$4,IF('Dirty 2'!D753&gt;0,Step_0!$D$5,""))),"")</f>
        <v/>
      </c>
      <c r="G751" t="str">
        <f>IF($E751=Step_0!$C$6,IF('Dirty 2'!E753&gt;0,Step_0!$D$3,IF('Dirty 2'!F753&gt;0,Step_0!$D$4,IF('Dirty 2'!G753&gt;0,Step_0!$D$5,""))),"")</f>
        <v/>
      </c>
      <c r="H751" t="str">
        <f>IF($E751=Step_0!$C$9,IF('Dirty 2'!H753&gt;0,Step_0!$D$3,IF('Dirty 2'!I753&gt;0,Step_0!$D$4,IF('Dirty 2'!J753&gt;0,Step_0!$D$5,""))),"")</f>
        <v>Home Office</v>
      </c>
      <c r="I751" t="str">
        <f>IF($E751=Step_0!$C$12,IF('Dirty 2'!K753&gt;0,Step_0!$D$3,IF('Dirty 2'!L753&gt;0,Step_0!$D$4,IF('Dirty 2'!M753&gt;0,Step_0!$D$5,""))),"")</f>
        <v/>
      </c>
      <c r="J751" t="str">
        <f t="shared" si="23"/>
        <v>Home Office</v>
      </c>
      <c r="K751">
        <f>SUM('Dirty 2'!B753:M753)</f>
        <v>62.752000000000002</v>
      </c>
    </row>
    <row r="752" spans="1:11" x14ac:dyDescent="0.25">
      <c r="A752" s="1">
        <v>42026</v>
      </c>
      <c r="B752" t="str">
        <v>Standard Class</v>
      </c>
      <c r="C752" t="str">
        <v/>
      </c>
      <c r="D752" t="str">
        <v/>
      </c>
      <c r="E752" t="str">
        <f t="shared" si="22"/>
        <v>Standard Class</v>
      </c>
      <c r="F752" t="str">
        <f>IF($E752=Step_0!$C$3,IF('Dirty 2'!B754&gt;0,Step_0!$D$3,IF('Dirty 2'!C754&gt;0,Step_0!$D$4,IF('Dirty 2'!D754&gt;0,Step_0!$D$5,""))),"")</f>
        <v/>
      </c>
      <c r="G752" t="str">
        <f>IF($E752=Step_0!$C$6,IF('Dirty 2'!E754&gt;0,Step_0!$D$3,IF('Dirty 2'!F754&gt;0,Step_0!$D$4,IF('Dirty 2'!G754&gt;0,Step_0!$D$5,""))),"")</f>
        <v/>
      </c>
      <c r="H752" t="str">
        <f>IF($E752=Step_0!$C$9,IF('Dirty 2'!H754&gt;0,Step_0!$D$3,IF('Dirty 2'!I754&gt;0,Step_0!$D$4,IF('Dirty 2'!J754&gt;0,Step_0!$D$5,""))),"")</f>
        <v/>
      </c>
      <c r="I752" t="str">
        <f>IF($E752=Step_0!$C$12,IF('Dirty 2'!K754&gt;0,Step_0!$D$3,IF('Dirty 2'!L754&gt;0,Step_0!$D$4,IF('Dirty 2'!M754&gt;0,Step_0!$D$5,""))),"")</f>
        <v>Consumer</v>
      </c>
      <c r="J752" t="str">
        <f t="shared" si="23"/>
        <v>Consumer</v>
      </c>
      <c r="K752">
        <f>SUM('Dirty 2'!B754:M754)</f>
        <v>530.27199999999993</v>
      </c>
    </row>
    <row r="753" spans="1:11" x14ac:dyDescent="0.25">
      <c r="A753" s="1">
        <v>42012</v>
      </c>
      <c r="B753" t="str">
        <v>Standard Class</v>
      </c>
      <c r="C753" t="str">
        <v/>
      </c>
      <c r="D753" t="str">
        <v/>
      </c>
      <c r="E753" t="str">
        <f t="shared" si="22"/>
        <v>Standard Class</v>
      </c>
      <c r="F753" t="str">
        <f>IF($E753=Step_0!$C$3,IF('Dirty 2'!B755&gt;0,Step_0!$D$3,IF('Dirty 2'!C755&gt;0,Step_0!$D$4,IF('Dirty 2'!D755&gt;0,Step_0!$D$5,""))),"")</f>
        <v/>
      </c>
      <c r="G753" t="str">
        <f>IF($E753=Step_0!$C$6,IF('Dirty 2'!E755&gt;0,Step_0!$D$3,IF('Dirty 2'!F755&gt;0,Step_0!$D$4,IF('Dirty 2'!G755&gt;0,Step_0!$D$5,""))),"")</f>
        <v/>
      </c>
      <c r="H753" t="str">
        <f>IF($E753=Step_0!$C$9,IF('Dirty 2'!H755&gt;0,Step_0!$D$3,IF('Dirty 2'!I755&gt;0,Step_0!$D$4,IF('Dirty 2'!J755&gt;0,Step_0!$D$5,""))),"")</f>
        <v/>
      </c>
      <c r="I753" t="str">
        <f>IF($E753=Step_0!$C$12,IF('Dirty 2'!K755&gt;0,Step_0!$D$3,IF('Dirty 2'!L755&gt;0,Step_0!$D$4,IF('Dirty 2'!M755&gt;0,Step_0!$D$5,""))),"")</f>
        <v>Consumer</v>
      </c>
      <c r="J753" t="str">
        <f t="shared" si="23"/>
        <v>Consumer</v>
      </c>
      <c r="K753">
        <f>SUM('Dirty 2'!B755:M755)</f>
        <v>187.22800000000001</v>
      </c>
    </row>
    <row r="754" spans="1:11" x14ac:dyDescent="0.25">
      <c r="A754" s="1">
        <v>42327</v>
      </c>
      <c r="B754" t="str">
        <v/>
      </c>
      <c r="C754" t="str">
        <v>Second Class</v>
      </c>
      <c r="D754" t="str">
        <v/>
      </c>
      <c r="E754" t="str">
        <f t="shared" si="22"/>
        <v>Second Class</v>
      </c>
      <c r="F754" t="str">
        <f>IF($E754=Step_0!$C$3,IF('Dirty 2'!B756&gt;0,Step_0!$D$3,IF('Dirty 2'!C756&gt;0,Step_0!$D$4,IF('Dirty 2'!D756&gt;0,Step_0!$D$5,""))),"")</f>
        <v/>
      </c>
      <c r="G754" t="str">
        <f>IF($E754=Step_0!$C$6,IF('Dirty 2'!E756&gt;0,Step_0!$D$3,IF('Dirty 2'!F756&gt;0,Step_0!$D$4,IF('Dirty 2'!G756&gt;0,Step_0!$D$5,""))),"")</f>
        <v/>
      </c>
      <c r="H754" t="str">
        <f>IF($E754=Step_0!$C$9,IF('Dirty 2'!H756&gt;0,Step_0!$D$3,IF('Dirty 2'!I756&gt;0,Step_0!$D$4,IF('Dirty 2'!J756&gt;0,Step_0!$D$5,""))),"")</f>
        <v>Corporate</v>
      </c>
      <c r="I754" t="str">
        <f>IF($E754=Step_0!$C$12,IF('Dirty 2'!K756&gt;0,Step_0!$D$3,IF('Dirty 2'!L756&gt;0,Step_0!$D$4,IF('Dirty 2'!M756&gt;0,Step_0!$D$5,""))),"")</f>
        <v/>
      </c>
      <c r="J754" t="str">
        <f t="shared" si="23"/>
        <v>Corporate</v>
      </c>
      <c r="K754">
        <f>SUM('Dirty 2'!B756:M756)</f>
        <v>1319.96</v>
      </c>
    </row>
    <row r="755" spans="1:11" x14ac:dyDescent="0.25">
      <c r="A755" s="1">
        <v>42056</v>
      </c>
      <c r="B755" t="str">
        <v/>
      </c>
      <c r="C755" t="str">
        <v/>
      </c>
      <c r="D755" t="str">
        <v>Standard Class</v>
      </c>
      <c r="E755" t="str">
        <f t="shared" si="22"/>
        <v>Standard Class</v>
      </c>
      <c r="F755" t="str">
        <f>IF($E755=Step_0!$C$3,IF('Dirty 2'!B757&gt;0,Step_0!$D$3,IF('Dirty 2'!C757&gt;0,Step_0!$D$4,IF('Dirty 2'!D757&gt;0,Step_0!$D$5,""))),"")</f>
        <v/>
      </c>
      <c r="G755" t="str">
        <f>IF($E755=Step_0!$C$6,IF('Dirty 2'!E757&gt;0,Step_0!$D$3,IF('Dirty 2'!F757&gt;0,Step_0!$D$4,IF('Dirty 2'!G757&gt;0,Step_0!$D$5,""))),"")</f>
        <v/>
      </c>
      <c r="H755" t="str">
        <f>IF($E755=Step_0!$C$9,IF('Dirty 2'!H757&gt;0,Step_0!$D$3,IF('Dirty 2'!I757&gt;0,Step_0!$D$4,IF('Dirty 2'!J757&gt;0,Step_0!$D$5,""))),"")</f>
        <v/>
      </c>
      <c r="I755" t="str">
        <f>IF($E755=Step_0!$C$12,IF('Dirty 2'!K757&gt;0,Step_0!$D$3,IF('Dirty 2'!L757&gt;0,Step_0!$D$4,IF('Dirty 2'!M757&gt;0,Step_0!$D$5,""))),"")</f>
        <v>Home Office</v>
      </c>
      <c r="J755" t="str">
        <f t="shared" si="23"/>
        <v>Home Office</v>
      </c>
      <c r="K755">
        <f>SUM('Dirty 2'!B757:M757)</f>
        <v>471.07800000000003</v>
      </c>
    </row>
    <row r="756" spans="1:11" x14ac:dyDescent="0.25">
      <c r="A756" s="1">
        <v>42036</v>
      </c>
      <c r="B756" t="str">
        <v/>
      </c>
      <c r="C756" t="str">
        <v>First Class</v>
      </c>
      <c r="D756" t="str">
        <v/>
      </c>
      <c r="E756" t="str">
        <f t="shared" si="22"/>
        <v>First Class</v>
      </c>
      <c r="F756" t="str">
        <f>IF($E756=Step_0!$C$3,IF('Dirty 2'!B758&gt;0,Step_0!$D$3,IF('Dirty 2'!C758&gt;0,Step_0!$D$4,IF('Dirty 2'!D758&gt;0,Step_0!$D$5,""))),"")</f>
        <v>Corporate</v>
      </c>
      <c r="G756" t="str">
        <f>IF($E756=Step_0!$C$6,IF('Dirty 2'!E758&gt;0,Step_0!$D$3,IF('Dirty 2'!F758&gt;0,Step_0!$D$4,IF('Dirty 2'!G758&gt;0,Step_0!$D$5,""))),"")</f>
        <v/>
      </c>
      <c r="H756" t="str">
        <f>IF($E756=Step_0!$C$9,IF('Dirty 2'!H758&gt;0,Step_0!$D$3,IF('Dirty 2'!I758&gt;0,Step_0!$D$4,IF('Dirty 2'!J758&gt;0,Step_0!$D$5,""))),"")</f>
        <v/>
      </c>
      <c r="I756" t="str">
        <f>IF($E756=Step_0!$C$12,IF('Dirty 2'!K758&gt;0,Step_0!$D$3,IF('Dirty 2'!L758&gt;0,Step_0!$D$4,IF('Dirty 2'!M758&gt;0,Step_0!$D$5,""))),"")</f>
        <v/>
      </c>
      <c r="J756" t="str">
        <f t="shared" si="23"/>
        <v>Corporate</v>
      </c>
      <c r="K756">
        <f>SUM('Dirty 2'!B758:M758)</f>
        <v>56.449999999999996</v>
      </c>
    </row>
    <row r="757" spans="1:11" x14ac:dyDescent="0.25">
      <c r="A757" s="1">
        <v>42309</v>
      </c>
      <c r="B757" t="str">
        <v>Second Class</v>
      </c>
      <c r="C757" t="str">
        <v/>
      </c>
      <c r="D757" t="str">
        <v/>
      </c>
      <c r="E757" t="str">
        <f t="shared" si="22"/>
        <v>Second Class</v>
      </c>
      <c r="F757" t="str">
        <f>IF($E757=Step_0!$C$3,IF('Dirty 2'!B759&gt;0,Step_0!$D$3,IF('Dirty 2'!C759&gt;0,Step_0!$D$4,IF('Dirty 2'!D759&gt;0,Step_0!$D$5,""))),"")</f>
        <v/>
      </c>
      <c r="G757" t="str">
        <f>IF($E757=Step_0!$C$6,IF('Dirty 2'!E759&gt;0,Step_0!$D$3,IF('Dirty 2'!F759&gt;0,Step_0!$D$4,IF('Dirty 2'!G759&gt;0,Step_0!$D$5,""))),"")</f>
        <v/>
      </c>
      <c r="H757" t="str">
        <f>IF($E757=Step_0!$C$9,IF('Dirty 2'!H759&gt;0,Step_0!$D$3,IF('Dirty 2'!I759&gt;0,Step_0!$D$4,IF('Dirty 2'!J759&gt;0,Step_0!$D$5,""))),"")</f>
        <v>Consumer</v>
      </c>
      <c r="I757" t="str">
        <f>IF($E757=Step_0!$C$12,IF('Dirty 2'!K759&gt;0,Step_0!$D$3,IF('Dirty 2'!L759&gt;0,Step_0!$D$4,IF('Dirty 2'!M759&gt;0,Step_0!$D$5,""))),"")</f>
        <v/>
      </c>
      <c r="J757" t="str">
        <f t="shared" si="23"/>
        <v>Consumer</v>
      </c>
      <c r="K757">
        <f>SUM('Dirty 2'!B759:M759)</f>
        <v>32.064</v>
      </c>
    </row>
    <row r="758" spans="1:11" x14ac:dyDescent="0.25">
      <c r="A758" s="1">
        <v>42306</v>
      </c>
      <c r="B758" t="str">
        <v/>
      </c>
      <c r="C758" t="str">
        <v>Standard Class</v>
      </c>
      <c r="D758" t="str">
        <v/>
      </c>
      <c r="E758" t="str">
        <f t="shared" si="22"/>
        <v>Standard Class</v>
      </c>
      <c r="F758" t="str">
        <f>IF($E758=Step_0!$C$3,IF('Dirty 2'!B760&gt;0,Step_0!$D$3,IF('Dirty 2'!C760&gt;0,Step_0!$D$4,IF('Dirty 2'!D760&gt;0,Step_0!$D$5,""))),"")</f>
        <v/>
      </c>
      <c r="G758" t="str">
        <f>IF($E758=Step_0!$C$6,IF('Dirty 2'!E760&gt;0,Step_0!$D$3,IF('Dirty 2'!F760&gt;0,Step_0!$D$4,IF('Dirty 2'!G760&gt;0,Step_0!$D$5,""))),"")</f>
        <v/>
      </c>
      <c r="H758" t="str">
        <f>IF($E758=Step_0!$C$9,IF('Dirty 2'!H760&gt;0,Step_0!$D$3,IF('Dirty 2'!I760&gt;0,Step_0!$D$4,IF('Dirty 2'!J760&gt;0,Step_0!$D$5,""))),"")</f>
        <v/>
      </c>
      <c r="I758" t="str">
        <f>IF($E758=Step_0!$C$12,IF('Dirty 2'!K760&gt;0,Step_0!$D$3,IF('Dirty 2'!L760&gt;0,Step_0!$D$4,IF('Dirty 2'!M760&gt;0,Step_0!$D$5,""))),"")</f>
        <v>Corporate</v>
      </c>
      <c r="J758" t="str">
        <f t="shared" si="23"/>
        <v>Corporate</v>
      </c>
      <c r="K758">
        <f>SUM('Dirty 2'!B760:M760)</f>
        <v>17.616000000000003</v>
      </c>
    </row>
    <row r="759" spans="1:11" x14ac:dyDescent="0.25">
      <c r="A759" s="1">
        <v>42140</v>
      </c>
      <c r="B759" t="str">
        <v/>
      </c>
      <c r="C759" t="str">
        <v/>
      </c>
      <c r="D759" t="str">
        <v>Standard Class</v>
      </c>
      <c r="E759" t="str">
        <f t="shared" si="22"/>
        <v>Standard Class</v>
      </c>
      <c r="F759" t="str">
        <f>IF($E759=Step_0!$C$3,IF('Dirty 2'!B761&gt;0,Step_0!$D$3,IF('Dirty 2'!C761&gt;0,Step_0!$D$4,IF('Dirty 2'!D761&gt;0,Step_0!$D$5,""))),"")</f>
        <v/>
      </c>
      <c r="G759" t="str">
        <f>IF($E759=Step_0!$C$6,IF('Dirty 2'!E761&gt;0,Step_0!$D$3,IF('Dirty 2'!F761&gt;0,Step_0!$D$4,IF('Dirty 2'!G761&gt;0,Step_0!$D$5,""))),"")</f>
        <v/>
      </c>
      <c r="H759" t="str">
        <f>IF($E759=Step_0!$C$9,IF('Dirty 2'!H761&gt;0,Step_0!$D$3,IF('Dirty 2'!I761&gt;0,Step_0!$D$4,IF('Dirty 2'!J761&gt;0,Step_0!$D$5,""))),"")</f>
        <v/>
      </c>
      <c r="I759" t="str">
        <f>IF($E759=Step_0!$C$12,IF('Dirty 2'!K761&gt;0,Step_0!$D$3,IF('Dirty 2'!L761&gt;0,Step_0!$D$4,IF('Dirty 2'!M761&gt;0,Step_0!$D$5,""))),"")</f>
        <v>Home Office</v>
      </c>
      <c r="J759" t="str">
        <f t="shared" si="23"/>
        <v>Home Office</v>
      </c>
      <c r="K759">
        <f>SUM('Dirty 2'!B761:M761)</f>
        <v>612.14</v>
      </c>
    </row>
    <row r="760" spans="1:11" x14ac:dyDescent="0.25">
      <c r="A760" s="1">
        <v>42130</v>
      </c>
      <c r="B760" t="str">
        <v>Standard Class</v>
      </c>
      <c r="C760" t="str">
        <v/>
      </c>
      <c r="D760" t="str">
        <v/>
      </c>
      <c r="E760" t="str">
        <f t="shared" si="22"/>
        <v>Standard Class</v>
      </c>
      <c r="F760" t="str">
        <f>IF($E760=Step_0!$C$3,IF('Dirty 2'!B762&gt;0,Step_0!$D$3,IF('Dirty 2'!C762&gt;0,Step_0!$D$4,IF('Dirty 2'!D762&gt;0,Step_0!$D$5,""))),"")</f>
        <v/>
      </c>
      <c r="G760" t="str">
        <f>IF($E760=Step_0!$C$6,IF('Dirty 2'!E762&gt;0,Step_0!$D$3,IF('Dirty 2'!F762&gt;0,Step_0!$D$4,IF('Dirty 2'!G762&gt;0,Step_0!$D$5,""))),"")</f>
        <v/>
      </c>
      <c r="H760" t="str">
        <f>IF($E760=Step_0!$C$9,IF('Dirty 2'!H762&gt;0,Step_0!$D$3,IF('Dirty 2'!I762&gt;0,Step_0!$D$4,IF('Dirty 2'!J762&gt;0,Step_0!$D$5,""))),"")</f>
        <v/>
      </c>
      <c r="I760" t="str">
        <f>IF($E760=Step_0!$C$12,IF('Dirty 2'!K762&gt;0,Step_0!$D$3,IF('Dirty 2'!L762&gt;0,Step_0!$D$4,IF('Dirty 2'!M762&gt;0,Step_0!$D$5,""))),"")</f>
        <v>Consumer</v>
      </c>
      <c r="J760" t="str">
        <f t="shared" si="23"/>
        <v>Consumer</v>
      </c>
      <c r="K760">
        <f>SUM('Dirty 2'!B762:M762)</f>
        <v>16.72</v>
      </c>
    </row>
    <row r="761" spans="1:11" x14ac:dyDescent="0.25">
      <c r="A761" s="1">
        <v>42350</v>
      </c>
      <c r="B761" t="str">
        <v>Same Day</v>
      </c>
      <c r="C761" t="str">
        <v/>
      </c>
      <c r="D761" t="str">
        <v/>
      </c>
      <c r="E761" t="str">
        <f t="shared" si="22"/>
        <v>Same Day</v>
      </c>
      <c r="F761" t="str">
        <f>IF($E761=Step_0!$C$3,IF('Dirty 2'!B763&gt;0,Step_0!$D$3,IF('Dirty 2'!C763&gt;0,Step_0!$D$4,IF('Dirty 2'!D763&gt;0,Step_0!$D$5,""))),"")</f>
        <v/>
      </c>
      <c r="G761" t="str">
        <f>IF($E761=Step_0!$C$6,IF('Dirty 2'!E763&gt;0,Step_0!$D$3,IF('Dirty 2'!F763&gt;0,Step_0!$D$4,IF('Dirty 2'!G763&gt;0,Step_0!$D$5,""))),"")</f>
        <v>Consumer</v>
      </c>
      <c r="H761" t="str">
        <f>IF($E761=Step_0!$C$9,IF('Dirty 2'!H763&gt;0,Step_0!$D$3,IF('Dirty 2'!I763&gt;0,Step_0!$D$4,IF('Dirty 2'!J763&gt;0,Step_0!$D$5,""))),"")</f>
        <v/>
      </c>
      <c r="I761" t="str">
        <f>IF($E761=Step_0!$C$12,IF('Dirty 2'!K763&gt;0,Step_0!$D$3,IF('Dirty 2'!L763&gt;0,Step_0!$D$4,IF('Dirty 2'!M763&gt;0,Step_0!$D$5,""))),"")</f>
        <v/>
      </c>
      <c r="J761" t="str">
        <f t="shared" si="23"/>
        <v>Consumer</v>
      </c>
      <c r="K761">
        <f>SUM('Dirty 2'!B763:M763)</f>
        <v>85.224000000000004</v>
      </c>
    </row>
    <row r="762" spans="1:11" x14ac:dyDescent="0.25">
      <c r="A762" s="1">
        <v>42139</v>
      </c>
      <c r="B762" t="str">
        <v/>
      </c>
      <c r="C762" t="str">
        <v>Standard Class</v>
      </c>
      <c r="D762" t="str">
        <v/>
      </c>
      <c r="E762" t="str">
        <f t="shared" si="22"/>
        <v>Standard Class</v>
      </c>
      <c r="F762" t="str">
        <f>IF($E762=Step_0!$C$3,IF('Dirty 2'!B764&gt;0,Step_0!$D$3,IF('Dirty 2'!C764&gt;0,Step_0!$D$4,IF('Dirty 2'!D764&gt;0,Step_0!$D$5,""))),"")</f>
        <v/>
      </c>
      <c r="G762" t="str">
        <f>IF($E762=Step_0!$C$6,IF('Dirty 2'!E764&gt;0,Step_0!$D$3,IF('Dirty 2'!F764&gt;0,Step_0!$D$4,IF('Dirty 2'!G764&gt;0,Step_0!$D$5,""))),"")</f>
        <v/>
      </c>
      <c r="H762" t="str">
        <f>IF($E762=Step_0!$C$9,IF('Dirty 2'!H764&gt;0,Step_0!$D$3,IF('Dirty 2'!I764&gt;0,Step_0!$D$4,IF('Dirty 2'!J764&gt;0,Step_0!$D$5,""))),"")</f>
        <v/>
      </c>
      <c r="I762" t="str">
        <f>IF($E762=Step_0!$C$12,IF('Dirty 2'!K764&gt;0,Step_0!$D$3,IF('Dirty 2'!L764&gt;0,Step_0!$D$4,IF('Dirty 2'!M764&gt;0,Step_0!$D$5,""))),"")</f>
        <v>Corporate</v>
      </c>
      <c r="J762" t="str">
        <f t="shared" si="23"/>
        <v>Corporate</v>
      </c>
      <c r="K762">
        <f>SUM('Dirty 2'!B764:M764)</f>
        <v>191.018</v>
      </c>
    </row>
    <row r="763" spans="1:11" x14ac:dyDescent="0.25">
      <c r="A763" s="1">
        <v>42288</v>
      </c>
      <c r="B763" t="str">
        <v/>
      </c>
      <c r="C763" t="str">
        <v>Standard Class</v>
      </c>
      <c r="D763" t="str">
        <v/>
      </c>
      <c r="E763" t="str">
        <f t="shared" si="22"/>
        <v>Standard Class</v>
      </c>
      <c r="F763" t="str">
        <f>IF($E763=Step_0!$C$3,IF('Dirty 2'!B765&gt;0,Step_0!$D$3,IF('Dirty 2'!C765&gt;0,Step_0!$D$4,IF('Dirty 2'!D765&gt;0,Step_0!$D$5,""))),"")</f>
        <v/>
      </c>
      <c r="G763" t="str">
        <f>IF($E763=Step_0!$C$6,IF('Dirty 2'!E765&gt;0,Step_0!$D$3,IF('Dirty 2'!F765&gt;0,Step_0!$D$4,IF('Dirty 2'!G765&gt;0,Step_0!$D$5,""))),"")</f>
        <v/>
      </c>
      <c r="H763" t="str">
        <f>IF($E763=Step_0!$C$9,IF('Dirty 2'!H765&gt;0,Step_0!$D$3,IF('Dirty 2'!I765&gt;0,Step_0!$D$4,IF('Dirty 2'!J765&gt;0,Step_0!$D$5,""))),"")</f>
        <v/>
      </c>
      <c r="I763" t="str">
        <f>IF($E763=Step_0!$C$12,IF('Dirty 2'!K765&gt;0,Step_0!$D$3,IF('Dirty 2'!L765&gt;0,Step_0!$D$4,IF('Dirty 2'!M765&gt;0,Step_0!$D$5,""))),"")</f>
        <v>Corporate</v>
      </c>
      <c r="J763" t="str">
        <f t="shared" si="23"/>
        <v>Corporate</v>
      </c>
      <c r="K763">
        <f>SUM('Dirty 2'!B765:M765)</f>
        <v>24.703000000000003</v>
      </c>
    </row>
    <row r="764" spans="1:11" x14ac:dyDescent="0.25">
      <c r="A764" s="1">
        <v>42142</v>
      </c>
      <c r="B764" t="str">
        <v/>
      </c>
      <c r="C764" t="str">
        <v>Standard Class</v>
      </c>
      <c r="D764" t="str">
        <v/>
      </c>
      <c r="E764" t="str">
        <f t="shared" si="22"/>
        <v>Standard Class</v>
      </c>
      <c r="F764" t="str">
        <f>IF($E764=Step_0!$C$3,IF('Dirty 2'!B766&gt;0,Step_0!$D$3,IF('Dirty 2'!C766&gt;0,Step_0!$D$4,IF('Dirty 2'!D766&gt;0,Step_0!$D$5,""))),"")</f>
        <v/>
      </c>
      <c r="G764" t="str">
        <f>IF($E764=Step_0!$C$6,IF('Dirty 2'!E766&gt;0,Step_0!$D$3,IF('Dirty 2'!F766&gt;0,Step_0!$D$4,IF('Dirty 2'!G766&gt;0,Step_0!$D$5,""))),"")</f>
        <v/>
      </c>
      <c r="H764" t="str">
        <f>IF($E764=Step_0!$C$9,IF('Dirty 2'!H766&gt;0,Step_0!$D$3,IF('Dirty 2'!I766&gt;0,Step_0!$D$4,IF('Dirty 2'!J766&gt;0,Step_0!$D$5,""))),"")</f>
        <v/>
      </c>
      <c r="I764" t="str">
        <f>IF($E764=Step_0!$C$12,IF('Dirty 2'!K766&gt;0,Step_0!$D$3,IF('Dirty 2'!L766&gt;0,Step_0!$D$4,IF('Dirty 2'!M766&gt;0,Step_0!$D$5,""))),"")</f>
        <v>Corporate</v>
      </c>
      <c r="J764" t="str">
        <f t="shared" si="23"/>
        <v>Corporate</v>
      </c>
      <c r="K764">
        <f>SUM('Dirty 2'!B766:M766)</f>
        <v>29.97000000000001</v>
      </c>
    </row>
    <row r="765" spans="1:11" x14ac:dyDescent="0.25">
      <c r="A765" s="1">
        <v>42315</v>
      </c>
      <c r="B765" t="str">
        <v/>
      </c>
      <c r="C765" t="str">
        <v>First Class</v>
      </c>
      <c r="D765" t="str">
        <v/>
      </c>
      <c r="E765" t="str">
        <f t="shared" si="22"/>
        <v>First Class</v>
      </c>
      <c r="F765" t="str">
        <f>IF($E765=Step_0!$C$3,IF('Dirty 2'!B767&gt;0,Step_0!$D$3,IF('Dirty 2'!C767&gt;0,Step_0!$D$4,IF('Dirty 2'!D767&gt;0,Step_0!$D$5,""))),"")</f>
        <v>Corporate</v>
      </c>
      <c r="G765" t="str">
        <f>IF($E765=Step_0!$C$6,IF('Dirty 2'!E767&gt;0,Step_0!$D$3,IF('Dirty 2'!F767&gt;0,Step_0!$D$4,IF('Dirty 2'!G767&gt;0,Step_0!$D$5,""))),"")</f>
        <v/>
      </c>
      <c r="H765" t="str">
        <f>IF($E765=Step_0!$C$9,IF('Dirty 2'!H767&gt;0,Step_0!$D$3,IF('Dirty 2'!I767&gt;0,Step_0!$D$4,IF('Dirty 2'!J767&gt;0,Step_0!$D$5,""))),"")</f>
        <v/>
      </c>
      <c r="I765" t="str">
        <f>IF($E765=Step_0!$C$12,IF('Dirty 2'!K767&gt;0,Step_0!$D$3,IF('Dirty 2'!L767&gt;0,Step_0!$D$4,IF('Dirty 2'!M767&gt;0,Step_0!$D$5,""))),"")</f>
        <v/>
      </c>
      <c r="J765" t="str">
        <f t="shared" si="23"/>
        <v>Corporate</v>
      </c>
      <c r="K765">
        <f>SUM('Dirty 2'!B767:M767)</f>
        <v>368.43200000000002</v>
      </c>
    </row>
    <row r="766" spans="1:11" x14ac:dyDescent="0.25">
      <c r="A766" s="1">
        <v>42270</v>
      </c>
      <c r="B766" t="str">
        <v/>
      </c>
      <c r="C766" t="str">
        <v/>
      </c>
      <c r="D766" t="str">
        <v>Standard Class</v>
      </c>
      <c r="E766" t="str">
        <f t="shared" si="22"/>
        <v>Standard Class</v>
      </c>
      <c r="F766" t="str">
        <f>IF($E766=Step_0!$C$3,IF('Dirty 2'!B768&gt;0,Step_0!$D$3,IF('Dirty 2'!C768&gt;0,Step_0!$D$4,IF('Dirty 2'!D768&gt;0,Step_0!$D$5,""))),"")</f>
        <v/>
      </c>
      <c r="G766" t="str">
        <f>IF($E766=Step_0!$C$6,IF('Dirty 2'!E768&gt;0,Step_0!$D$3,IF('Dirty 2'!F768&gt;0,Step_0!$D$4,IF('Dirty 2'!G768&gt;0,Step_0!$D$5,""))),"")</f>
        <v/>
      </c>
      <c r="H766" t="str">
        <f>IF($E766=Step_0!$C$9,IF('Dirty 2'!H768&gt;0,Step_0!$D$3,IF('Dirty 2'!I768&gt;0,Step_0!$D$4,IF('Dirty 2'!J768&gt;0,Step_0!$D$5,""))),"")</f>
        <v/>
      </c>
      <c r="I766" t="str">
        <f>IF($E766=Step_0!$C$12,IF('Dirty 2'!K768&gt;0,Step_0!$D$3,IF('Dirty 2'!L768&gt;0,Step_0!$D$4,IF('Dirty 2'!M768&gt;0,Step_0!$D$5,""))),"")</f>
        <v>Home Office</v>
      </c>
      <c r="J766" t="str">
        <f t="shared" si="23"/>
        <v>Home Office</v>
      </c>
      <c r="K766">
        <f>SUM('Dirty 2'!B768:M768)</f>
        <v>13.28</v>
      </c>
    </row>
    <row r="767" spans="1:11" x14ac:dyDescent="0.25">
      <c r="A767" s="1">
        <v>42230</v>
      </c>
      <c r="B767" t="str">
        <v>Same Day</v>
      </c>
      <c r="C767" t="str">
        <v/>
      </c>
      <c r="D767" t="str">
        <v/>
      </c>
      <c r="E767" t="str">
        <f t="shared" si="22"/>
        <v>Same Day</v>
      </c>
      <c r="F767" t="str">
        <f>IF($E767=Step_0!$C$3,IF('Dirty 2'!B769&gt;0,Step_0!$D$3,IF('Dirty 2'!C769&gt;0,Step_0!$D$4,IF('Dirty 2'!D769&gt;0,Step_0!$D$5,""))),"")</f>
        <v/>
      </c>
      <c r="G767" t="str">
        <f>IF($E767=Step_0!$C$6,IF('Dirty 2'!E769&gt;0,Step_0!$D$3,IF('Dirty 2'!F769&gt;0,Step_0!$D$4,IF('Dirty 2'!G769&gt;0,Step_0!$D$5,""))),"")</f>
        <v>Consumer</v>
      </c>
      <c r="H767" t="str">
        <f>IF($E767=Step_0!$C$9,IF('Dirty 2'!H769&gt;0,Step_0!$D$3,IF('Dirty 2'!I769&gt;0,Step_0!$D$4,IF('Dirty 2'!J769&gt;0,Step_0!$D$5,""))),"")</f>
        <v/>
      </c>
      <c r="I767" t="str">
        <f>IF($E767=Step_0!$C$12,IF('Dirty 2'!K769&gt;0,Step_0!$D$3,IF('Dirty 2'!L769&gt;0,Step_0!$D$4,IF('Dirty 2'!M769&gt;0,Step_0!$D$5,""))),"")</f>
        <v/>
      </c>
      <c r="J767" t="str">
        <f t="shared" si="23"/>
        <v>Consumer</v>
      </c>
      <c r="K767">
        <f>SUM('Dirty 2'!B769:M769)</f>
        <v>89.320000000000007</v>
      </c>
    </row>
    <row r="768" spans="1:11" x14ac:dyDescent="0.25">
      <c r="A768" s="1">
        <v>42335</v>
      </c>
      <c r="B768" t="str">
        <v/>
      </c>
      <c r="C768" t="str">
        <v/>
      </c>
      <c r="D768" t="str">
        <v>First Class</v>
      </c>
      <c r="E768" t="str">
        <f t="shared" si="22"/>
        <v>First Class</v>
      </c>
      <c r="F768" t="str">
        <f>IF($E768=Step_0!$C$3,IF('Dirty 2'!B770&gt;0,Step_0!$D$3,IF('Dirty 2'!C770&gt;0,Step_0!$D$4,IF('Dirty 2'!D770&gt;0,Step_0!$D$5,""))),"")</f>
        <v>Home Office</v>
      </c>
      <c r="G768" t="str">
        <f>IF($E768=Step_0!$C$6,IF('Dirty 2'!E770&gt;0,Step_0!$D$3,IF('Dirty 2'!F770&gt;0,Step_0!$D$4,IF('Dirty 2'!G770&gt;0,Step_0!$D$5,""))),"")</f>
        <v/>
      </c>
      <c r="H768" t="str">
        <f>IF($E768=Step_0!$C$9,IF('Dirty 2'!H770&gt;0,Step_0!$D$3,IF('Dirty 2'!I770&gt;0,Step_0!$D$4,IF('Dirty 2'!J770&gt;0,Step_0!$D$5,""))),"")</f>
        <v/>
      </c>
      <c r="I768" t="str">
        <f>IF($E768=Step_0!$C$12,IF('Dirty 2'!K770&gt;0,Step_0!$D$3,IF('Dirty 2'!L770&gt;0,Step_0!$D$4,IF('Dirty 2'!M770&gt;0,Step_0!$D$5,""))),"")</f>
        <v/>
      </c>
      <c r="J768" t="str">
        <f t="shared" si="23"/>
        <v>Home Office</v>
      </c>
      <c r="K768">
        <f>SUM('Dirty 2'!B770:M770)</f>
        <v>3.7440000000000007</v>
      </c>
    </row>
    <row r="769" spans="1:11" x14ac:dyDescent="0.25">
      <c r="A769" s="1">
        <v>42112</v>
      </c>
      <c r="B769" t="str">
        <v/>
      </c>
      <c r="C769" t="str">
        <v>Standard Class</v>
      </c>
      <c r="D769" t="str">
        <v/>
      </c>
      <c r="E769" t="str">
        <f t="shared" si="22"/>
        <v>Standard Class</v>
      </c>
      <c r="F769" t="str">
        <f>IF($E769=Step_0!$C$3,IF('Dirty 2'!B771&gt;0,Step_0!$D$3,IF('Dirty 2'!C771&gt;0,Step_0!$D$4,IF('Dirty 2'!D771&gt;0,Step_0!$D$5,""))),"")</f>
        <v/>
      </c>
      <c r="G769" t="str">
        <f>IF($E769=Step_0!$C$6,IF('Dirty 2'!E771&gt;0,Step_0!$D$3,IF('Dirty 2'!F771&gt;0,Step_0!$D$4,IF('Dirty 2'!G771&gt;0,Step_0!$D$5,""))),"")</f>
        <v/>
      </c>
      <c r="H769" t="str">
        <f>IF($E769=Step_0!$C$9,IF('Dirty 2'!H771&gt;0,Step_0!$D$3,IF('Dirty 2'!I771&gt;0,Step_0!$D$4,IF('Dirty 2'!J771&gt;0,Step_0!$D$5,""))),"")</f>
        <v/>
      </c>
      <c r="I769" t="str">
        <f>IF($E769=Step_0!$C$12,IF('Dirty 2'!K771&gt;0,Step_0!$D$3,IF('Dirty 2'!L771&gt;0,Step_0!$D$4,IF('Dirty 2'!M771&gt;0,Step_0!$D$5,""))),"")</f>
        <v>Corporate</v>
      </c>
      <c r="J769" t="str">
        <f t="shared" si="23"/>
        <v>Corporate</v>
      </c>
      <c r="K769">
        <f>SUM('Dirty 2'!B771:M771)</f>
        <v>79.12</v>
      </c>
    </row>
    <row r="770" spans="1:11" x14ac:dyDescent="0.25">
      <c r="A770" s="1">
        <v>42348</v>
      </c>
      <c r="B770" t="str">
        <v/>
      </c>
      <c r="C770" t="str">
        <v>Second Class</v>
      </c>
      <c r="D770" t="str">
        <v/>
      </c>
      <c r="E770" t="str">
        <f t="shared" si="22"/>
        <v>Second Class</v>
      </c>
      <c r="F770" t="str">
        <f>IF($E770=Step_0!$C$3,IF('Dirty 2'!B772&gt;0,Step_0!$D$3,IF('Dirty 2'!C772&gt;0,Step_0!$D$4,IF('Dirty 2'!D772&gt;0,Step_0!$D$5,""))),"")</f>
        <v/>
      </c>
      <c r="G770" t="str">
        <f>IF($E770=Step_0!$C$6,IF('Dirty 2'!E772&gt;0,Step_0!$D$3,IF('Dirty 2'!F772&gt;0,Step_0!$D$4,IF('Dirty 2'!G772&gt;0,Step_0!$D$5,""))),"")</f>
        <v/>
      </c>
      <c r="H770" t="str">
        <f>IF($E770=Step_0!$C$9,IF('Dirty 2'!H772&gt;0,Step_0!$D$3,IF('Dirty 2'!I772&gt;0,Step_0!$D$4,IF('Dirty 2'!J772&gt;0,Step_0!$D$5,""))),"")</f>
        <v>Corporate</v>
      </c>
      <c r="I770" t="str">
        <f>IF($E770=Step_0!$C$12,IF('Dirty 2'!K772&gt;0,Step_0!$D$3,IF('Dirty 2'!L772&gt;0,Step_0!$D$4,IF('Dirty 2'!M772&gt;0,Step_0!$D$5,""))),"")</f>
        <v/>
      </c>
      <c r="J770" t="str">
        <f t="shared" si="23"/>
        <v>Corporate</v>
      </c>
      <c r="K770">
        <f>SUM('Dirty 2'!B772:M772)</f>
        <v>82.919999999999987</v>
      </c>
    </row>
    <row r="771" spans="1:11" x14ac:dyDescent="0.25">
      <c r="A771" s="1">
        <v>42090</v>
      </c>
      <c r="B771" t="str">
        <v>First Class</v>
      </c>
      <c r="C771" t="str">
        <v/>
      </c>
      <c r="D771" t="str">
        <v/>
      </c>
      <c r="E771" t="str">
        <f t="shared" ref="E771:E823" si="24">IF(B771&lt;&gt;"",B771,IF(C771&lt;&gt;"",C771,IF(D771&lt;&gt;"",D771,"")))</f>
        <v>First Class</v>
      </c>
      <c r="F771" t="str">
        <f>IF($E771=Step_0!$C$3,IF('Dirty 2'!B773&gt;0,Step_0!$D$3,IF('Dirty 2'!C773&gt;0,Step_0!$D$4,IF('Dirty 2'!D773&gt;0,Step_0!$D$5,""))),"")</f>
        <v>Consumer</v>
      </c>
      <c r="G771" t="str">
        <f>IF($E771=Step_0!$C$6,IF('Dirty 2'!E773&gt;0,Step_0!$D$3,IF('Dirty 2'!F773&gt;0,Step_0!$D$4,IF('Dirty 2'!G773&gt;0,Step_0!$D$5,""))),"")</f>
        <v/>
      </c>
      <c r="H771" t="str">
        <f>IF($E771=Step_0!$C$9,IF('Dirty 2'!H773&gt;0,Step_0!$D$3,IF('Dirty 2'!I773&gt;0,Step_0!$D$4,IF('Dirty 2'!J773&gt;0,Step_0!$D$5,""))),"")</f>
        <v/>
      </c>
      <c r="I771" t="str">
        <f>IF($E771=Step_0!$C$12,IF('Dirty 2'!K773&gt;0,Step_0!$D$3,IF('Dirty 2'!L773&gt;0,Step_0!$D$4,IF('Dirty 2'!M773&gt;0,Step_0!$D$5,""))),"")</f>
        <v/>
      </c>
      <c r="J771" t="str">
        <f t="shared" ref="J771:J823" si="25">IF(F771&lt;&gt;"",F771,IF(G771&lt;&gt;"",G771,IF(H771&lt;&gt;"",H771,IF(I771&lt;&gt;"",I771,""))))</f>
        <v>Consumer</v>
      </c>
      <c r="K771">
        <f>SUM('Dirty 2'!B773:M773)</f>
        <v>187.61600000000001</v>
      </c>
    </row>
    <row r="772" spans="1:11" x14ac:dyDescent="0.25">
      <c r="A772" s="1">
        <v>42111</v>
      </c>
      <c r="B772" t="str">
        <v>Standard Class</v>
      </c>
      <c r="C772" t="str">
        <v/>
      </c>
      <c r="D772" t="str">
        <v/>
      </c>
      <c r="E772" t="str">
        <f t="shared" si="24"/>
        <v>Standard Class</v>
      </c>
      <c r="F772" t="str">
        <f>IF($E772=Step_0!$C$3,IF('Dirty 2'!B774&gt;0,Step_0!$D$3,IF('Dirty 2'!C774&gt;0,Step_0!$D$4,IF('Dirty 2'!D774&gt;0,Step_0!$D$5,""))),"")</f>
        <v/>
      </c>
      <c r="G772" t="str">
        <f>IF($E772=Step_0!$C$6,IF('Dirty 2'!E774&gt;0,Step_0!$D$3,IF('Dirty 2'!F774&gt;0,Step_0!$D$4,IF('Dirty 2'!G774&gt;0,Step_0!$D$5,""))),"")</f>
        <v/>
      </c>
      <c r="H772" t="str">
        <f>IF($E772=Step_0!$C$9,IF('Dirty 2'!H774&gt;0,Step_0!$D$3,IF('Dirty 2'!I774&gt;0,Step_0!$D$4,IF('Dirty 2'!J774&gt;0,Step_0!$D$5,""))),"")</f>
        <v/>
      </c>
      <c r="I772" t="str">
        <f>IF($E772=Step_0!$C$12,IF('Dirty 2'!K774&gt;0,Step_0!$D$3,IF('Dirty 2'!L774&gt;0,Step_0!$D$4,IF('Dirty 2'!M774&gt;0,Step_0!$D$5,""))),"")</f>
        <v>Consumer</v>
      </c>
      <c r="J772" t="str">
        <f t="shared" si="25"/>
        <v>Consumer</v>
      </c>
      <c r="K772">
        <f>SUM('Dirty 2'!B774:M774)</f>
        <v>12.84</v>
      </c>
    </row>
    <row r="773" spans="1:11" x14ac:dyDescent="0.25">
      <c r="A773" s="1">
        <v>42008</v>
      </c>
      <c r="B773" t="str">
        <v/>
      </c>
      <c r="C773" t="str">
        <v>Standard Class</v>
      </c>
      <c r="D773" t="str">
        <v/>
      </c>
      <c r="E773" t="str">
        <f t="shared" si="24"/>
        <v>Standard Class</v>
      </c>
      <c r="F773" t="str">
        <f>IF($E773=Step_0!$C$3,IF('Dirty 2'!B775&gt;0,Step_0!$D$3,IF('Dirty 2'!C775&gt;0,Step_0!$D$4,IF('Dirty 2'!D775&gt;0,Step_0!$D$5,""))),"")</f>
        <v/>
      </c>
      <c r="G773" t="str">
        <f>IF($E773=Step_0!$C$6,IF('Dirty 2'!E775&gt;0,Step_0!$D$3,IF('Dirty 2'!F775&gt;0,Step_0!$D$4,IF('Dirty 2'!G775&gt;0,Step_0!$D$5,""))),"")</f>
        <v/>
      </c>
      <c r="H773" t="str">
        <f>IF($E773=Step_0!$C$9,IF('Dirty 2'!H775&gt;0,Step_0!$D$3,IF('Dirty 2'!I775&gt;0,Step_0!$D$4,IF('Dirty 2'!J775&gt;0,Step_0!$D$5,""))),"")</f>
        <v/>
      </c>
      <c r="I773" t="str">
        <f>IF($E773=Step_0!$C$12,IF('Dirty 2'!K775&gt;0,Step_0!$D$3,IF('Dirty 2'!L775&gt;0,Step_0!$D$4,IF('Dirty 2'!M775&gt;0,Step_0!$D$5,""))),"")</f>
        <v>Corporate</v>
      </c>
      <c r="J773" t="str">
        <f t="shared" si="25"/>
        <v>Corporate</v>
      </c>
      <c r="K773">
        <f>SUM('Dirty 2'!B775:M775)</f>
        <v>959.96800000000007</v>
      </c>
    </row>
    <row r="774" spans="1:11" x14ac:dyDescent="0.25">
      <c r="A774" s="1">
        <v>42162</v>
      </c>
      <c r="B774" t="str">
        <v>First Class</v>
      </c>
      <c r="C774" t="str">
        <v/>
      </c>
      <c r="D774" t="str">
        <v/>
      </c>
      <c r="E774" t="str">
        <f t="shared" si="24"/>
        <v>First Class</v>
      </c>
      <c r="F774" t="str">
        <f>IF($E774=Step_0!$C$3,IF('Dirty 2'!B776&gt;0,Step_0!$D$3,IF('Dirty 2'!C776&gt;0,Step_0!$D$4,IF('Dirty 2'!D776&gt;0,Step_0!$D$5,""))),"")</f>
        <v>Consumer</v>
      </c>
      <c r="G774" t="str">
        <f>IF($E774=Step_0!$C$6,IF('Dirty 2'!E776&gt;0,Step_0!$D$3,IF('Dirty 2'!F776&gt;0,Step_0!$D$4,IF('Dirty 2'!G776&gt;0,Step_0!$D$5,""))),"")</f>
        <v/>
      </c>
      <c r="H774" t="str">
        <f>IF($E774=Step_0!$C$9,IF('Dirty 2'!H776&gt;0,Step_0!$D$3,IF('Dirty 2'!I776&gt;0,Step_0!$D$4,IF('Dirty 2'!J776&gt;0,Step_0!$D$5,""))),"")</f>
        <v/>
      </c>
      <c r="I774" t="str">
        <f>IF($E774=Step_0!$C$12,IF('Dirty 2'!K776&gt;0,Step_0!$D$3,IF('Dirty 2'!L776&gt;0,Step_0!$D$4,IF('Dirty 2'!M776&gt;0,Step_0!$D$5,""))),"")</f>
        <v/>
      </c>
      <c r="J774" t="str">
        <f t="shared" si="25"/>
        <v>Consumer</v>
      </c>
      <c r="K774">
        <f>SUM('Dirty 2'!B776:M776)</f>
        <v>678.86999999999989</v>
      </c>
    </row>
    <row r="775" spans="1:11" x14ac:dyDescent="0.25">
      <c r="A775" s="1">
        <v>42363</v>
      </c>
      <c r="B775" t="str">
        <v/>
      </c>
      <c r="C775" t="str">
        <v/>
      </c>
      <c r="D775" t="str">
        <v>Second Class</v>
      </c>
      <c r="E775" t="str">
        <f t="shared" si="24"/>
        <v>Second Class</v>
      </c>
      <c r="F775" t="str">
        <f>IF($E775=Step_0!$C$3,IF('Dirty 2'!B777&gt;0,Step_0!$D$3,IF('Dirty 2'!C777&gt;0,Step_0!$D$4,IF('Dirty 2'!D777&gt;0,Step_0!$D$5,""))),"")</f>
        <v/>
      </c>
      <c r="G775" t="str">
        <f>IF($E775=Step_0!$C$6,IF('Dirty 2'!E777&gt;0,Step_0!$D$3,IF('Dirty 2'!F777&gt;0,Step_0!$D$4,IF('Dirty 2'!G777&gt;0,Step_0!$D$5,""))),"")</f>
        <v/>
      </c>
      <c r="H775" t="str">
        <f>IF($E775=Step_0!$C$9,IF('Dirty 2'!H777&gt;0,Step_0!$D$3,IF('Dirty 2'!I777&gt;0,Step_0!$D$4,IF('Dirty 2'!J777&gt;0,Step_0!$D$5,""))),"")</f>
        <v>Home Office</v>
      </c>
      <c r="I775" t="str">
        <f>IF($E775=Step_0!$C$12,IF('Dirty 2'!K777&gt;0,Step_0!$D$3,IF('Dirty 2'!L777&gt;0,Step_0!$D$4,IF('Dirty 2'!M777&gt;0,Step_0!$D$5,""))),"")</f>
        <v/>
      </c>
      <c r="J775" t="str">
        <f t="shared" si="25"/>
        <v>Home Office</v>
      </c>
      <c r="K775">
        <f>SUM('Dirty 2'!B777:M777)</f>
        <v>823.61000000000013</v>
      </c>
    </row>
    <row r="776" spans="1:11" x14ac:dyDescent="0.25">
      <c r="A776" s="1">
        <v>42351</v>
      </c>
      <c r="B776" t="str">
        <v>Standard Class</v>
      </c>
      <c r="C776" t="str">
        <v/>
      </c>
      <c r="D776" t="str">
        <v/>
      </c>
      <c r="E776" t="str">
        <f t="shared" si="24"/>
        <v>Standard Class</v>
      </c>
      <c r="F776" t="str">
        <f>IF($E776=Step_0!$C$3,IF('Dirty 2'!B778&gt;0,Step_0!$D$3,IF('Dirty 2'!C778&gt;0,Step_0!$D$4,IF('Dirty 2'!D778&gt;0,Step_0!$D$5,""))),"")</f>
        <v/>
      </c>
      <c r="G776" t="str">
        <f>IF($E776=Step_0!$C$6,IF('Dirty 2'!E778&gt;0,Step_0!$D$3,IF('Dirty 2'!F778&gt;0,Step_0!$D$4,IF('Dirty 2'!G778&gt;0,Step_0!$D$5,""))),"")</f>
        <v/>
      </c>
      <c r="H776" t="str">
        <f>IF($E776=Step_0!$C$9,IF('Dirty 2'!H778&gt;0,Step_0!$D$3,IF('Dirty 2'!I778&gt;0,Step_0!$D$4,IF('Dirty 2'!J778&gt;0,Step_0!$D$5,""))),"")</f>
        <v/>
      </c>
      <c r="I776" t="str">
        <f>IF($E776=Step_0!$C$12,IF('Dirty 2'!K778&gt;0,Step_0!$D$3,IF('Dirty 2'!L778&gt;0,Step_0!$D$4,IF('Dirty 2'!M778&gt;0,Step_0!$D$5,""))),"")</f>
        <v>Consumer</v>
      </c>
      <c r="J776" t="str">
        <f t="shared" si="25"/>
        <v>Consumer</v>
      </c>
      <c r="K776">
        <f>SUM('Dirty 2'!B778:M778)</f>
        <v>299.07</v>
      </c>
    </row>
    <row r="777" spans="1:11" x14ac:dyDescent="0.25">
      <c r="A777" s="1">
        <v>42467</v>
      </c>
      <c r="B777" t="str">
        <v/>
      </c>
      <c r="C777" t="str">
        <v/>
      </c>
      <c r="D777" t="str">
        <v>Standard Class</v>
      </c>
      <c r="E777" t="str">
        <f t="shared" si="24"/>
        <v>Standard Class</v>
      </c>
      <c r="F777" t="str">
        <f>IF($E777=Step_0!$C$3,IF('Dirty 2'!B779&gt;0,Step_0!$D$3,IF('Dirty 2'!C779&gt;0,Step_0!$D$4,IF('Dirty 2'!D779&gt;0,Step_0!$D$5,""))),"")</f>
        <v/>
      </c>
      <c r="G777" t="str">
        <f>IF($E777=Step_0!$C$6,IF('Dirty 2'!E779&gt;0,Step_0!$D$3,IF('Dirty 2'!F779&gt;0,Step_0!$D$4,IF('Dirty 2'!G779&gt;0,Step_0!$D$5,""))),"")</f>
        <v/>
      </c>
      <c r="H777" t="str">
        <f>IF($E777=Step_0!$C$9,IF('Dirty 2'!H779&gt;0,Step_0!$D$3,IF('Dirty 2'!I779&gt;0,Step_0!$D$4,IF('Dirty 2'!J779&gt;0,Step_0!$D$5,""))),"")</f>
        <v/>
      </c>
      <c r="I777" t="str">
        <f>IF($E777=Step_0!$C$12,IF('Dirty 2'!K779&gt;0,Step_0!$D$3,IF('Dirty 2'!L779&gt;0,Step_0!$D$4,IF('Dirty 2'!M779&gt;0,Step_0!$D$5,""))),"")</f>
        <v>Home Office</v>
      </c>
      <c r="J777" t="str">
        <f t="shared" si="25"/>
        <v>Home Office</v>
      </c>
      <c r="K777">
        <f>SUM('Dirty 2'!B779:M779)</f>
        <v>1735.8505000000002</v>
      </c>
    </row>
    <row r="778" spans="1:11" x14ac:dyDescent="0.25">
      <c r="A778" s="1">
        <v>42687</v>
      </c>
      <c r="B778" t="str">
        <v>Standard Class</v>
      </c>
      <c r="C778" t="str">
        <v/>
      </c>
      <c r="D778" t="str">
        <v/>
      </c>
      <c r="E778" t="str">
        <f t="shared" si="24"/>
        <v>Standard Class</v>
      </c>
      <c r="F778" t="str">
        <f>IF($E778=Step_0!$C$3,IF('Dirty 2'!B780&gt;0,Step_0!$D$3,IF('Dirty 2'!C780&gt;0,Step_0!$D$4,IF('Dirty 2'!D780&gt;0,Step_0!$D$5,""))),"")</f>
        <v/>
      </c>
      <c r="G778" t="str">
        <f>IF($E778=Step_0!$C$6,IF('Dirty 2'!E780&gt;0,Step_0!$D$3,IF('Dirty 2'!F780&gt;0,Step_0!$D$4,IF('Dirty 2'!G780&gt;0,Step_0!$D$5,""))),"")</f>
        <v/>
      </c>
      <c r="H778" t="str">
        <f>IF($E778=Step_0!$C$9,IF('Dirty 2'!H780&gt;0,Step_0!$D$3,IF('Dirty 2'!I780&gt;0,Step_0!$D$4,IF('Dirty 2'!J780&gt;0,Step_0!$D$5,""))),"")</f>
        <v/>
      </c>
      <c r="I778" t="str">
        <f>IF($E778=Step_0!$C$12,IF('Dirty 2'!K780&gt;0,Step_0!$D$3,IF('Dirty 2'!L780&gt;0,Step_0!$D$4,IF('Dirty 2'!M780&gt;0,Step_0!$D$5,""))),"")</f>
        <v>Consumer</v>
      </c>
      <c r="J778" t="str">
        <f t="shared" si="25"/>
        <v>Consumer</v>
      </c>
      <c r="K778">
        <f>SUM('Dirty 2'!B780:M780)</f>
        <v>239.92</v>
      </c>
    </row>
    <row r="779" spans="1:11" x14ac:dyDescent="0.25">
      <c r="A779" s="1">
        <v>42396</v>
      </c>
      <c r="B779" t="str">
        <v>Standard Class</v>
      </c>
      <c r="C779" t="str">
        <v/>
      </c>
      <c r="D779" t="str">
        <v/>
      </c>
      <c r="E779" t="str">
        <f t="shared" si="24"/>
        <v>Standard Class</v>
      </c>
      <c r="F779" t="str">
        <f>IF($E779=Step_0!$C$3,IF('Dirty 2'!B781&gt;0,Step_0!$D$3,IF('Dirty 2'!C781&gt;0,Step_0!$D$4,IF('Dirty 2'!D781&gt;0,Step_0!$D$5,""))),"")</f>
        <v/>
      </c>
      <c r="G779" t="str">
        <f>IF($E779=Step_0!$C$6,IF('Dirty 2'!E781&gt;0,Step_0!$D$3,IF('Dirty 2'!F781&gt;0,Step_0!$D$4,IF('Dirty 2'!G781&gt;0,Step_0!$D$5,""))),"")</f>
        <v/>
      </c>
      <c r="H779" t="str">
        <f>IF($E779=Step_0!$C$9,IF('Dirty 2'!H781&gt;0,Step_0!$D$3,IF('Dirty 2'!I781&gt;0,Step_0!$D$4,IF('Dirty 2'!J781&gt;0,Step_0!$D$5,""))),"")</f>
        <v/>
      </c>
      <c r="I779" t="str">
        <f>IF($E779=Step_0!$C$12,IF('Dirty 2'!K781&gt;0,Step_0!$D$3,IF('Dirty 2'!L781&gt;0,Step_0!$D$4,IF('Dirty 2'!M781&gt;0,Step_0!$D$5,""))),"")</f>
        <v>Consumer</v>
      </c>
      <c r="J779" t="str">
        <f t="shared" si="25"/>
        <v>Consumer</v>
      </c>
      <c r="K779">
        <f>SUM('Dirty 2'!B781:M781)</f>
        <v>3002.65</v>
      </c>
    </row>
    <row r="780" spans="1:11" x14ac:dyDescent="0.25">
      <c r="A780" s="1">
        <v>42706</v>
      </c>
      <c r="B780" t="str">
        <v>First Class</v>
      </c>
      <c r="C780" t="str">
        <v/>
      </c>
      <c r="D780" t="str">
        <v/>
      </c>
      <c r="E780" t="str">
        <f t="shared" si="24"/>
        <v>First Class</v>
      </c>
      <c r="F780" t="str">
        <f>IF($E780=Step_0!$C$3,IF('Dirty 2'!B782&gt;0,Step_0!$D$3,IF('Dirty 2'!C782&gt;0,Step_0!$D$4,IF('Dirty 2'!D782&gt;0,Step_0!$D$5,""))),"")</f>
        <v>Consumer</v>
      </c>
      <c r="G780" t="str">
        <f>IF($E780=Step_0!$C$6,IF('Dirty 2'!E782&gt;0,Step_0!$D$3,IF('Dirty 2'!F782&gt;0,Step_0!$D$4,IF('Dirty 2'!G782&gt;0,Step_0!$D$5,""))),"")</f>
        <v/>
      </c>
      <c r="H780" t="str">
        <f>IF($E780=Step_0!$C$9,IF('Dirty 2'!H782&gt;0,Step_0!$D$3,IF('Dirty 2'!I782&gt;0,Step_0!$D$4,IF('Dirty 2'!J782&gt;0,Step_0!$D$5,""))),"")</f>
        <v/>
      </c>
      <c r="I780" t="str">
        <f>IF($E780=Step_0!$C$12,IF('Dirty 2'!K782&gt;0,Step_0!$D$3,IF('Dirty 2'!L782&gt;0,Step_0!$D$4,IF('Dirty 2'!M782&gt;0,Step_0!$D$5,""))),"")</f>
        <v/>
      </c>
      <c r="J780" t="str">
        <f t="shared" si="25"/>
        <v>Consumer</v>
      </c>
      <c r="K780">
        <f>SUM('Dirty 2'!B782:M782)</f>
        <v>34.650000000000006</v>
      </c>
    </row>
    <row r="781" spans="1:11" x14ac:dyDescent="0.25">
      <c r="A781" s="1">
        <v>42490</v>
      </c>
      <c r="B781" t="str">
        <v/>
      </c>
      <c r="C781" t="str">
        <v/>
      </c>
      <c r="D781" t="str">
        <v>Standard Class</v>
      </c>
      <c r="E781" t="str">
        <f t="shared" si="24"/>
        <v>Standard Class</v>
      </c>
      <c r="F781" t="str">
        <f>IF($E781=Step_0!$C$3,IF('Dirty 2'!B783&gt;0,Step_0!$D$3,IF('Dirty 2'!C783&gt;0,Step_0!$D$4,IF('Dirty 2'!D783&gt;0,Step_0!$D$5,""))),"")</f>
        <v/>
      </c>
      <c r="G781" t="str">
        <f>IF($E781=Step_0!$C$6,IF('Dirty 2'!E783&gt;0,Step_0!$D$3,IF('Dirty 2'!F783&gt;0,Step_0!$D$4,IF('Dirty 2'!G783&gt;0,Step_0!$D$5,""))),"")</f>
        <v/>
      </c>
      <c r="H781" t="str">
        <f>IF($E781=Step_0!$C$9,IF('Dirty 2'!H783&gt;0,Step_0!$D$3,IF('Dirty 2'!I783&gt;0,Step_0!$D$4,IF('Dirty 2'!J783&gt;0,Step_0!$D$5,""))),"")</f>
        <v/>
      </c>
      <c r="I781" t="str">
        <f>IF($E781=Step_0!$C$12,IF('Dirty 2'!K783&gt;0,Step_0!$D$3,IF('Dirty 2'!L783&gt;0,Step_0!$D$4,IF('Dirty 2'!M783&gt;0,Step_0!$D$5,""))),"")</f>
        <v>Home Office</v>
      </c>
      <c r="J781" t="str">
        <f t="shared" si="25"/>
        <v>Home Office</v>
      </c>
      <c r="K781">
        <f>SUM('Dirty 2'!B783:M783)</f>
        <v>225.54600000000002</v>
      </c>
    </row>
    <row r="782" spans="1:11" x14ac:dyDescent="0.25">
      <c r="A782" s="1">
        <v>42699</v>
      </c>
      <c r="B782" t="str">
        <v/>
      </c>
      <c r="C782" t="str">
        <v>Second Class</v>
      </c>
      <c r="D782" t="str">
        <v/>
      </c>
      <c r="E782" t="str">
        <f t="shared" si="24"/>
        <v>Second Class</v>
      </c>
      <c r="F782" t="str">
        <f>IF($E782=Step_0!$C$3,IF('Dirty 2'!B784&gt;0,Step_0!$D$3,IF('Dirty 2'!C784&gt;0,Step_0!$D$4,IF('Dirty 2'!D784&gt;0,Step_0!$D$5,""))),"")</f>
        <v/>
      </c>
      <c r="G782" t="str">
        <f>IF($E782=Step_0!$C$6,IF('Dirty 2'!E784&gt;0,Step_0!$D$3,IF('Dirty 2'!F784&gt;0,Step_0!$D$4,IF('Dirty 2'!G784&gt;0,Step_0!$D$5,""))),"")</f>
        <v/>
      </c>
      <c r="H782" t="str">
        <f>IF($E782=Step_0!$C$9,IF('Dirty 2'!H784&gt;0,Step_0!$D$3,IF('Dirty 2'!I784&gt;0,Step_0!$D$4,IF('Dirty 2'!J784&gt;0,Step_0!$D$5,""))),"")</f>
        <v>Corporate</v>
      </c>
      <c r="I782" t="str">
        <f>IF($E782=Step_0!$C$12,IF('Dirty 2'!K784&gt;0,Step_0!$D$3,IF('Dirty 2'!L784&gt;0,Step_0!$D$4,IF('Dirty 2'!M784&gt;0,Step_0!$D$5,""))),"")</f>
        <v/>
      </c>
      <c r="J782" t="str">
        <f t="shared" si="25"/>
        <v>Corporate</v>
      </c>
      <c r="K782">
        <f>SUM('Dirty 2'!B784:M784)</f>
        <v>701.96</v>
      </c>
    </row>
    <row r="783" spans="1:11" x14ac:dyDescent="0.25">
      <c r="A783" s="1">
        <v>42602</v>
      </c>
      <c r="B783" t="str">
        <v/>
      </c>
      <c r="C783" t="str">
        <v/>
      </c>
      <c r="D783" t="str">
        <v>Standard Class</v>
      </c>
      <c r="E783" t="str">
        <f t="shared" si="24"/>
        <v>Standard Class</v>
      </c>
      <c r="F783" t="str">
        <f>IF($E783=Step_0!$C$3,IF('Dirty 2'!B785&gt;0,Step_0!$D$3,IF('Dirty 2'!C785&gt;0,Step_0!$D$4,IF('Dirty 2'!D785&gt;0,Step_0!$D$5,""))),"")</f>
        <v/>
      </c>
      <c r="G783" t="str">
        <f>IF($E783=Step_0!$C$6,IF('Dirty 2'!E785&gt;0,Step_0!$D$3,IF('Dirty 2'!F785&gt;0,Step_0!$D$4,IF('Dirty 2'!G785&gt;0,Step_0!$D$5,""))),"")</f>
        <v/>
      </c>
      <c r="H783" t="str">
        <f>IF($E783=Step_0!$C$9,IF('Dirty 2'!H785&gt;0,Step_0!$D$3,IF('Dirty 2'!I785&gt;0,Step_0!$D$4,IF('Dirty 2'!J785&gt;0,Step_0!$D$5,""))),"")</f>
        <v/>
      </c>
      <c r="I783" t="str">
        <f>IF($E783=Step_0!$C$12,IF('Dirty 2'!K785&gt;0,Step_0!$D$3,IF('Dirty 2'!L785&gt;0,Step_0!$D$4,IF('Dirty 2'!M785&gt;0,Step_0!$D$5,""))),"")</f>
        <v>Home Office</v>
      </c>
      <c r="J783" t="str">
        <f t="shared" si="25"/>
        <v>Home Office</v>
      </c>
      <c r="K783">
        <f>SUM('Dirty 2'!B785:M785)</f>
        <v>35.96</v>
      </c>
    </row>
    <row r="784" spans="1:11" x14ac:dyDescent="0.25">
      <c r="A784" s="1">
        <v>42663</v>
      </c>
      <c r="B784" t="str">
        <v/>
      </c>
      <c r="C784" t="str">
        <v>Standard Class</v>
      </c>
      <c r="D784" t="str">
        <v/>
      </c>
      <c r="E784" t="str">
        <f t="shared" si="24"/>
        <v>Standard Class</v>
      </c>
      <c r="F784" t="str">
        <f>IF($E784=Step_0!$C$3,IF('Dirty 2'!B786&gt;0,Step_0!$D$3,IF('Dirty 2'!C786&gt;0,Step_0!$D$4,IF('Dirty 2'!D786&gt;0,Step_0!$D$5,""))),"")</f>
        <v/>
      </c>
      <c r="G784" t="str">
        <f>IF($E784=Step_0!$C$6,IF('Dirty 2'!E786&gt;0,Step_0!$D$3,IF('Dirty 2'!F786&gt;0,Step_0!$D$4,IF('Dirty 2'!G786&gt;0,Step_0!$D$5,""))),"")</f>
        <v/>
      </c>
      <c r="H784" t="str">
        <f>IF($E784=Step_0!$C$9,IF('Dirty 2'!H786&gt;0,Step_0!$D$3,IF('Dirty 2'!I786&gt;0,Step_0!$D$4,IF('Dirty 2'!J786&gt;0,Step_0!$D$5,""))),"")</f>
        <v/>
      </c>
      <c r="I784" t="str">
        <f>IF($E784=Step_0!$C$12,IF('Dirty 2'!K786&gt;0,Step_0!$D$3,IF('Dirty 2'!L786&gt;0,Step_0!$D$4,IF('Dirty 2'!M786&gt;0,Step_0!$D$5,""))),"")</f>
        <v>Corporate</v>
      </c>
      <c r="J784" t="str">
        <f t="shared" si="25"/>
        <v>Corporate</v>
      </c>
      <c r="K784">
        <f>SUM('Dirty 2'!B786:M786)</f>
        <v>30.336000000000006</v>
      </c>
    </row>
    <row r="785" spans="1:11" x14ac:dyDescent="0.25">
      <c r="A785" s="1">
        <v>42617</v>
      </c>
      <c r="B785" t="str">
        <v>Standard Class</v>
      </c>
      <c r="C785" t="str">
        <v/>
      </c>
      <c r="D785" t="str">
        <v/>
      </c>
      <c r="E785" t="str">
        <f t="shared" si="24"/>
        <v>Standard Class</v>
      </c>
      <c r="F785" t="str">
        <f>IF($E785=Step_0!$C$3,IF('Dirty 2'!B787&gt;0,Step_0!$D$3,IF('Dirty 2'!C787&gt;0,Step_0!$D$4,IF('Dirty 2'!D787&gt;0,Step_0!$D$5,""))),"")</f>
        <v/>
      </c>
      <c r="G785" t="str">
        <f>IF($E785=Step_0!$C$6,IF('Dirty 2'!E787&gt;0,Step_0!$D$3,IF('Dirty 2'!F787&gt;0,Step_0!$D$4,IF('Dirty 2'!G787&gt;0,Step_0!$D$5,""))),"")</f>
        <v/>
      </c>
      <c r="H785" t="str">
        <f>IF($E785=Step_0!$C$9,IF('Dirty 2'!H787&gt;0,Step_0!$D$3,IF('Dirty 2'!I787&gt;0,Step_0!$D$4,IF('Dirty 2'!J787&gt;0,Step_0!$D$5,""))),"")</f>
        <v/>
      </c>
      <c r="I785" t="str">
        <f>IF($E785=Step_0!$C$12,IF('Dirty 2'!K787&gt;0,Step_0!$D$3,IF('Dirty 2'!L787&gt;0,Step_0!$D$4,IF('Dirty 2'!M787&gt;0,Step_0!$D$5,""))),"")</f>
        <v>Consumer</v>
      </c>
      <c r="J785" t="str">
        <f t="shared" si="25"/>
        <v>Consumer</v>
      </c>
      <c r="K785">
        <f>SUM('Dirty 2'!B787:M787)</f>
        <v>107.55200000000002</v>
      </c>
    </row>
    <row r="786" spans="1:11" x14ac:dyDescent="0.25">
      <c r="A786" s="1">
        <v>42662</v>
      </c>
      <c r="B786" t="str">
        <v/>
      </c>
      <c r="C786" t="str">
        <v/>
      </c>
      <c r="D786" t="str">
        <v>Standard Class</v>
      </c>
      <c r="E786" t="str">
        <f t="shared" si="24"/>
        <v>Standard Class</v>
      </c>
      <c r="F786" t="str">
        <f>IF($E786=Step_0!$C$3,IF('Dirty 2'!B788&gt;0,Step_0!$D$3,IF('Dirty 2'!C788&gt;0,Step_0!$D$4,IF('Dirty 2'!D788&gt;0,Step_0!$D$5,""))),"")</f>
        <v/>
      </c>
      <c r="G786" t="str">
        <f>IF($E786=Step_0!$C$6,IF('Dirty 2'!E788&gt;0,Step_0!$D$3,IF('Dirty 2'!F788&gt;0,Step_0!$D$4,IF('Dirty 2'!G788&gt;0,Step_0!$D$5,""))),"")</f>
        <v/>
      </c>
      <c r="H786" t="str">
        <f>IF($E786=Step_0!$C$9,IF('Dirty 2'!H788&gt;0,Step_0!$D$3,IF('Dirty 2'!I788&gt;0,Step_0!$D$4,IF('Dirty 2'!J788&gt;0,Step_0!$D$5,""))),"")</f>
        <v/>
      </c>
      <c r="I786" t="str">
        <f>IF($E786=Step_0!$C$12,IF('Dirty 2'!K788&gt;0,Step_0!$D$3,IF('Dirty 2'!L788&gt;0,Step_0!$D$4,IF('Dirty 2'!M788&gt;0,Step_0!$D$5,""))),"")</f>
        <v>Home Office</v>
      </c>
      <c r="J786" t="str">
        <f t="shared" si="25"/>
        <v>Home Office</v>
      </c>
      <c r="K786">
        <f>SUM('Dirty 2'!B788:M788)</f>
        <v>1633.1880000000003</v>
      </c>
    </row>
    <row r="787" spans="1:11" x14ac:dyDescent="0.25">
      <c r="A787" s="1">
        <v>42509</v>
      </c>
      <c r="B787" t="str">
        <v>Same Day</v>
      </c>
      <c r="C787" t="str">
        <v/>
      </c>
      <c r="D787" t="str">
        <v/>
      </c>
      <c r="E787" t="str">
        <f t="shared" si="24"/>
        <v>Same Day</v>
      </c>
      <c r="F787" t="str">
        <f>IF($E787=Step_0!$C$3,IF('Dirty 2'!B789&gt;0,Step_0!$D$3,IF('Dirty 2'!C789&gt;0,Step_0!$D$4,IF('Dirty 2'!D789&gt;0,Step_0!$D$5,""))),"")</f>
        <v/>
      </c>
      <c r="G787" t="str">
        <f>IF($E787=Step_0!$C$6,IF('Dirty 2'!E789&gt;0,Step_0!$D$3,IF('Dirty 2'!F789&gt;0,Step_0!$D$4,IF('Dirty 2'!G789&gt;0,Step_0!$D$5,""))),"")</f>
        <v>Consumer</v>
      </c>
      <c r="H787" t="str">
        <f>IF($E787=Step_0!$C$9,IF('Dirty 2'!H789&gt;0,Step_0!$D$3,IF('Dirty 2'!I789&gt;0,Step_0!$D$4,IF('Dirty 2'!J789&gt;0,Step_0!$D$5,""))),"")</f>
        <v/>
      </c>
      <c r="I787" t="str">
        <f>IF($E787=Step_0!$C$12,IF('Dirty 2'!K789&gt;0,Step_0!$D$3,IF('Dirty 2'!L789&gt;0,Step_0!$D$4,IF('Dirty 2'!M789&gt;0,Step_0!$D$5,""))),"")</f>
        <v/>
      </c>
      <c r="J787" t="str">
        <f t="shared" si="25"/>
        <v>Consumer</v>
      </c>
      <c r="K787">
        <f>SUM('Dirty 2'!B789:M789)</f>
        <v>195.64</v>
      </c>
    </row>
    <row r="788" spans="1:11" x14ac:dyDescent="0.25">
      <c r="A788" s="1">
        <v>42474</v>
      </c>
      <c r="B788" t="str">
        <v/>
      </c>
      <c r="C788" t="str">
        <v>Standard Class</v>
      </c>
      <c r="D788" t="str">
        <v/>
      </c>
      <c r="E788" t="str">
        <f t="shared" si="24"/>
        <v>Standard Class</v>
      </c>
      <c r="F788" t="str">
        <f>IF($E788=Step_0!$C$3,IF('Dirty 2'!B790&gt;0,Step_0!$D$3,IF('Dirty 2'!C790&gt;0,Step_0!$D$4,IF('Dirty 2'!D790&gt;0,Step_0!$D$5,""))),"")</f>
        <v/>
      </c>
      <c r="G788" t="str">
        <f>IF($E788=Step_0!$C$6,IF('Dirty 2'!E790&gt;0,Step_0!$D$3,IF('Dirty 2'!F790&gt;0,Step_0!$D$4,IF('Dirty 2'!G790&gt;0,Step_0!$D$5,""))),"")</f>
        <v/>
      </c>
      <c r="H788" t="str">
        <f>IF($E788=Step_0!$C$9,IF('Dirty 2'!H790&gt;0,Step_0!$D$3,IF('Dirty 2'!I790&gt;0,Step_0!$D$4,IF('Dirty 2'!J790&gt;0,Step_0!$D$5,""))),"")</f>
        <v/>
      </c>
      <c r="I788" t="str">
        <f>IF($E788=Step_0!$C$12,IF('Dirty 2'!K790&gt;0,Step_0!$D$3,IF('Dirty 2'!L790&gt;0,Step_0!$D$4,IF('Dirty 2'!M790&gt;0,Step_0!$D$5,""))),"")</f>
        <v>Corporate</v>
      </c>
      <c r="J788" t="str">
        <f t="shared" si="25"/>
        <v>Corporate</v>
      </c>
      <c r="K788">
        <f>SUM('Dirty 2'!B790:M790)</f>
        <v>198.27200000000002</v>
      </c>
    </row>
    <row r="789" spans="1:11" x14ac:dyDescent="0.25">
      <c r="A789" s="1">
        <v>42554</v>
      </c>
      <c r="B789" t="str">
        <v>Standard Class</v>
      </c>
      <c r="C789" t="str">
        <v/>
      </c>
      <c r="D789" t="str">
        <v/>
      </c>
      <c r="E789" t="str">
        <f t="shared" si="24"/>
        <v>Standard Class</v>
      </c>
      <c r="F789" t="str">
        <f>IF($E789=Step_0!$C$3,IF('Dirty 2'!B791&gt;0,Step_0!$D$3,IF('Dirty 2'!C791&gt;0,Step_0!$D$4,IF('Dirty 2'!D791&gt;0,Step_0!$D$5,""))),"")</f>
        <v/>
      </c>
      <c r="G789" t="str">
        <f>IF($E789=Step_0!$C$6,IF('Dirty 2'!E791&gt;0,Step_0!$D$3,IF('Dirty 2'!F791&gt;0,Step_0!$D$4,IF('Dirty 2'!G791&gt;0,Step_0!$D$5,""))),"")</f>
        <v/>
      </c>
      <c r="H789" t="str">
        <f>IF($E789=Step_0!$C$9,IF('Dirty 2'!H791&gt;0,Step_0!$D$3,IF('Dirty 2'!I791&gt;0,Step_0!$D$4,IF('Dirty 2'!J791&gt;0,Step_0!$D$5,""))),"")</f>
        <v/>
      </c>
      <c r="I789" t="str">
        <f>IF($E789=Step_0!$C$12,IF('Dirty 2'!K791&gt;0,Step_0!$D$3,IF('Dirty 2'!L791&gt;0,Step_0!$D$4,IF('Dirty 2'!M791&gt;0,Step_0!$D$5,""))),"")</f>
        <v>Consumer</v>
      </c>
      <c r="J789" t="str">
        <f t="shared" si="25"/>
        <v>Consumer</v>
      </c>
      <c r="K789">
        <f>SUM('Dirty 2'!B791:M791)</f>
        <v>311.95999999999998</v>
      </c>
    </row>
    <row r="790" spans="1:11" x14ac:dyDescent="0.25">
      <c r="A790" s="1">
        <v>42698</v>
      </c>
      <c r="B790" t="str">
        <v/>
      </c>
      <c r="C790" t="str">
        <v>Standard Class</v>
      </c>
      <c r="D790" t="str">
        <v/>
      </c>
      <c r="E790" t="str">
        <f t="shared" si="24"/>
        <v>Standard Class</v>
      </c>
      <c r="F790" t="str">
        <f>IF($E790=Step_0!$C$3,IF('Dirty 2'!B792&gt;0,Step_0!$D$3,IF('Dirty 2'!C792&gt;0,Step_0!$D$4,IF('Dirty 2'!D792&gt;0,Step_0!$D$5,""))),"")</f>
        <v/>
      </c>
      <c r="G790" t="str">
        <f>IF($E790=Step_0!$C$6,IF('Dirty 2'!E792&gt;0,Step_0!$D$3,IF('Dirty 2'!F792&gt;0,Step_0!$D$4,IF('Dirty 2'!G792&gt;0,Step_0!$D$5,""))),"")</f>
        <v/>
      </c>
      <c r="H790" t="str">
        <f>IF($E790=Step_0!$C$9,IF('Dirty 2'!H792&gt;0,Step_0!$D$3,IF('Dirty 2'!I792&gt;0,Step_0!$D$4,IF('Dirty 2'!J792&gt;0,Step_0!$D$5,""))),"")</f>
        <v/>
      </c>
      <c r="I790" t="str">
        <f>IF($E790=Step_0!$C$12,IF('Dirty 2'!K792&gt;0,Step_0!$D$3,IF('Dirty 2'!L792&gt;0,Step_0!$D$4,IF('Dirty 2'!M792&gt;0,Step_0!$D$5,""))),"")</f>
        <v>Corporate</v>
      </c>
      <c r="J790" t="str">
        <f t="shared" si="25"/>
        <v>Corporate</v>
      </c>
      <c r="K790">
        <f>SUM('Dirty 2'!B792:M792)</f>
        <v>76.521000000000015</v>
      </c>
    </row>
    <row r="791" spans="1:11" x14ac:dyDescent="0.25">
      <c r="A791" s="1">
        <v>42566</v>
      </c>
      <c r="B791" t="str">
        <v/>
      </c>
      <c r="C791" t="str">
        <v>First Class</v>
      </c>
      <c r="D791" t="str">
        <v/>
      </c>
      <c r="E791" t="str">
        <f t="shared" si="24"/>
        <v>First Class</v>
      </c>
      <c r="F791" t="str">
        <f>IF($E791=Step_0!$C$3,IF('Dirty 2'!B793&gt;0,Step_0!$D$3,IF('Dirty 2'!C793&gt;0,Step_0!$D$4,IF('Dirty 2'!D793&gt;0,Step_0!$D$5,""))),"")</f>
        <v>Corporate</v>
      </c>
      <c r="G791" t="str">
        <f>IF($E791=Step_0!$C$6,IF('Dirty 2'!E793&gt;0,Step_0!$D$3,IF('Dirty 2'!F793&gt;0,Step_0!$D$4,IF('Dirty 2'!G793&gt;0,Step_0!$D$5,""))),"")</f>
        <v/>
      </c>
      <c r="H791" t="str">
        <f>IF($E791=Step_0!$C$9,IF('Dirty 2'!H793&gt;0,Step_0!$D$3,IF('Dirty 2'!I793&gt;0,Step_0!$D$4,IF('Dirty 2'!J793&gt;0,Step_0!$D$5,""))),"")</f>
        <v/>
      </c>
      <c r="I791" t="str">
        <f>IF($E791=Step_0!$C$12,IF('Dirty 2'!K793&gt;0,Step_0!$D$3,IF('Dirty 2'!L793&gt;0,Step_0!$D$4,IF('Dirty 2'!M793&gt;0,Step_0!$D$5,""))),"")</f>
        <v/>
      </c>
      <c r="J791" t="str">
        <f t="shared" si="25"/>
        <v>Corporate</v>
      </c>
      <c r="K791">
        <f>SUM('Dirty 2'!B793:M793)</f>
        <v>1065.8400000000001</v>
      </c>
    </row>
    <row r="792" spans="1:11" x14ac:dyDescent="0.25">
      <c r="A792" s="1">
        <v>42446</v>
      </c>
      <c r="B792" t="str">
        <v/>
      </c>
      <c r="C792" t="str">
        <v/>
      </c>
      <c r="D792" t="str">
        <v>Standard Class</v>
      </c>
      <c r="E792" t="str">
        <f t="shared" si="24"/>
        <v>Standard Class</v>
      </c>
      <c r="F792" t="str">
        <f>IF($E792=Step_0!$C$3,IF('Dirty 2'!B794&gt;0,Step_0!$D$3,IF('Dirty 2'!C794&gt;0,Step_0!$D$4,IF('Dirty 2'!D794&gt;0,Step_0!$D$5,""))),"")</f>
        <v/>
      </c>
      <c r="G792" t="str">
        <f>IF($E792=Step_0!$C$6,IF('Dirty 2'!E794&gt;0,Step_0!$D$3,IF('Dirty 2'!F794&gt;0,Step_0!$D$4,IF('Dirty 2'!G794&gt;0,Step_0!$D$5,""))),"")</f>
        <v/>
      </c>
      <c r="H792" t="str">
        <f>IF($E792=Step_0!$C$9,IF('Dirty 2'!H794&gt;0,Step_0!$D$3,IF('Dirty 2'!I794&gt;0,Step_0!$D$4,IF('Dirty 2'!J794&gt;0,Step_0!$D$5,""))),"")</f>
        <v/>
      </c>
      <c r="I792" t="str">
        <f>IF($E792=Step_0!$C$12,IF('Dirty 2'!K794&gt;0,Step_0!$D$3,IF('Dirty 2'!L794&gt;0,Step_0!$D$4,IF('Dirty 2'!M794&gt;0,Step_0!$D$5,""))),"")</f>
        <v>Home Office</v>
      </c>
      <c r="J792" t="str">
        <f t="shared" si="25"/>
        <v>Home Office</v>
      </c>
      <c r="K792">
        <f>SUM('Dirty 2'!B794:M794)</f>
        <v>4.6079999999999997</v>
      </c>
    </row>
    <row r="793" spans="1:11" x14ac:dyDescent="0.25">
      <c r="A793" s="1">
        <v>42483</v>
      </c>
      <c r="B793" t="str">
        <v/>
      </c>
      <c r="C793" t="str">
        <v/>
      </c>
      <c r="D793" t="str">
        <v>Standard Class</v>
      </c>
      <c r="E793" t="str">
        <f t="shared" si="24"/>
        <v>Standard Class</v>
      </c>
      <c r="F793" t="str">
        <f>IF($E793=Step_0!$C$3,IF('Dirty 2'!B795&gt;0,Step_0!$D$3,IF('Dirty 2'!C795&gt;0,Step_0!$D$4,IF('Dirty 2'!D795&gt;0,Step_0!$D$5,""))),"")</f>
        <v/>
      </c>
      <c r="G793" t="str">
        <f>IF($E793=Step_0!$C$6,IF('Dirty 2'!E795&gt;0,Step_0!$D$3,IF('Dirty 2'!F795&gt;0,Step_0!$D$4,IF('Dirty 2'!G795&gt;0,Step_0!$D$5,""))),"")</f>
        <v/>
      </c>
      <c r="H793" t="str">
        <f>IF($E793=Step_0!$C$9,IF('Dirty 2'!H795&gt;0,Step_0!$D$3,IF('Dirty 2'!I795&gt;0,Step_0!$D$4,IF('Dirty 2'!J795&gt;0,Step_0!$D$5,""))),"")</f>
        <v/>
      </c>
      <c r="I793" t="str">
        <f>IF($E793=Step_0!$C$12,IF('Dirty 2'!K795&gt;0,Step_0!$D$3,IF('Dirty 2'!L795&gt;0,Step_0!$D$4,IF('Dirty 2'!M795&gt;0,Step_0!$D$5,""))),"")</f>
        <v>Home Office</v>
      </c>
      <c r="J793" t="str">
        <f t="shared" si="25"/>
        <v>Home Office</v>
      </c>
      <c r="K793">
        <f>SUM('Dirty 2'!B795:M795)</f>
        <v>513.49600000000009</v>
      </c>
    </row>
    <row r="794" spans="1:11" x14ac:dyDescent="0.25">
      <c r="A794" s="1">
        <v>42517</v>
      </c>
      <c r="B794" t="str">
        <v/>
      </c>
      <c r="C794" t="str">
        <v/>
      </c>
      <c r="D794" t="str">
        <v>Standard Class</v>
      </c>
      <c r="E794" t="str">
        <f t="shared" si="24"/>
        <v>Standard Class</v>
      </c>
      <c r="F794" t="str">
        <f>IF($E794=Step_0!$C$3,IF('Dirty 2'!B796&gt;0,Step_0!$D$3,IF('Dirty 2'!C796&gt;0,Step_0!$D$4,IF('Dirty 2'!D796&gt;0,Step_0!$D$5,""))),"")</f>
        <v/>
      </c>
      <c r="G794" t="str">
        <f>IF($E794=Step_0!$C$6,IF('Dirty 2'!E796&gt;0,Step_0!$D$3,IF('Dirty 2'!F796&gt;0,Step_0!$D$4,IF('Dirty 2'!G796&gt;0,Step_0!$D$5,""))),"")</f>
        <v/>
      </c>
      <c r="H794" t="str">
        <f>IF($E794=Step_0!$C$9,IF('Dirty 2'!H796&gt;0,Step_0!$D$3,IF('Dirty 2'!I796&gt;0,Step_0!$D$4,IF('Dirty 2'!J796&gt;0,Step_0!$D$5,""))),"")</f>
        <v/>
      </c>
      <c r="I794" t="str">
        <f>IF($E794=Step_0!$C$12,IF('Dirty 2'!K796&gt;0,Step_0!$D$3,IF('Dirty 2'!L796&gt;0,Step_0!$D$4,IF('Dirty 2'!M796&gt;0,Step_0!$D$5,""))),"")</f>
        <v>Home Office</v>
      </c>
      <c r="J794" t="str">
        <f t="shared" si="25"/>
        <v>Home Office</v>
      </c>
      <c r="K794">
        <f>SUM('Dirty 2'!B796:M796)</f>
        <v>598.31000000000006</v>
      </c>
    </row>
    <row r="795" spans="1:11" x14ac:dyDescent="0.25">
      <c r="A795" s="1">
        <v>42637</v>
      </c>
      <c r="B795" t="str">
        <v/>
      </c>
      <c r="C795" t="str">
        <v/>
      </c>
      <c r="D795" t="str">
        <v>Standard Class</v>
      </c>
      <c r="E795" t="str">
        <f t="shared" si="24"/>
        <v>Standard Class</v>
      </c>
      <c r="F795" t="str">
        <f>IF($E795=Step_0!$C$3,IF('Dirty 2'!B797&gt;0,Step_0!$D$3,IF('Dirty 2'!C797&gt;0,Step_0!$D$4,IF('Dirty 2'!D797&gt;0,Step_0!$D$5,""))),"")</f>
        <v/>
      </c>
      <c r="G795" t="str">
        <f>IF($E795=Step_0!$C$6,IF('Dirty 2'!E797&gt;0,Step_0!$D$3,IF('Dirty 2'!F797&gt;0,Step_0!$D$4,IF('Dirty 2'!G797&gt;0,Step_0!$D$5,""))),"")</f>
        <v/>
      </c>
      <c r="H795" t="str">
        <f>IF($E795=Step_0!$C$9,IF('Dirty 2'!H797&gt;0,Step_0!$D$3,IF('Dirty 2'!I797&gt;0,Step_0!$D$4,IF('Dirty 2'!J797&gt;0,Step_0!$D$5,""))),"")</f>
        <v/>
      </c>
      <c r="I795" t="str">
        <f>IF($E795=Step_0!$C$12,IF('Dirty 2'!K797&gt;0,Step_0!$D$3,IF('Dirty 2'!L797&gt;0,Step_0!$D$4,IF('Dirty 2'!M797&gt;0,Step_0!$D$5,""))),"")</f>
        <v>Home Office</v>
      </c>
      <c r="J795" t="str">
        <f t="shared" si="25"/>
        <v>Home Office</v>
      </c>
      <c r="K795">
        <f>SUM('Dirty 2'!B797:M797)</f>
        <v>148.16000000000003</v>
      </c>
    </row>
    <row r="796" spans="1:11" x14ac:dyDescent="0.25">
      <c r="A796" s="1">
        <v>42543</v>
      </c>
      <c r="B796" t="str">
        <v>First Class</v>
      </c>
      <c r="C796" t="str">
        <v/>
      </c>
      <c r="D796" t="str">
        <v/>
      </c>
      <c r="E796" t="str">
        <f t="shared" si="24"/>
        <v>First Class</v>
      </c>
      <c r="F796" t="str">
        <f>IF($E796=Step_0!$C$3,IF('Dirty 2'!B798&gt;0,Step_0!$D$3,IF('Dirty 2'!C798&gt;0,Step_0!$D$4,IF('Dirty 2'!D798&gt;0,Step_0!$D$5,""))),"")</f>
        <v>Consumer</v>
      </c>
      <c r="G796" t="str">
        <f>IF($E796=Step_0!$C$6,IF('Dirty 2'!E798&gt;0,Step_0!$D$3,IF('Dirty 2'!F798&gt;0,Step_0!$D$4,IF('Dirty 2'!G798&gt;0,Step_0!$D$5,""))),"")</f>
        <v/>
      </c>
      <c r="H796" t="str">
        <f>IF($E796=Step_0!$C$9,IF('Dirty 2'!H798&gt;0,Step_0!$D$3,IF('Dirty 2'!I798&gt;0,Step_0!$D$4,IF('Dirty 2'!J798&gt;0,Step_0!$D$5,""))),"")</f>
        <v/>
      </c>
      <c r="I796" t="str">
        <f>IF($E796=Step_0!$C$12,IF('Dirty 2'!K798&gt;0,Step_0!$D$3,IF('Dirty 2'!L798&gt;0,Step_0!$D$4,IF('Dirty 2'!M798&gt;0,Step_0!$D$5,""))),"")</f>
        <v/>
      </c>
      <c r="J796" t="str">
        <f t="shared" si="25"/>
        <v>Consumer</v>
      </c>
      <c r="K796">
        <f>SUM('Dirty 2'!B798:M798)</f>
        <v>37.608000000000004</v>
      </c>
    </row>
    <row r="797" spans="1:11" x14ac:dyDescent="0.25">
      <c r="A797" s="1">
        <v>42426</v>
      </c>
      <c r="B797" t="str">
        <v>Standard Class</v>
      </c>
      <c r="C797" t="str">
        <v/>
      </c>
      <c r="D797" t="str">
        <v/>
      </c>
      <c r="E797" t="str">
        <f t="shared" si="24"/>
        <v>Standard Class</v>
      </c>
      <c r="F797" t="str">
        <f>IF($E797=Step_0!$C$3,IF('Dirty 2'!B799&gt;0,Step_0!$D$3,IF('Dirty 2'!C799&gt;0,Step_0!$D$4,IF('Dirty 2'!D799&gt;0,Step_0!$D$5,""))),"")</f>
        <v/>
      </c>
      <c r="G797" t="str">
        <f>IF($E797=Step_0!$C$6,IF('Dirty 2'!E799&gt;0,Step_0!$D$3,IF('Dirty 2'!F799&gt;0,Step_0!$D$4,IF('Dirty 2'!G799&gt;0,Step_0!$D$5,""))),"")</f>
        <v/>
      </c>
      <c r="H797" t="str">
        <f>IF($E797=Step_0!$C$9,IF('Dirty 2'!H799&gt;0,Step_0!$D$3,IF('Dirty 2'!I799&gt;0,Step_0!$D$4,IF('Dirty 2'!J799&gt;0,Step_0!$D$5,""))),"")</f>
        <v/>
      </c>
      <c r="I797" t="str">
        <f>IF($E797=Step_0!$C$12,IF('Dirty 2'!K799&gt;0,Step_0!$D$3,IF('Dirty 2'!L799&gt;0,Step_0!$D$4,IF('Dirty 2'!M799&gt;0,Step_0!$D$5,""))),"")</f>
        <v>Consumer</v>
      </c>
      <c r="J797" t="str">
        <f t="shared" si="25"/>
        <v>Consumer</v>
      </c>
      <c r="K797">
        <f>SUM('Dirty 2'!B799:M799)</f>
        <v>428.70400000000001</v>
      </c>
    </row>
    <row r="798" spans="1:11" x14ac:dyDescent="0.25">
      <c r="A798" s="1">
        <v>42613</v>
      </c>
      <c r="B798" t="str">
        <v>Second Class</v>
      </c>
      <c r="C798" t="str">
        <v/>
      </c>
      <c r="D798" t="str">
        <v/>
      </c>
      <c r="E798" t="str">
        <f t="shared" si="24"/>
        <v>Second Class</v>
      </c>
      <c r="F798" t="str">
        <f>IF($E798=Step_0!$C$3,IF('Dirty 2'!B800&gt;0,Step_0!$D$3,IF('Dirty 2'!C800&gt;0,Step_0!$D$4,IF('Dirty 2'!D800&gt;0,Step_0!$D$5,""))),"")</f>
        <v/>
      </c>
      <c r="G798" t="str">
        <f>IF($E798=Step_0!$C$6,IF('Dirty 2'!E800&gt;0,Step_0!$D$3,IF('Dirty 2'!F800&gt;0,Step_0!$D$4,IF('Dirty 2'!G800&gt;0,Step_0!$D$5,""))),"")</f>
        <v/>
      </c>
      <c r="H798" t="str">
        <f>IF($E798=Step_0!$C$9,IF('Dirty 2'!H800&gt;0,Step_0!$D$3,IF('Dirty 2'!I800&gt;0,Step_0!$D$4,IF('Dirty 2'!J800&gt;0,Step_0!$D$5,""))),"")</f>
        <v>Consumer</v>
      </c>
      <c r="I798" t="str">
        <f>IF($E798=Step_0!$C$12,IF('Dirty 2'!K800&gt;0,Step_0!$D$3,IF('Dirty 2'!L800&gt;0,Step_0!$D$4,IF('Dirty 2'!M800&gt;0,Step_0!$D$5,""))),"")</f>
        <v/>
      </c>
      <c r="J798" t="str">
        <f t="shared" si="25"/>
        <v>Consumer</v>
      </c>
      <c r="K798">
        <f>SUM('Dirty 2'!B800:M800)</f>
        <v>229.54400000000001</v>
      </c>
    </row>
    <row r="799" spans="1:11" x14ac:dyDescent="0.25">
      <c r="A799" s="1">
        <v>42714</v>
      </c>
      <c r="B799" t="str">
        <v/>
      </c>
      <c r="C799" t="str">
        <v>Standard Class</v>
      </c>
      <c r="D799" t="str">
        <v/>
      </c>
      <c r="E799" t="str">
        <f t="shared" si="24"/>
        <v>Standard Class</v>
      </c>
      <c r="F799" t="str">
        <f>IF($E799=Step_0!$C$3,IF('Dirty 2'!B801&gt;0,Step_0!$D$3,IF('Dirty 2'!C801&gt;0,Step_0!$D$4,IF('Dirty 2'!D801&gt;0,Step_0!$D$5,""))),"")</f>
        <v/>
      </c>
      <c r="G799" t="str">
        <f>IF($E799=Step_0!$C$6,IF('Dirty 2'!E801&gt;0,Step_0!$D$3,IF('Dirty 2'!F801&gt;0,Step_0!$D$4,IF('Dirty 2'!G801&gt;0,Step_0!$D$5,""))),"")</f>
        <v/>
      </c>
      <c r="H799" t="str">
        <f>IF($E799=Step_0!$C$9,IF('Dirty 2'!H801&gt;0,Step_0!$D$3,IF('Dirty 2'!I801&gt;0,Step_0!$D$4,IF('Dirty 2'!J801&gt;0,Step_0!$D$5,""))),"")</f>
        <v/>
      </c>
      <c r="I799" t="str">
        <f>IF($E799=Step_0!$C$12,IF('Dirty 2'!K801&gt;0,Step_0!$D$3,IF('Dirty 2'!L801&gt;0,Step_0!$D$4,IF('Dirty 2'!M801&gt;0,Step_0!$D$5,""))),"")</f>
        <v>Corporate</v>
      </c>
      <c r="J799" t="str">
        <f t="shared" si="25"/>
        <v>Corporate</v>
      </c>
      <c r="K799">
        <f>SUM('Dirty 2'!B801:M801)</f>
        <v>14.76</v>
      </c>
    </row>
    <row r="800" spans="1:11" x14ac:dyDescent="0.25">
      <c r="A800" s="1">
        <v>42541</v>
      </c>
      <c r="B800" t="str">
        <v>Standard Class</v>
      </c>
      <c r="C800" t="str">
        <v/>
      </c>
      <c r="D800" t="str">
        <v/>
      </c>
      <c r="E800" t="str">
        <f t="shared" si="24"/>
        <v>Standard Class</v>
      </c>
      <c r="F800" t="str">
        <f>IF($E800=Step_0!$C$3,IF('Dirty 2'!B802&gt;0,Step_0!$D$3,IF('Dirty 2'!C802&gt;0,Step_0!$D$4,IF('Dirty 2'!D802&gt;0,Step_0!$D$5,""))),"")</f>
        <v/>
      </c>
      <c r="G800" t="str">
        <f>IF($E800=Step_0!$C$6,IF('Dirty 2'!E802&gt;0,Step_0!$D$3,IF('Dirty 2'!F802&gt;0,Step_0!$D$4,IF('Dirty 2'!G802&gt;0,Step_0!$D$5,""))),"")</f>
        <v/>
      </c>
      <c r="H800" t="str">
        <f>IF($E800=Step_0!$C$9,IF('Dirty 2'!H802&gt;0,Step_0!$D$3,IF('Dirty 2'!I802&gt;0,Step_0!$D$4,IF('Dirty 2'!J802&gt;0,Step_0!$D$5,""))),"")</f>
        <v/>
      </c>
      <c r="I800" t="str">
        <f>IF($E800=Step_0!$C$12,IF('Dirty 2'!K802&gt;0,Step_0!$D$3,IF('Dirty 2'!L802&gt;0,Step_0!$D$4,IF('Dirty 2'!M802&gt;0,Step_0!$D$5,""))),"")</f>
        <v>Consumer</v>
      </c>
      <c r="J800" t="str">
        <f t="shared" si="25"/>
        <v>Consumer</v>
      </c>
      <c r="K800">
        <f>SUM('Dirty 2'!B802:M802)</f>
        <v>536.36</v>
      </c>
    </row>
    <row r="801" spans="1:11" x14ac:dyDescent="0.25">
      <c r="A801" s="1">
        <v>42711</v>
      </c>
      <c r="B801" t="str">
        <v>Standard Class</v>
      </c>
      <c r="C801" t="str">
        <v/>
      </c>
      <c r="D801" t="str">
        <v/>
      </c>
      <c r="E801" t="str">
        <f t="shared" si="24"/>
        <v>Standard Class</v>
      </c>
      <c r="F801" t="str">
        <f>IF($E801=Step_0!$C$3,IF('Dirty 2'!B803&gt;0,Step_0!$D$3,IF('Dirty 2'!C803&gt;0,Step_0!$D$4,IF('Dirty 2'!D803&gt;0,Step_0!$D$5,""))),"")</f>
        <v/>
      </c>
      <c r="G801" t="str">
        <f>IF($E801=Step_0!$C$6,IF('Dirty 2'!E803&gt;0,Step_0!$D$3,IF('Dirty 2'!F803&gt;0,Step_0!$D$4,IF('Dirty 2'!G803&gt;0,Step_0!$D$5,""))),"")</f>
        <v/>
      </c>
      <c r="H801" t="str">
        <f>IF($E801=Step_0!$C$9,IF('Dirty 2'!H803&gt;0,Step_0!$D$3,IF('Dirty 2'!I803&gt;0,Step_0!$D$4,IF('Dirty 2'!J803&gt;0,Step_0!$D$5,""))),"")</f>
        <v/>
      </c>
      <c r="I801" t="str">
        <f>IF($E801=Step_0!$C$12,IF('Dirty 2'!K803&gt;0,Step_0!$D$3,IF('Dirty 2'!L803&gt;0,Step_0!$D$4,IF('Dirty 2'!M803&gt;0,Step_0!$D$5,""))),"")</f>
        <v>Consumer</v>
      </c>
      <c r="J801" t="str">
        <f t="shared" si="25"/>
        <v>Consumer</v>
      </c>
      <c r="K801">
        <f>SUM('Dirty 2'!B803:M803)</f>
        <v>82.38</v>
      </c>
    </row>
    <row r="802" spans="1:11" x14ac:dyDescent="0.25">
      <c r="A802" s="1">
        <v>42530</v>
      </c>
      <c r="B802" t="str">
        <v>Standard Class</v>
      </c>
      <c r="C802" t="str">
        <v/>
      </c>
      <c r="D802" t="str">
        <v/>
      </c>
      <c r="E802" t="str">
        <f t="shared" si="24"/>
        <v>Standard Class</v>
      </c>
      <c r="F802" t="str">
        <f>IF($E802=Step_0!$C$3,IF('Dirty 2'!B804&gt;0,Step_0!$D$3,IF('Dirty 2'!C804&gt;0,Step_0!$D$4,IF('Dirty 2'!D804&gt;0,Step_0!$D$5,""))),"")</f>
        <v/>
      </c>
      <c r="G802" t="str">
        <f>IF($E802=Step_0!$C$6,IF('Dirty 2'!E804&gt;0,Step_0!$D$3,IF('Dirty 2'!F804&gt;0,Step_0!$D$4,IF('Dirty 2'!G804&gt;0,Step_0!$D$5,""))),"")</f>
        <v/>
      </c>
      <c r="H802" t="str">
        <f>IF($E802=Step_0!$C$9,IF('Dirty 2'!H804&gt;0,Step_0!$D$3,IF('Dirty 2'!I804&gt;0,Step_0!$D$4,IF('Dirty 2'!J804&gt;0,Step_0!$D$5,""))),"")</f>
        <v/>
      </c>
      <c r="I802" t="str">
        <f>IF($E802=Step_0!$C$12,IF('Dirty 2'!K804&gt;0,Step_0!$D$3,IF('Dirty 2'!L804&gt;0,Step_0!$D$4,IF('Dirty 2'!M804&gt;0,Step_0!$D$5,""))),"")</f>
        <v>Consumer</v>
      </c>
      <c r="J802" t="str">
        <f t="shared" si="25"/>
        <v>Consumer</v>
      </c>
      <c r="K802">
        <f>SUM('Dirty 2'!B804:M804)</f>
        <v>49.12</v>
      </c>
    </row>
    <row r="803" spans="1:11" x14ac:dyDescent="0.25">
      <c r="A803" s="1">
        <v>42634</v>
      </c>
      <c r="B803" t="str">
        <v>Standard Class</v>
      </c>
      <c r="C803" t="str">
        <v/>
      </c>
      <c r="D803" t="str">
        <v/>
      </c>
      <c r="E803" t="str">
        <f t="shared" si="24"/>
        <v>Standard Class</v>
      </c>
      <c r="F803" t="str">
        <f>IF($E803=Step_0!$C$3,IF('Dirty 2'!B805&gt;0,Step_0!$D$3,IF('Dirty 2'!C805&gt;0,Step_0!$D$4,IF('Dirty 2'!D805&gt;0,Step_0!$D$5,""))),"")</f>
        <v/>
      </c>
      <c r="G803" t="str">
        <f>IF($E803=Step_0!$C$6,IF('Dirty 2'!E805&gt;0,Step_0!$D$3,IF('Dirty 2'!F805&gt;0,Step_0!$D$4,IF('Dirty 2'!G805&gt;0,Step_0!$D$5,""))),"")</f>
        <v/>
      </c>
      <c r="H803" t="str">
        <f>IF($E803=Step_0!$C$9,IF('Dirty 2'!H805&gt;0,Step_0!$D$3,IF('Dirty 2'!I805&gt;0,Step_0!$D$4,IF('Dirty 2'!J805&gt;0,Step_0!$D$5,""))),"")</f>
        <v/>
      </c>
      <c r="I803" t="str">
        <f>IF($E803=Step_0!$C$12,IF('Dirty 2'!K805&gt;0,Step_0!$D$3,IF('Dirty 2'!L805&gt;0,Step_0!$D$4,IF('Dirty 2'!M805&gt;0,Step_0!$D$5,""))),"")</f>
        <v>Consumer</v>
      </c>
      <c r="J803" t="str">
        <f t="shared" si="25"/>
        <v>Consumer</v>
      </c>
      <c r="K803">
        <f>SUM('Dirty 2'!B805:M805)</f>
        <v>12.294</v>
      </c>
    </row>
    <row r="804" spans="1:11" x14ac:dyDescent="0.25">
      <c r="A804" s="1">
        <v>42704</v>
      </c>
      <c r="B804" t="str">
        <v/>
      </c>
      <c r="C804" t="str">
        <v/>
      </c>
      <c r="D804" t="str">
        <v>Second Class</v>
      </c>
      <c r="E804" t="str">
        <f t="shared" si="24"/>
        <v>Second Class</v>
      </c>
      <c r="F804" t="str">
        <f>IF($E804=Step_0!$C$3,IF('Dirty 2'!B806&gt;0,Step_0!$D$3,IF('Dirty 2'!C806&gt;0,Step_0!$D$4,IF('Dirty 2'!D806&gt;0,Step_0!$D$5,""))),"")</f>
        <v/>
      </c>
      <c r="G804" t="str">
        <f>IF($E804=Step_0!$C$6,IF('Dirty 2'!E806&gt;0,Step_0!$D$3,IF('Dirty 2'!F806&gt;0,Step_0!$D$4,IF('Dirty 2'!G806&gt;0,Step_0!$D$5,""))),"")</f>
        <v/>
      </c>
      <c r="H804" t="str">
        <f>IF($E804=Step_0!$C$9,IF('Dirty 2'!H806&gt;0,Step_0!$D$3,IF('Dirty 2'!I806&gt;0,Step_0!$D$4,IF('Dirty 2'!J806&gt;0,Step_0!$D$5,""))),"")</f>
        <v>Home Office</v>
      </c>
      <c r="I804" t="str">
        <f>IF($E804=Step_0!$C$12,IF('Dirty 2'!K806&gt;0,Step_0!$D$3,IF('Dirty 2'!L806&gt;0,Step_0!$D$4,IF('Dirty 2'!M806&gt;0,Step_0!$D$5,""))),"")</f>
        <v/>
      </c>
      <c r="J804" t="str">
        <f t="shared" si="25"/>
        <v>Home Office</v>
      </c>
      <c r="K804">
        <f>SUM('Dirty 2'!B806:M806)</f>
        <v>71.975999999999999</v>
      </c>
    </row>
    <row r="805" spans="1:11" x14ac:dyDescent="0.25">
      <c r="A805" s="1">
        <v>42656</v>
      </c>
      <c r="B805" t="str">
        <v>First Class</v>
      </c>
      <c r="C805" t="str">
        <v/>
      </c>
      <c r="D805" t="str">
        <v/>
      </c>
      <c r="E805" t="str">
        <f t="shared" si="24"/>
        <v>First Class</v>
      </c>
      <c r="F805" t="str">
        <f>IF($E805=Step_0!$C$3,IF('Dirty 2'!B807&gt;0,Step_0!$D$3,IF('Dirty 2'!C807&gt;0,Step_0!$D$4,IF('Dirty 2'!D807&gt;0,Step_0!$D$5,""))),"")</f>
        <v>Consumer</v>
      </c>
      <c r="G805" t="str">
        <f>IF($E805=Step_0!$C$6,IF('Dirty 2'!E807&gt;0,Step_0!$D$3,IF('Dirty 2'!F807&gt;0,Step_0!$D$4,IF('Dirty 2'!G807&gt;0,Step_0!$D$5,""))),"")</f>
        <v/>
      </c>
      <c r="H805" t="str">
        <f>IF($E805=Step_0!$C$9,IF('Dirty 2'!H807&gt;0,Step_0!$D$3,IF('Dirty 2'!I807&gt;0,Step_0!$D$4,IF('Dirty 2'!J807&gt;0,Step_0!$D$5,""))),"")</f>
        <v/>
      </c>
      <c r="I805" t="str">
        <f>IF($E805=Step_0!$C$12,IF('Dirty 2'!K807&gt;0,Step_0!$D$3,IF('Dirty 2'!L807&gt;0,Step_0!$D$4,IF('Dirty 2'!M807&gt;0,Step_0!$D$5,""))),"")</f>
        <v/>
      </c>
      <c r="J805" t="str">
        <f t="shared" si="25"/>
        <v>Consumer</v>
      </c>
      <c r="K805">
        <f>SUM('Dirty 2'!B807:M807)</f>
        <v>348.56</v>
      </c>
    </row>
    <row r="806" spans="1:11" x14ac:dyDescent="0.25">
      <c r="A806" s="1">
        <v>42707</v>
      </c>
      <c r="B806" t="str">
        <v>Standard Class</v>
      </c>
      <c r="C806" t="str">
        <v/>
      </c>
      <c r="D806" t="str">
        <v/>
      </c>
      <c r="E806" t="str">
        <f t="shared" si="24"/>
        <v>Standard Class</v>
      </c>
      <c r="F806" t="str">
        <f>IF($E806=Step_0!$C$3,IF('Dirty 2'!B808&gt;0,Step_0!$D$3,IF('Dirty 2'!C808&gt;0,Step_0!$D$4,IF('Dirty 2'!D808&gt;0,Step_0!$D$5,""))),"")</f>
        <v/>
      </c>
      <c r="G806" t="str">
        <f>IF($E806=Step_0!$C$6,IF('Dirty 2'!E808&gt;0,Step_0!$D$3,IF('Dirty 2'!F808&gt;0,Step_0!$D$4,IF('Dirty 2'!G808&gt;0,Step_0!$D$5,""))),"")</f>
        <v/>
      </c>
      <c r="H806" t="str">
        <f>IF($E806=Step_0!$C$9,IF('Dirty 2'!H808&gt;0,Step_0!$D$3,IF('Dirty 2'!I808&gt;0,Step_0!$D$4,IF('Dirty 2'!J808&gt;0,Step_0!$D$5,""))),"")</f>
        <v/>
      </c>
      <c r="I806" t="str">
        <f>IF($E806=Step_0!$C$12,IF('Dirty 2'!K808&gt;0,Step_0!$D$3,IF('Dirty 2'!L808&gt;0,Step_0!$D$4,IF('Dirty 2'!M808&gt;0,Step_0!$D$5,""))),"")</f>
        <v>Consumer</v>
      </c>
      <c r="J806" t="str">
        <f t="shared" si="25"/>
        <v>Consumer</v>
      </c>
      <c r="K806">
        <f>SUM('Dirty 2'!B808:M808)</f>
        <v>98.445999999999998</v>
      </c>
    </row>
    <row r="807" spans="1:11" x14ac:dyDescent="0.25">
      <c r="A807" s="1">
        <v>42557</v>
      </c>
      <c r="B807" t="str">
        <v>Same Day</v>
      </c>
      <c r="C807" t="str">
        <v/>
      </c>
      <c r="D807" t="str">
        <v/>
      </c>
      <c r="E807" t="str">
        <f t="shared" si="24"/>
        <v>Same Day</v>
      </c>
      <c r="F807" t="str">
        <f>IF($E807=Step_0!$C$3,IF('Dirty 2'!B809&gt;0,Step_0!$D$3,IF('Dirty 2'!C809&gt;0,Step_0!$D$4,IF('Dirty 2'!D809&gt;0,Step_0!$D$5,""))),"")</f>
        <v/>
      </c>
      <c r="G807" t="str">
        <f>IF($E807=Step_0!$C$6,IF('Dirty 2'!E809&gt;0,Step_0!$D$3,IF('Dirty 2'!F809&gt;0,Step_0!$D$4,IF('Dirty 2'!G809&gt;0,Step_0!$D$5,""))),"")</f>
        <v>Consumer</v>
      </c>
      <c r="H807" t="str">
        <f>IF($E807=Step_0!$C$9,IF('Dirty 2'!H809&gt;0,Step_0!$D$3,IF('Dirty 2'!I809&gt;0,Step_0!$D$4,IF('Dirty 2'!J809&gt;0,Step_0!$D$5,""))),"")</f>
        <v/>
      </c>
      <c r="I807" t="str">
        <f>IF($E807=Step_0!$C$12,IF('Dirty 2'!K809&gt;0,Step_0!$D$3,IF('Dirty 2'!L809&gt;0,Step_0!$D$4,IF('Dirty 2'!M809&gt;0,Step_0!$D$5,""))),"")</f>
        <v/>
      </c>
      <c r="J807" t="str">
        <f t="shared" si="25"/>
        <v>Consumer</v>
      </c>
      <c r="K807">
        <f>SUM('Dirty 2'!B809:M809)</f>
        <v>239.24</v>
      </c>
    </row>
    <row r="808" spans="1:11" x14ac:dyDescent="0.25">
      <c r="A808" s="1">
        <v>42567</v>
      </c>
      <c r="B808" t="str">
        <v>Standard Class</v>
      </c>
      <c r="C808" t="str">
        <v/>
      </c>
      <c r="D808" t="str">
        <v/>
      </c>
      <c r="E808" t="str">
        <f t="shared" si="24"/>
        <v>Standard Class</v>
      </c>
      <c r="F808" t="str">
        <f>IF($E808=Step_0!$C$3,IF('Dirty 2'!B810&gt;0,Step_0!$D$3,IF('Dirty 2'!C810&gt;0,Step_0!$D$4,IF('Dirty 2'!D810&gt;0,Step_0!$D$5,""))),"")</f>
        <v/>
      </c>
      <c r="G808" t="str">
        <f>IF($E808=Step_0!$C$6,IF('Dirty 2'!E810&gt;0,Step_0!$D$3,IF('Dirty 2'!F810&gt;0,Step_0!$D$4,IF('Dirty 2'!G810&gt;0,Step_0!$D$5,""))),"")</f>
        <v/>
      </c>
      <c r="H808" t="str">
        <f>IF($E808=Step_0!$C$9,IF('Dirty 2'!H810&gt;0,Step_0!$D$3,IF('Dirty 2'!I810&gt;0,Step_0!$D$4,IF('Dirty 2'!J810&gt;0,Step_0!$D$5,""))),"")</f>
        <v/>
      </c>
      <c r="I808" t="str">
        <f>IF($E808=Step_0!$C$12,IF('Dirty 2'!K810&gt;0,Step_0!$D$3,IF('Dirty 2'!L810&gt;0,Step_0!$D$4,IF('Dirty 2'!M810&gt;0,Step_0!$D$5,""))),"")</f>
        <v>Consumer</v>
      </c>
      <c r="J808" t="str">
        <f t="shared" si="25"/>
        <v>Consumer</v>
      </c>
      <c r="K808">
        <f>SUM('Dirty 2'!B810:M810)</f>
        <v>242.35200000000003</v>
      </c>
    </row>
    <row r="809" spans="1:11" x14ac:dyDescent="0.25">
      <c r="A809" s="1">
        <v>42624</v>
      </c>
      <c r="B809" t="str">
        <v>Standard Class</v>
      </c>
      <c r="C809" t="str">
        <v/>
      </c>
      <c r="D809" t="str">
        <v/>
      </c>
      <c r="E809" t="str">
        <f t="shared" si="24"/>
        <v>Standard Class</v>
      </c>
      <c r="F809" t="str">
        <f>IF($E809=Step_0!$C$3,IF('Dirty 2'!B811&gt;0,Step_0!$D$3,IF('Dirty 2'!C811&gt;0,Step_0!$D$4,IF('Dirty 2'!D811&gt;0,Step_0!$D$5,""))),"")</f>
        <v/>
      </c>
      <c r="G809" t="str">
        <f>IF($E809=Step_0!$C$6,IF('Dirty 2'!E811&gt;0,Step_0!$D$3,IF('Dirty 2'!F811&gt;0,Step_0!$D$4,IF('Dirty 2'!G811&gt;0,Step_0!$D$5,""))),"")</f>
        <v/>
      </c>
      <c r="H809" t="str">
        <f>IF($E809=Step_0!$C$9,IF('Dirty 2'!H811&gt;0,Step_0!$D$3,IF('Dirty 2'!I811&gt;0,Step_0!$D$4,IF('Dirty 2'!J811&gt;0,Step_0!$D$5,""))),"")</f>
        <v/>
      </c>
      <c r="I809" t="str">
        <f>IF($E809=Step_0!$C$12,IF('Dirty 2'!K811&gt;0,Step_0!$D$3,IF('Dirty 2'!L811&gt;0,Step_0!$D$4,IF('Dirty 2'!M811&gt;0,Step_0!$D$5,""))),"")</f>
        <v>Consumer</v>
      </c>
      <c r="J809" t="str">
        <f t="shared" si="25"/>
        <v>Consumer</v>
      </c>
      <c r="K809">
        <f>SUM('Dirty 2'!B811:M811)</f>
        <v>67.900000000000006</v>
      </c>
    </row>
    <row r="810" spans="1:11" x14ac:dyDescent="0.25">
      <c r="A810" s="1">
        <v>42687</v>
      </c>
      <c r="B810" t="str">
        <v>Second Class</v>
      </c>
      <c r="C810" t="str">
        <v/>
      </c>
      <c r="D810" t="str">
        <v/>
      </c>
      <c r="E810" t="str">
        <f t="shared" si="24"/>
        <v>Second Class</v>
      </c>
      <c r="F810" t="str">
        <f>IF($E810=Step_0!$C$3,IF('Dirty 2'!B812&gt;0,Step_0!$D$3,IF('Dirty 2'!C812&gt;0,Step_0!$D$4,IF('Dirty 2'!D812&gt;0,Step_0!$D$5,""))),"")</f>
        <v/>
      </c>
      <c r="G810" t="str">
        <f>IF($E810=Step_0!$C$6,IF('Dirty 2'!E812&gt;0,Step_0!$D$3,IF('Dirty 2'!F812&gt;0,Step_0!$D$4,IF('Dirty 2'!G812&gt;0,Step_0!$D$5,""))),"")</f>
        <v/>
      </c>
      <c r="H810" t="str">
        <f>IF($E810=Step_0!$C$9,IF('Dirty 2'!H812&gt;0,Step_0!$D$3,IF('Dirty 2'!I812&gt;0,Step_0!$D$4,IF('Dirty 2'!J812&gt;0,Step_0!$D$5,""))),"")</f>
        <v>Consumer</v>
      </c>
      <c r="I810" t="str">
        <f>IF($E810=Step_0!$C$12,IF('Dirty 2'!K812&gt;0,Step_0!$D$3,IF('Dirty 2'!L812&gt;0,Step_0!$D$4,IF('Dirty 2'!M812&gt;0,Step_0!$D$5,""))),"")</f>
        <v/>
      </c>
      <c r="J810" t="str">
        <f t="shared" si="25"/>
        <v>Consumer</v>
      </c>
      <c r="K810">
        <f>SUM('Dirty 2'!B812:M812)</f>
        <v>2.0640000000000001</v>
      </c>
    </row>
    <row r="811" spans="1:11" x14ac:dyDescent="0.25">
      <c r="A811" s="1">
        <v>42678</v>
      </c>
      <c r="B811" t="str">
        <v/>
      </c>
      <c r="C811" t="str">
        <v/>
      </c>
      <c r="D811" t="str">
        <v>Standard Class</v>
      </c>
      <c r="E811" t="str">
        <f t="shared" si="24"/>
        <v>Standard Class</v>
      </c>
      <c r="F811" t="str">
        <f>IF($E811=Step_0!$C$3,IF('Dirty 2'!B813&gt;0,Step_0!$D$3,IF('Dirty 2'!C813&gt;0,Step_0!$D$4,IF('Dirty 2'!D813&gt;0,Step_0!$D$5,""))),"")</f>
        <v/>
      </c>
      <c r="G811" t="str">
        <f>IF($E811=Step_0!$C$6,IF('Dirty 2'!E813&gt;0,Step_0!$D$3,IF('Dirty 2'!F813&gt;0,Step_0!$D$4,IF('Dirty 2'!G813&gt;0,Step_0!$D$5,""))),"")</f>
        <v/>
      </c>
      <c r="H811" t="str">
        <f>IF($E811=Step_0!$C$9,IF('Dirty 2'!H813&gt;0,Step_0!$D$3,IF('Dirty 2'!I813&gt;0,Step_0!$D$4,IF('Dirty 2'!J813&gt;0,Step_0!$D$5,""))),"")</f>
        <v/>
      </c>
      <c r="I811" t="str">
        <f>IF($E811=Step_0!$C$12,IF('Dirty 2'!K813&gt;0,Step_0!$D$3,IF('Dirty 2'!L813&gt;0,Step_0!$D$4,IF('Dirty 2'!M813&gt;0,Step_0!$D$5,""))),"")</f>
        <v>Home Office</v>
      </c>
      <c r="J811" t="str">
        <f t="shared" si="25"/>
        <v>Home Office</v>
      </c>
      <c r="K811">
        <f>SUM('Dirty 2'!B813:M813)</f>
        <v>9.6640000000000015</v>
      </c>
    </row>
    <row r="812" spans="1:11" x14ac:dyDescent="0.25">
      <c r="A812" s="1">
        <v>42733</v>
      </c>
      <c r="B812" t="str">
        <v>Second Class</v>
      </c>
      <c r="C812" t="str">
        <v/>
      </c>
      <c r="D812" t="str">
        <v/>
      </c>
      <c r="E812" t="str">
        <f t="shared" si="24"/>
        <v>Second Class</v>
      </c>
      <c r="F812" t="str">
        <f>IF($E812=Step_0!$C$3,IF('Dirty 2'!B814&gt;0,Step_0!$D$3,IF('Dirty 2'!C814&gt;0,Step_0!$D$4,IF('Dirty 2'!D814&gt;0,Step_0!$D$5,""))),"")</f>
        <v/>
      </c>
      <c r="G812" t="str">
        <f>IF($E812=Step_0!$C$6,IF('Dirty 2'!E814&gt;0,Step_0!$D$3,IF('Dirty 2'!F814&gt;0,Step_0!$D$4,IF('Dirty 2'!G814&gt;0,Step_0!$D$5,""))),"")</f>
        <v/>
      </c>
      <c r="H812" t="str">
        <f>IF($E812=Step_0!$C$9,IF('Dirty 2'!H814&gt;0,Step_0!$D$3,IF('Dirty 2'!I814&gt;0,Step_0!$D$4,IF('Dirty 2'!J814&gt;0,Step_0!$D$5,""))),"")</f>
        <v>Consumer</v>
      </c>
      <c r="I812" t="str">
        <f>IF($E812=Step_0!$C$12,IF('Dirty 2'!K814&gt;0,Step_0!$D$3,IF('Dirty 2'!L814&gt;0,Step_0!$D$4,IF('Dirty 2'!M814&gt;0,Step_0!$D$5,""))),"")</f>
        <v/>
      </c>
      <c r="J812" t="str">
        <f t="shared" si="25"/>
        <v>Consumer</v>
      </c>
      <c r="K812">
        <f>SUM('Dirty 2'!B814:M814)</f>
        <v>1814.6799999999998</v>
      </c>
    </row>
    <row r="813" spans="1:11" x14ac:dyDescent="0.25">
      <c r="A813" s="1">
        <v>42460</v>
      </c>
      <c r="B813" t="str">
        <v/>
      </c>
      <c r="C813" t="str">
        <v/>
      </c>
      <c r="D813" t="str">
        <v>Second Class</v>
      </c>
      <c r="E813" t="str">
        <f t="shared" si="24"/>
        <v>Second Class</v>
      </c>
      <c r="F813" t="str">
        <f>IF($E813=Step_0!$C$3,IF('Dirty 2'!B815&gt;0,Step_0!$D$3,IF('Dirty 2'!C815&gt;0,Step_0!$D$4,IF('Dirty 2'!D815&gt;0,Step_0!$D$5,""))),"")</f>
        <v/>
      </c>
      <c r="G813" t="str">
        <f>IF($E813=Step_0!$C$6,IF('Dirty 2'!E815&gt;0,Step_0!$D$3,IF('Dirty 2'!F815&gt;0,Step_0!$D$4,IF('Dirty 2'!G815&gt;0,Step_0!$D$5,""))),"")</f>
        <v/>
      </c>
      <c r="H813" t="str">
        <f>IF($E813=Step_0!$C$9,IF('Dirty 2'!H815&gt;0,Step_0!$D$3,IF('Dirty 2'!I815&gt;0,Step_0!$D$4,IF('Dirty 2'!J815&gt;0,Step_0!$D$5,""))),"")</f>
        <v>Home Office</v>
      </c>
      <c r="I813" t="str">
        <f>IF($E813=Step_0!$C$12,IF('Dirty 2'!K815&gt;0,Step_0!$D$3,IF('Dirty 2'!L815&gt;0,Step_0!$D$4,IF('Dirty 2'!M815&gt;0,Step_0!$D$5,""))),"")</f>
        <v/>
      </c>
      <c r="J813" t="str">
        <f t="shared" si="25"/>
        <v>Home Office</v>
      </c>
      <c r="K813">
        <f>SUM('Dirty 2'!B815:M815)</f>
        <v>732.93</v>
      </c>
    </row>
    <row r="814" spans="1:11" x14ac:dyDescent="0.25">
      <c r="A814" s="1">
        <v>42609</v>
      </c>
      <c r="B814" t="str">
        <v/>
      </c>
      <c r="C814" t="str">
        <v>First Class</v>
      </c>
      <c r="D814" t="str">
        <v/>
      </c>
      <c r="E814" t="str">
        <f t="shared" si="24"/>
        <v>First Class</v>
      </c>
      <c r="F814" t="str">
        <f>IF($E814=Step_0!$C$3,IF('Dirty 2'!B816&gt;0,Step_0!$D$3,IF('Dirty 2'!C816&gt;0,Step_0!$D$4,IF('Dirty 2'!D816&gt;0,Step_0!$D$5,""))),"")</f>
        <v>Corporate</v>
      </c>
      <c r="G814" t="str">
        <f>IF($E814=Step_0!$C$6,IF('Dirty 2'!E816&gt;0,Step_0!$D$3,IF('Dirty 2'!F816&gt;0,Step_0!$D$4,IF('Dirty 2'!G816&gt;0,Step_0!$D$5,""))),"")</f>
        <v/>
      </c>
      <c r="H814" t="str">
        <f>IF($E814=Step_0!$C$9,IF('Dirty 2'!H816&gt;0,Step_0!$D$3,IF('Dirty 2'!I816&gt;0,Step_0!$D$4,IF('Dirty 2'!J816&gt;0,Step_0!$D$5,""))),"")</f>
        <v/>
      </c>
      <c r="I814" t="str">
        <f>IF($E814=Step_0!$C$12,IF('Dirty 2'!K816&gt;0,Step_0!$D$3,IF('Dirty 2'!L816&gt;0,Step_0!$D$4,IF('Dirty 2'!M816&gt;0,Step_0!$D$5,""))),"")</f>
        <v/>
      </c>
      <c r="J814" t="str">
        <f t="shared" si="25"/>
        <v>Corporate</v>
      </c>
      <c r="K814">
        <f>SUM('Dirty 2'!B816:M816)</f>
        <v>2.8960000000000004</v>
      </c>
    </row>
    <row r="815" spans="1:11" x14ac:dyDescent="0.25">
      <c r="A815" s="1">
        <v>42645</v>
      </c>
      <c r="B815" t="str">
        <v/>
      </c>
      <c r="C815" t="str">
        <v/>
      </c>
      <c r="D815" t="str">
        <v>First Class</v>
      </c>
      <c r="E815" t="str">
        <f t="shared" si="24"/>
        <v>First Class</v>
      </c>
      <c r="F815" t="str">
        <f>IF($E815=Step_0!$C$3,IF('Dirty 2'!B817&gt;0,Step_0!$D$3,IF('Dirty 2'!C817&gt;0,Step_0!$D$4,IF('Dirty 2'!D817&gt;0,Step_0!$D$5,""))),"")</f>
        <v>Home Office</v>
      </c>
      <c r="G815" t="str">
        <f>IF($E815=Step_0!$C$6,IF('Dirty 2'!E817&gt;0,Step_0!$D$3,IF('Dirty 2'!F817&gt;0,Step_0!$D$4,IF('Dirty 2'!G817&gt;0,Step_0!$D$5,""))),"")</f>
        <v/>
      </c>
      <c r="H815" t="str">
        <f>IF($E815=Step_0!$C$9,IF('Dirty 2'!H817&gt;0,Step_0!$D$3,IF('Dirty 2'!I817&gt;0,Step_0!$D$4,IF('Dirty 2'!J817&gt;0,Step_0!$D$5,""))),"")</f>
        <v/>
      </c>
      <c r="I815" t="str">
        <f>IF($E815=Step_0!$C$12,IF('Dirty 2'!K817&gt;0,Step_0!$D$3,IF('Dirty 2'!L817&gt;0,Step_0!$D$4,IF('Dirty 2'!M817&gt;0,Step_0!$D$5,""))),"")</f>
        <v/>
      </c>
      <c r="J815" t="str">
        <f t="shared" si="25"/>
        <v>Home Office</v>
      </c>
      <c r="K815">
        <f>SUM('Dirty 2'!B817:M817)</f>
        <v>2437.672</v>
      </c>
    </row>
    <row r="816" spans="1:11" x14ac:dyDescent="0.25">
      <c r="A816" s="1">
        <v>42727</v>
      </c>
      <c r="B816" t="str">
        <v/>
      </c>
      <c r="C816" t="str">
        <v>Second Class</v>
      </c>
      <c r="D816" t="str">
        <v/>
      </c>
      <c r="E816" t="str">
        <f t="shared" si="24"/>
        <v>Second Class</v>
      </c>
      <c r="F816" t="str">
        <f>IF($E816=Step_0!$C$3,IF('Dirty 2'!B818&gt;0,Step_0!$D$3,IF('Dirty 2'!C818&gt;0,Step_0!$D$4,IF('Dirty 2'!D818&gt;0,Step_0!$D$5,""))),"")</f>
        <v/>
      </c>
      <c r="G816" t="str">
        <f>IF($E816=Step_0!$C$6,IF('Dirty 2'!E818&gt;0,Step_0!$D$3,IF('Dirty 2'!F818&gt;0,Step_0!$D$4,IF('Dirty 2'!G818&gt;0,Step_0!$D$5,""))),"")</f>
        <v/>
      </c>
      <c r="H816" t="str">
        <f>IF($E816=Step_0!$C$9,IF('Dirty 2'!H818&gt;0,Step_0!$D$3,IF('Dirty 2'!I818&gt;0,Step_0!$D$4,IF('Dirty 2'!J818&gt;0,Step_0!$D$5,""))),"")</f>
        <v>Corporate</v>
      </c>
      <c r="I816" t="str">
        <f>IF($E816=Step_0!$C$12,IF('Dirty 2'!K818&gt;0,Step_0!$D$3,IF('Dirty 2'!L818&gt;0,Step_0!$D$4,IF('Dirty 2'!M818&gt;0,Step_0!$D$5,""))),"")</f>
        <v/>
      </c>
      <c r="J816" t="str">
        <f t="shared" si="25"/>
        <v>Corporate</v>
      </c>
      <c r="K816">
        <f>SUM('Dirty 2'!B818:M818)</f>
        <v>1152.8700000000001</v>
      </c>
    </row>
    <row r="817" spans="1:11" x14ac:dyDescent="0.25">
      <c r="A817" s="1">
        <v>42418</v>
      </c>
      <c r="B817" t="str">
        <v>Second Class</v>
      </c>
      <c r="C817" t="str">
        <v/>
      </c>
      <c r="D817" t="str">
        <v/>
      </c>
      <c r="E817" t="str">
        <f t="shared" si="24"/>
        <v>Second Class</v>
      </c>
      <c r="F817" t="str">
        <f>IF($E817=Step_0!$C$3,IF('Dirty 2'!B819&gt;0,Step_0!$D$3,IF('Dirty 2'!C819&gt;0,Step_0!$D$4,IF('Dirty 2'!D819&gt;0,Step_0!$D$5,""))),"")</f>
        <v/>
      </c>
      <c r="G817" t="str">
        <f>IF($E817=Step_0!$C$6,IF('Dirty 2'!E819&gt;0,Step_0!$D$3,IF('Dirty 2'!F819&gt;0,Step_0!$D$4,IF('Dirty 2'!G819&gt;0,Step_0!$D$5,""))),"")</f>
        <v/>
      </c>
      <c r="H817" t="str">
        <f>IF($E817=Step_0!$C$9,IF('Dirty 2'!H819&gt;0,Step_0!$D$3,IF('Dirty 2'!I819&gt;0,Step_0!$D$4,IF('Dirty 2'!J819&gt;0,Step_0!$D$5,""))),"")</f>
        <v>Consumer</v>
      </c>
      <c r="I817" t="str">
        <f>IF($E817=Step_0!$C$12,IF('Dirty 2'!K819&gt;0,Step_0!$D$3,IF('Dirty 2'!L819&gt;0,Step_0!$D$4,IF('Dirty 2'!M819&gt;0,Step_0!$D$5,""))),"")</f>
        <v/>
      </c>
      <c r="J817" t="str">
        <f t="shared" si="25"/>
        <v>Consumer</v>
      </c>
      <c r="K817">
        <f>SUM('Dirty 2'!B819:M819)</f>
        <v>29.160000000000004</v>
      </c>
    </row>
    <row r="818" spans="1:11" x14ac:dyDescent="0.25">
      <c r="A818" s="1">
        <v>42370</v>
      </c>
      <c r="B818" t="str">
        <v>Standard Class</v>
      </c>
      <c r="C818" t="str">
        <v/>
      </c>
      <c r="D818" t="str">
        <v/>
      </c>
      <c r="E818" t="str">
        <f t="shared" si="24"/>
        <v>Standard Class</v>
      </c>
      <c r="F818" t="str">
        <f>IF($E818=Step_0!$C$3,IF('Dirty 2'!B820&gt;0,Step_0!$D$3,IF('Dirty 2'!C820&gt;0,Step_0!$D$4,IF('Dirty 2'!D820&gt;0,Step_0!$D$5,""))),"")</f>
        <v/>
      </c>
      <c r="G818" t="str">
        <f>IF($E818=Step_0!$C$6,IF('Dirty 2'!E820&gt;0,Step_0!$D$3,IF('Dirty 2'!F820&gt;0,Step_0!$D$4,IF('Dirty 2'!G820&gt;0,Step_0!$D$5,""))),"")</f>
        <v/>
      </c>
      <c r="H818" t="str">
        <f>IF($E818=Step_0!$C$9,IF('Dirty 2'!H820&gt;0,Step_0!$D$3,IF('Dirty 2'!I820&gt;0,Step_0!$D$4,IF('Dirty 2'!J820&gt;0,Step_0!$D$5,""))),"")</f>
        <v/>
      </c>
      <c r="I818" t="str">
        <f>IF($E818=Step_0!$C$12,IF('Dirty 2'!K820&gt;0,Step_0!$D$3,IF('Dirty 2'!L820&gt;0,Step_0!$D$4,IF('Dirty 2'!M820&gt;0,Step_0!$D$5,""))),"")</f>
        <v>Consumer</v>
      </c>
      <c r="J818" t="str">
        <f t="shared" si="25"/>
        <v>Consumer</v>
      </c>
      <c r="K818">
        <f>SUM('Dirty 2'!B820:M820)</f>
        <v>71.096000000000004</v>
      </c>
    </row>
    <row r="819" spans="1:11" x14ac:dyDescent="0.25">
      <c r="A819" s="1">
        <v>42554</v>
      </c>
      <c r="B819" t="str">
        <v>Standard Class</v>
      </c>
      <c r="C819" t="str">
        <v/>
      </c>
      <c r="D819" t="str">
        <v/>
      </c>
      <c r="E819" t="str">
        <f t="shared" si="24"/>
        <v>Standard Class</v>
      </c>
      <c r="F819" t="str">
        <f>IF($E819=Step_0!$C$3,IF('Dirty 2'!B821&gt;0,Step_0!$D$3,IF('Dirty 2'!C821&gt;0,Step_0!$D$4,IF('Dirty 2'!D821&gt;0,Step_0!$D$5,""))),"")</f>
        <v/>
      </c>
      <c r="G819" t="str">
        <f>IF($E819=Step_0!$C$6,IF('Dirty 2'!E821&gt;0,Step_0!$D$3,IF('Dirty 2'!F821&gt;0,Step_0!$D$4,IF('Dirty 2'!G821&gt;0,Step_0!$D$5,""))),"")</f>
        <v/>
      </c>
      <c r="H819" t="str">
        <f>IF($E819=Step_0!$C$9,IF('Dirty 2'!H821&gt;0,Step_0!$D$3,IF('Dirty 2'!I821&gt;0,Step_0!$D$4,IF('Dirty 2'!J821&gt;0,Step_0!$D$5,""))),"")</f>
        <v/>
      </c>
      <c r="I819" t="str">
        <f>IF($E819=Step_0!$C$12,IF('Dirty 2'!K821&gt;0,Step_0!$D$3,IF('Dirty 2'!L821&gt;0,Step_0!$D$4,IF('Dirty 2'!M821&gt;0,Step_0!$D$5,""))),"")</f>
        <v>Consumer</v>
      </c>
      <c r="J819" t="str">
        <f t="shared" si="25"/>
        <v>Consumer</v>
      </c>
      <c r="K819">
        <f>SUM('Dirty 2'!B821:M821)</f>
        <v>24</v>
      </c>
    </row>
    <row r="820" spans="1:11" x14ac:dyDescent="0.25">
      <c r="A820" s="1">
        <v>42457</v>
      </c>
      <c r="B820" t="str">
        <v/>
      </c>
      <c r="C820" t="str">
        <v>Standard Class</v>
      </c>
      <c r="D820" t="str">
        <v/>
      </c>
      <c r="E820" t="str">
        <f t="shared" si="24"/>
        <v>Standard Class</v>
      </c>
      <c r="F820" t="str">
        <f>IF($E820=Step_0!$C$3,IF('Dirty 2'!B822&gt;0,Step_0!$D$3,IF('Dirty 2'!C822&gt;0,Step_0!$D$4,IF('Dirty 2'!D822&gt;0,Step_0!$D$5,""))),"")</f>
        <v/>
      </c>
      <c r="G820" t="str">
        <f>IF($E820=Step_0!$C$6,IF('Dirty 2'!E822&gt;0,Step_0!$D$3,IF('Dirty 2'!F822&gt;0,Step_0!$D$4,IF('Dirty 2'!G822&gt;0,Step_0!$D$5,""))),"")</f>
        <v/>
      </c>
      <c r="H820" t="str">
        <f>IF($E820=Step_0!$C$9,IF('Dirty 2'!H822&gt;0,Step_0!$D$3,IF('Dirty 2'!I822&gt;0,Step_0!$D$4,IF('Dirty 2'!J822&gt;0,Step_0!$D$5,""))),"")</f>
        <v/>
      </c>
      <c r="I820" t="str">
        <f>IF($E820=Step_0!$C$12,IF('Dirty 2'!K822&gt;0,Step_0!$D$3,IF('Dirty 2'!L822&gt;0,Step_0!$D$4,IF('Dirty 2'!M822&gt;0,Step_0!$D$5,""))),"")</f>
        <v>Corporate</v>
      </c>
      <c r="J820" t="str">
        <f t="shared" si="25"/>
        <v>Corporate</v>
      </c>
      <c r="K820">
        <f>SUM('Dirty 2'!B822:M822)</f>
        <v>68.742000000000019</v>
      </c>
    </row>
    <row r="821" spans="1:11" x14ac:dyDescent="0.25">
      <c r="A821" s="1">
        <v>42713</v>
      </c>
      <c r="B821" t="str">
        <v>Second Class</v>
      </c>
      <c r="C821" t="str">
        <v/>
      </c>
      <c r="D821" t="str">
        <v/>
      </c>
      <c r="E821" t="str">
        <f t="shared" si="24"/>
        <v>Second Class</v>
      </c>
      <c r="F821" t="str">
        <f>IF($E821=Step_0!$C$3,IF('Dirty 2'!B823&gt;0,Step_0!$D$3,IF('Dirty 2'!C823&gt;0,Step_0!$D$4,IF('Dirty 2'!D823&gt;0,Step_0!$D$5,""))),"")</f>
        <v/>
      </c>
      <c r="G821" t="str">
        <f>IF($E821=Step_0!$C$6,IF('Dirty 2'!E823&gt;0,Step_0!$D$3,IF('Dirty 2'!F823&gt;0,Step_0!$D$4,IF('Dirty 2'!G823&gt;0,Step_0!$D$5,""))),"")</f>
        <v/>
      </c>
      <c r="H821" t="str">
        <f>IF($E821=Step_0!$C$9,IF('Dirty 2'!H823&gt;0,Step_0!$D$3,IF('Dirty 2'!I823&gt;0,Step_0!$D$4,IF('Dirty 2'!J823&gt;0,Step_0!$D$5,""))),"")</f>
        <v>Consumer</v>
      </c>
      <c r="I821" t="str">
        <f>IF($E821=Step_0!$C$12,IF('Dirty 2'!K823&gt;0,Step_0!$D$3,IF('Dirty 2'!L823&gt;0,Step_0!$D$4,IF('Dirty 2'!M823&gt;0,Step_0!$D$5,""))),"")</f>
        <v/>
      </c>
      <c r="J821" t="str">
        <f t="shared" si="25"/>
        <v>Consumer</v>
      </c>
      <c r="K821">
        <f>SUM('Dirty 2'!B823:M823)</f>
        <v>1827.51</v>
      </c>
    </row>
    <row r="822" spans="1:11" x14ac:dyDescent="0.25">
      <c r="A822" s="1">
        <v>42678</v>
      </c>
      <c r="B822" t="str">
        <v/>
      </c>
      <c r="C822" t="str">
        <v>Same Day</v>
      </c>
      <c r="D822" t="str">
        <v/>
      </c>
      <c r="E822" t="str">
        <f t="shared" si="24"/>
        <v>Same Day</v>
      </c>
      <c r="F822" t="str">
        <f>IF($E822=Step_0!$C$3,IF('Dirty 2'!B824&gt;0,Step_0!$D$3,IF('Dirty 2'!C824&gt;0,Step_0!$D$4,IF('Dirty 2'!D824&gt;0,Step_0!$D$5,""))),"")</f>
        <v/>
      </c>
      <c r="G822" t="str">
        <f>IF($E822=Step_0!$C$6,IF('Dirty 2'!E824&gt;0,Step_0!$D$3,IF('Dirty 2'!F824&gt;0,Step_0!$D$4,IF('Dirty 2'!G824&gt;0,Step_0!$D$5,""))),"")</f>
        <v>Corporate</v>
      </c>
      <c r="H822" t="str">
        <f>IF($E822=Step_0!$C$9,IF('Dirty 2'!H824&gt;0,Step_0!$D$3,IF('Dirty 2'!I824&gt;0,Step_0!$D$4,IF('Dirty 2'!J824&gt;0,Step_0!$D$5,""))),"")</f>
        <v/>
      </c>
      <c r="I822" t="str">
        <f>IF($E822=Step_0!$C$12,IF('Dirty 2'!K824&gt;0,Step_0!$D$3,IF('Dirty 2'!L824&gt;0,Step_0!$D$4,IF('Dirty 2'!M824&gt;0,Step_0!$D$5,""))),"")</f>
        <v/>
      </c>
      <c r="J822" t="str">
        <f t="shared" si="25"/>
        <v>Corporate</v>
      </c>
      <c r="K822">
        <f>SUM('Dirty 2'!B824:M824)</f>
        <v>8167.4199999999992</v>
      </c>
    </row>
    <row r="823" spans="1:11" x14ac:dyDescent="0.25">
      <c r="A823" s="1">
        <v>42377</v>
      </c>
      <c r="B823" t="str">
        <v>Standard Class</v>
      </c>
      <c r="C823" t="str">
        <v/>
      </c>
      <c r="D823" t="str">
        <v/>
      </c>
      <c r="E823" t="str">
        <f t="shared" si="24"/>
        <v>Standard Class</v>
      </c>
      <c r="F823" t="str">
        <f>IF($E823=Step_0!$C$3,IF('Dirty 2'!B825&gt;0,Step_0!$D$3,IF('Dirty 2'!C825&gt;0,Step_0!$D$4,IF('Dirty 2'!D825&gt;0,Step_0!$D$5,""))),"")</f>
        <v/>
      </c>
      <c r="G823" t="str">
        <f>IF($E823=Step_0!$C$6,IF('Dirty 2'!E825&gt;0,Step_0!$D$3,IF('Dirty 2'!F825&gt;0,Step_0!$D$4,IF('Dirty 2'!G825&gt;0,Step_0!$D$5,""))),"")</f>
        <v/>
      </c>
      <c r="H823" t="str">
        <f>IF($E823=Step_0!$C$9,IF('Dirty 2'!H825&gt;0,Step_0!$D$3,IF('Dirty 2'!I825&gt;0,Step_0!$D$4,IF('Dirty 2'!J825&gt;0,Step_0!$D$5,""))),"")</f>
        <v/>
      </c>
      <c r="I823" t="str">
        <f>IF($E823=Step_0!$C$12,IF('Dirty 2'!K825&gt;0,Step_0!$D$3,IF('Dirty 2'!L825&gt;0,Step_0!$D$4,IF('Dirty 2'!M825&gt;0,Step_0!$D$5,""))),"")</f>
        <v>Consumer</v>
      </c>
      <c r="J823" t="str">
        <f t="shared" si="25"/>
        <v>Consumer</v>
      </c>
      <c r="K823">
        <f>SUM('Dirty 2'!B825:M825)</f>
        <v>2.8080000000000007</v>
      </c>
    </row>
  </sheetData>
  <mergeCells count="2">
    <mergeCell ref="B1:D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15F7-55A7-4E59-BF1F-11C6BEFE6E28}">
  <dimension ref="A1:D823"/>
  <sheetViews>
    <sheetView workbookViewId="0">
      <selection activeCell="D2" sqref="D2"/>
    </sheetView>
  </sheetViews>
  <sheetFormatPr defaultRowHeight="15" x14ac:dyDescent="0.25"/>
  <cols>
    <col min="1" max="1" width="12.7109375" customWidth="1"/>
    <col min="2" max="2" width="17.140625" customWidth="1"/>
    <col min="3" max="3" width="13.7109375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 cm="1">
        <f t="array" ref="A2:A823">_xlfn.ANCHORARRAY(Step_1!A2)</f>
        <v>41347</v>
      </c>
      <c r="B2" t="str" cm="1">
        <f t="array" ref="B2:B823">Step_1!E2:E823</f>
        <v>Standard Class</v>
      </c>
      <c r="C2" t="str" cm="1">
        <f t="array" ref="C2:C823">Step_1!J2:J823</f>
        <v>Home Office</v>
      </c>
      <c r="D2" cm="1">
        <f t="array" ref="D2:D823">Step_1!K2:K823</f>
        <v>91.055999999999997</v>
      </c>
    </row>
    <row r="3" spans="1:4" x14ac:dyDescent="0.25">
      <c r="A3" s="1">
        <v>41624</v>
      </c>
      <c r="B3" t="str">
        <v>Second Class</v>
      </c>
      <c r="C3" t="str">
        <v>Consumer</v>
      </c>
      <c r="D3">
        <v>129.44</v>
      </c>
    </row>
    <row r="4" spans="1:4" x14ac:dyDescent="0.25">
      <c r="A4" s="1">
        <v>41427</v>
      </c>
      <c r="B4" t="str">
        <v>Standard Class</v>
      </c>
      <c r="C4" t="str">
        <v>Consumer</v>
      </c>
      <c r="D4">
        <v>605.47</v>
      </c>
    </row>
    <row r="5" spans="1:4" x14ac:dyDescent="0.25">
      <c r="A5" s="1">
        <v>41568</v>
      </c>
      <c r="B5" t="str">
        <v>Standard Class</v>
      </c>
      <c r="C5" t="str">
        <v>Corporate</v>
      </c>
      <c r="D5">
        <v>788.86</v>
      </c>
    </row>
    <row r="6" spans="1:4" x14ac:dyDescent="0.25">
      <c r="A6" s="1">
        <v>41513</v>
      </c>
      <c r="B6" t="str">
        <v>Second Class</v>
      </c>
      <c r="C6" t="str">
        <v>Consumer</v>
      </c>
      <c r="D6">
        <v>13.36</v>
      </c>
    </row>
    <row r="7" spans="1:4" x14ac:dyDescent="0.25">
      <c r="A7" s="1">
        <v>41606</v>
      </c>
      <c r="B7" t="str">
        <v>Second Class</v>
      </c>
      <c r="C7" t="str">
        <v>Corporate</v>
      </c>
      <c r="D7">
        <v>542.33999999999992</v>
      </c>
    </row>
    <row r="8" spans="1:4" x14ac:dyDescent="0.25">
      <c r="A8" s="1">
        <v>41364</v>
      </c>
      <c r="B8" t="str">
        <v>Standard Class</v>
      </c>
      <c r="C8" t="str">
        <v>Corporate</v>
      </c>
      <c r="D8">
        <v>1.8690000000000004</v>
      </c>
    </row>
    <row r="9" spans="1:4" x14ac:dyDescent="0.25">
      <c r="A9" s="1">
        <v>41599</v>
      </c>
      <c r="B9" t="str">
        <v>Standard Class</v>
      </c>
      <c r="C9" t="str">
        <v>Corporate</v>
      </c>
      <c r="D9">
        <v>865.5</v>
      </c>
    </row>
    <row r="10" spans="1:4" x14ac:dyDescent="0.25">
      <c r="A10" s="1">
        <v>41579</v>
      </c>
      <c r="B10" t="str">
        <v>Standard Class</v>
      </c>
      <c r="C10" t="str">
        <v>Corporate</v>
      </c>
      <c r="D10">
        <v>1044.4399999999998</v>
      </c>
    </row>
    <row r="11" spans="1:4" x14ac:dyDescent="0.25">
      <c r="A11" s="1">
        <v>41369</v>
      </c>
      <c r="B11" t="str">
        <v>Second Class</v>
      </c>
      <c r="C11" t="str">
        <v>Corporate</v>
      </c>
      <c r="D11">
        <v>4251.9199999999992</v>
      </c>
    </row>
    <row r="12" spans="1:4" x14ac:dyDescent="0.25">
      <c r="A12" s="1">
        <v>41460</v>
      </c>
      <c r="B12" t="str">
        <v>First Class</v>
      </c>
      <c r="C12" t="str">
        <v>Corporate</v>
      </c>
      <c r="D12">
        <v>242.54600000000002</v>
      </c>
    </row>
    <row r="13" spans="1:4" x14ac:dyDescent="0.25">
      <c r="A13" s="1">
        <v>41289</v>
      </c>
      <c r="B13" t="str">
        <v>First Class</v>
      </c>
      <c r="C13" t="str">
        <v>Consumer</v>
      </c>
      <c r="D13">
        <v>149.94999999999999</v>
      </c>
    </row>
    <row r="14" spans="1:4" x14ac:dyDescent="0.25">
      <c r="A14" s="1">
        <v>41610</v>
      </c>
      <c r="B14" t="str">
        <v>Standard Class</v>
      </c>
      <c r="C14" t="str">
        <v>Corporate</v>
      </c>
      <c r="D14">
        <v>21.19</v>
      </c>
    </row>
    <row r="15" spans="1:4" x14ac:dyDescent="0.25">
      <c r="A15" s="1">
        <v>41352</v>
      </c>
      <c r="B15" t="str">
        <v>First Class</v>
      </c>
      <c r="C15" t="str">
        <v>Corporate</v>
      </c>
      <c r="D15">
        <v>590.76200000000017</v>
      </c>
    </row>
    <row r="16" spans="1:4" x14ac:dyDescent="0.25">
      <c r="A16" s="1">
        <v>41452</v>
      </c>
      <c r="B16" t="str">
        <v>Standard Class</v>
      </c>
      <c r="C16" t="str">
        <v>Consumer</v>
      </c>
      <c r="D16">
        <v>616.14</v>
      </c>
    </row>
    <row r="17" spans="1:4" x14ac:dyDescent="0.25">
      <c r="A17" s="1">
        <v>41280</v>
      </c>
      <c r="B17" t="str">
        <v>First Class</v>
      </c>
      <c r="C17" t="str">
        <v>Corporate</v>
      </c>
      <c r="D17">
        <v>12.78</v>
      </c>
    </row>
    <row r="18" spans="1:4" x14ac:dyDescent="0.25">
      <c r="A18" s="1">
        <v>41408</v>
      </c>
      <c r="B18" t="str">
        <v>Standard Class</v>
      </c>
      <c r="C18" t="str">
        <v>Corporate</v>
      </c>
      <c r="D18">
        <v>310.88000000000005</v>
      </c>
    </row>
    <row r="19" spans="1:4" x14ac:dyDescent="0.25">
      <c r="A19" s="1">
        <v>41620</v>
      </c>
      <c r="B19" t="str">
        <v>Standard Class</v>
      </c>
      <c r="C19" t="str">
        <v>Consumer</v>
      </c>
      <c r="D19">
        <v>23.472000000000001</v>
      </c>
    </row>
    <row r="20" spans="1:4" x14ac:dyDescent="0.25">
      <c r="A20" s="1">
        <v>41393</v>
      </c>
      <c r="B20" t="str">
        <v>Standard Class</v>
      </c>
      <c r="C20" t="str">
        <v>Corporate</v>
      </c>
      <c r="D20">
        <v>661.50400000000013</v>
      </c>
    </row>
    <row r="21" spans="1:4" x14ac:dyDescent="0.25">
      <c r="A21" s="1">
        <v>41571</v>
      </c>
      <c r="B21" t="str">
        <v>Standard Class</v>
      </c>
      <c r="C21" t="str">
        <v>Home Office</v>
      </c>
      <c r="D21">
        <v>10.368000000000002</v>
      </c>
    </row>
    <row r="22" spans="1:4" x14ac:dyDescent="0.25">
      <c r="A22" s="1">
        <v>41501</v>
      </c>
      <c r="B22" t="str">
        <v>First Class</v>
      </c>
      <c r="C22" t="str">
        <v>Consumer</v>
      </c>
      <c r="D22">
        <v>243.60000000000002</v>
      </c>
    </row>
    <row r="23" spans="1:4" x14ac:dyDescent="0.25">
      <c r="A23" s="1">
        <v>41287</v>
      </c>
      <c r="B23" t="str">
        <v>Second Class</v>
      </c>
      <c r="C23" t="str">
        <v>Consumer</v>
      </c>
      <c r="D23">
        <v>545.93999999999994</v>
      </c>
    </row>
    <row r="24" spans="1:4" x14ac:dyDescent="0.25">
      <c r="A24" s="1">
        <v>41389</v>
      </c>
      <c r="B24" t="str">
        <v>Standard Class</v>
      </c>
      <c r="C24" t="str">
        <v>Consumer</v>
      </c>
      <c r="D24">
        <v>302.37599999999998</v>
      </c>
    </row>
    <row r="25" spans="1:4" x14ac:dyDescent="0.25">
      <c r="A25" s="1">
        <v>41565</v>
      </c>
      <c r="B25" t="str">
        <v>Second Class</v>
      </c>
      <c r="C25" t="str">
        <v>Corporate</v>
      </c>
      <c r="D25">
        <v>2216.8000000000002</v>
      </c>
    </row>
    <row r="26" spans="1:4" x14ac:dyDescent="0.25">
      <c r="A26" s="1">
        <v>41295</v>
      </c>
      <c r="B26" t="str">
        <v>Second Class</v>
      </c>
      <c r="C26" t="str">
        <v>Consumer</v>
      </c>
      <c r="D26">
        <v>25.248000000000001</v>
      </c>
    </row>
    <row r="27" spans="1:4" x14ac:dyDescent="0.25">
      <c r="A27" s="1">
        <v>41503</v>
      </c>
      <c r="B27" t="str">
        <v>Standard Class</v>
      </c>
      <c r="C27" t="str">
        <v>Corporate</v>
      </c>
      <c r="D27">
        <v>484.78999999999996</v>
      </c>
    </row>
    <row r="28" spans="1:4" x14ac:dyDescent="0.25">
      <c r="A28" s="1">
        <v>41399</v>
      </c>
      <c r="B28" t="str">
        <v>First Class</v>
      </c>
      <c r="C28" t="str">
        <v>Corporate</v>
      </c>
      <c r="D28">
        <v>47.32</v>
      </c>
    </row>
    <row r="29" spans="1:4" x14ac:dyDescent="0.25">
      <c r="A29" s="1">
        <v>41624</v>
      </c>
      <c r="B29" t="str">
        <v>Standard Class</v>
      </c>
      <c r="C29" t="str">
        <v>Corporate</v>
      </c>
      <c r="D29">
        <v>1.1670000000000003</v>
      </c>
    </row>
    <row r="30" spans="1:4" x14ac:dyDescent="0.25">
      <c r="A30" s="1">
        <v>41571</v>
      </c>
      <c r="B30" t="str">
        <v>Same Day</v>
      </c>
      <c r="C30" t="str">
        <v>Consumer</v>
      </c>
      <c r="D30">
        <v>11.850000000000001</v>
      </c>
    </row>
    <row r="31" spans="1:4" x14ac:dyDescent="0.25">
      <c r="A31" s="1">
        <v>41632</v>
      </c>
      <c r="B31" t="str">
        <v>First Class</v>
      </c>
      <c r="C31" t="str">
        <v>Consumer</v>
      </c>
      <c r="D31">
        <v>9.5680000000000014</v>
      </c>
    </row>
    <row r="32" spans="1:4" x14ac:dyDescent="0.25">
      <c r="A32" s="1">
        <v>41558</v>
      </c>
      <c r="B32" t="str">
        <v>Standard Class</v>
      </c>
      <c r="C32" t="str">
        <v>Corporate</v>
      </c>
      <c r="D32">
        <v>16.23</v>
      </c>
    </row>
    <row r="33" spans="1:4" x14ac:dyDescent="0.25">
      <c r="A33" s="1">
        <v>41506</v>
      </c>
      <c r="B33" t="str">
        <v>Standard Class</v>
      </c>
      <c r="C33" t="str">
        <v>Corporate</v>
      </c>
      <c r="D33">
        <v>1417.35</v>
      </c>
    </row>
    <row r="34" spans="1:4" x14ac:dyDescent="0.25">
      <c r="A34" s="1">
        <v>41545</v>
      </c>
      <c r="B34" t="str">
        <v>Standard Class</v>
      </c>
      <c r="C34" t="str">
        <v>Consumer</v>
      </c>
      <c r="D34">
        <v>337.08800000000002</v>
      </c>
    </row>
    <row r="35" spans="1:4" x14ac:dyDescent="0.25">
      <c r="A35" s="1">
        <v>41344</v>
      </c>
      <c r="B35" t="str">
        <v>Second Class</v>
      </c>
      <c r="C35" t="str">
        <v>Corporate</v>
      </c>
      <c r="D35">
        <v>782.63000000000011</v>
      </c>
    </row>
    <row r="36" spans="1:4" x14ac:dyDescent="0.25">
      <c r="A36" s="1">
        <v>41565</v>
      </c>
      <c r="B36" t="str">
        <v>Standard Class</v>
      </c>
      <c r="C36" t="str">
        <v>Corporate</v>
      </c>
      <c r="D36">
        <v>605.34</v>
      </c>
    </row>
    <row r="37" spans="1:4" x14ac:dyDescent="0.25">
      <c r="A37" s="1">
        <v>41492</v>
      </c>
      <c r="B37" t="str">
        <v>Second Class</v>
      </c>
      <c r="C37" t="str">
        <v>Consumer</v>
      </c>
      <c r="D37">
        <v>62.91</v>
      </c>
    </row>
    <row r="38" spans="1:4" x14ac:dyDescent="0.25">
      <c r="A38" s="1">
        <v>41481</v>
      </c>
      <c r="B38" t="str">
        <v>Standard Class</v>
      </c>
      <c r="C38" t="str">
        <v>Consumer</v>
      </c>
      <c r="D38">
        <v>256.47999999999996</v>
      </c>
    </row>
    <row r="39" spans="1:4" x14ac:dyDescent="0.25">
      <c r="A39" s="1">
        <v>41337</v>
      </c>
      <c r="B39" t="str">
        <v>Same Day</v>
      </c>
      <c r="C39" t="str">
        <v>Consumer</v>
      </c>
      <c r="D39">
        <v>354.90000000000003</v>
      </c>
    </row>
    <row r="40" spans="1:4" x14ac:dyDescent="0.25">
      <c r="A40" s="1">
        <v>41593</v>
      </c>
      <c r="B40" t="str">
        <v>Standard Class</v>
      </c>
      <c r="C40" t="str">
        <v>Consumer</v>
      </c>
      <c r="D40">
        <v>362.17600000000004</v>
      </c>
    </row>
    <row r="41" spans="1:4" x14ac:dyDescent="0.25">
      <c r="A41" s="1">
        <v>41622</v>
      </c>
      <c r="B41" t="str">
        <v>Standard Class</v>
      </c>
      <c r="C41" t="str">
        <v>Consumer</v>
      </c>
      <c r="D41">
        <v>186.304</v>
      </c>
    </row>
    <row r="42" spans="1:4" x14ac:dyDescent="0.25">
      <c r="A42" s="1">
        <v>41337</v>
      </c>
      <c r="B42" t="str">
        <v>Standard Class</v>
      </c>
      <c r="C42" t="str">
        <v>Consumer</v>
      </c>
      <c r="D42">
        <v>15.552000000000003</v>
      </c>
    </row>
    <row r="43" spans="1:4" x14ac:dyDescent="0.25">
      <c r="A43" s="1">
        <v>41487</v>
      </c>
      <c r="B43" t="str">
        <v>Standard Class</v>
      </c>
      <c r="C43" t="str">
        <v>Corporate</v>
      </c>
      <c r="D43">
        <v>202.89600000000002</v>
      </c>
    </row>
    <row r="44" spans="1:4" x14ac:dyDescent="0.25">
      <c r="A44" s="1">
        <v>41415</v>
      </c>
      <c r="B44" t="str">
        <v>Standard Class</v>
      </c>
      <c r="C44" t="str">
        <v>Corporate</v>
      </c>
      <c r="D44">
        <v>3333.9000000000005</v>
      </c>
    </row>
    <row r="45" spans="1:4" x14ac:dyDescent="0.25">
      <c r="A45" s="1">
        <v>41510</v>
      </c>
      <c r="B45" t="str">
        <v>Second Class</v>
      </c>
      <c r="C45" t="str">
        <v>Corporate</v>
      </c>
      <c r="D45">
        <v>25.5</v>
      </c>
    </row>
    <row r="46" spans="1:4" x14ac:dyDescent="0.25">
      <c r="A46" s="1">
        <v>41580</v>
      </c>
      <c r="B46" t="str">
        <v>Standard Class</v>
      </c>
      <c r="C46" t="str">
        <v>Home Office</v>
      </c>
      <c r="D46">
        <v>799.92000000000007</v>
      </c>
    </row>
    <row r="47" spans="1:4" x14ac:dyDescent="0.25">
      <c r="A47" s="1">
        <v>41627</v>
      </c>
      <c r="B47" t="str">
        <v>Second Class</v>
      </c>
      <c r="C47" t="str">
        <v>Consumer</v>
      </c>
      <c r="D47">
        <v>1979.89</v>
      </c>
    </row>
    <row r="48" spans="1:4" x14ac:dyDescent="0.25">
      <c r="A48" s="1">
        <v>41584</v>
      </c>
      <c r="B48" t="str">
        <v>Standard Class</v>
      </c>
      <c r="C48" t="str">
        <v>Consumer</v>
      </c>
      <c r="D48">
        <v>43.68</v>
      </c>
    </row>
    <row r="49" spans="1:4" x14ac:dyDescent="0.25">
      <c r="A49" s="1">
        <v>41582</v>
      </c>
      <c r="B49" t="str">
        <v>Second Class</v>
      </c>
      <c r="C49" t="str">
        <v>Corporate</v>
      </c>
      <c r="D49">
        <v>66.616000000000014</v>
      </c>
    </row>
    <row r="50" spans="1:4" x14ac:dyDescent="0.25">
      <c r="A50" s="1">
        <v>41602</v>
      </c>
      <c r="B50" t="str">
        <v>Standard Class</v>
      </c>
      <c r="C50" t="str">
        <v>Home Office</v>
      </c>
      <c r="D50">
        <v>111.15</v>
      </c>
    </row>
    <row r="51" spans="1:4" x14ac:dyDescent="0.25">
      <c r="A51" s="1">
        <v>41307</v>
      </c>
      <c r="B51" t="str">
        <v>Standard Class</v>
      </c>
      <c r="C51" t="str">
        <v>Consumer</v>
      </c>
      <c r="D51">
        <v>199.29600000000002</v>
      </c>
    </row>
    <row r="52" spans="1:4" x14ac:dyDescent="0.25">
      <c r="A52" s="1">
        <v>41625</v>
      </c>
      <c r="B52" t="str">
        <v>Second Class</v>
      </c>
      <c r="C52" t="str">
        <v>Consumer</v>
      </c>
      <c r="D52">
        <v>40.049999999999997</v>
      </c>
    </row>
    <row r="53" spans="1:4" x14ac:dyDescent="0.25">
      <c r="A53" s="1">
        <v>41371</v>
      </c>
      <c r="B53" t="str">
        <v>First Class</v>
      </c>
      <c r="C53" t="str">
        <v>Consumer</v>
      </c>
      <c r="D53">
        <v>8.9600000000000009</v>
      </c>
    </row>
    <row r="54" spans="1:4" x14ac:dyDescent="0.25">
      <c r="A54" s="1">
        <v>41396</v>
      </c>
      <c r="B54" t="str">
        <v>Second Class</v>
      </c>
      <c r="C54" t="str">
        <v>Consumer</v>
      </c>
      <c r="D54">
        <v>479.98400000000004</v>
      </c>
    </row>
    <row r="55" spans="1:4" x14ac:dyDescent="0.25">
      <c r="A55" s="1">
        <v>41513</v>
      </c>
      <c r="B55" t="str">
        <v>First Class</v>
      </c>
      <c r="C55" t="str">
        <v>Corporate</v>
      </c>
      <c r="D55">
        <v>1812.01</v>
      </c>
    </row>
    <row r="56" spans="1:4" x14ac:dyDescent="0.25">
      <c r="A56" s="1">
        <v>41545</v>
      </c>
      <c r="B56" t="str">
        <v>Standard Class</v>
      </c>
      <c r="C56" t="str">
        <v>Corporate</v>
      </c>
      <c r="D56">
        <v>106.944</v>
      </c>
    </row>
    <row r="57" spans="1:4" x14ac:dyDescent="0.25">
      <c r="A57" s="1">
        <v>41600</v>
      </c>
      <c r="B57" t="str">
        <v>First Class</v>
      </c>
      <c r="C57" t="str">
        <v>Corporate</v>
      </c>
      <c r="D57">
        <v>9.9600000000000009</v>
      </c>
    </row>
    <row r="58" spans="1:4" x14ac:dyDescent="0.25">
      <c r="A58" s="1">
        <v>41536</v>
      </c>
      <c r="B58" t="str">
        <v>Standard Class</v>
      </c>
      <c r="C58" t="str">
        <v>Consumer</v>
      </c>
      <c r="D58">
        <v>2692.3290000000002</v>
      </c>
    </row>
    <row r="59" spans="1:4" x14ac:dyDescent="0.25">
      <c r="A59" s="1">
        <v>41539</v>
      </c>
      <c r="B59" t="str">
        <v>Second Class</v>
      </c>
      <c r="C59" t="str">
        <v>Consumer</v>
      </c>
      <c r="D59">
        <v>4.6079999999999997</v>
      </c>
    </row>
    <row r="60" spans="1:4" x14ac:dyDescent="0.25">
      <c r="A60" s="1">
        <v>41316</v>
      </c>
      <c r="B60" t="str">
        <v>Standard Class</v>
      </c>
      <c r="C60" t="str">
        <v>Consumer</v>
      </c>
      <c r="D60">
        <v>1508.13</v>
      </c>
    </row>
    <row r="61" spans="1:4" x14ac:dyDescent="0.25">
      <c r="A61" s="1">
        <v>41525</v>
      </c>
      <c r="B61" t="str">
        <v>Standard Class</v>
      </c>
      <c r="C61" t="str">
        <v>Consumer</v>
      </c>
      <c r="D61">
        <v>254.96999999999997</v>
      </c>
    </row>
    <row r="62" spans="1:4" x14ac:dyDescent="0.25">
      <c r="A62" s="1">
        <v>41371</v>
      </c>
      <c r="B62" t="str">
        <v>Standard Class</v>
      </c>
      <c r="C62" t="str">
        <v>Corporate</v>
      </c>
      <c r="D62">
        <v>752.92</v>
      </c>
    </row>
    <row r="63" spans="1:4" x14ac:dyDescent="0.25">
      <c r="A63" s="1">
        <v>41600</v>
      </c>
      <c r="B63" t="str">
        <v>Standard Class</v>
      </c>
      <c r="C63" t="str">
        <v>Corporate</v>
      </c>
      <c r="D63">
        <v>1022.61</v>
      </c>
    </row>
    <row r="64" spans="1:4" x14ac:dyDescent="0.25">
      <c r="A64" s="1">
        <v>41621</v>
      </c>
      <c r="B64" t="str">
        <v>Second Class</v>
      </c>
      <c r="C64" t="str">
        <v>Corporate</v>
      </c>
      <c r="D64">
        <v>12.39</v>
      </c>
    </row>
    <row r="65" spans="1:4" x14ac:dyDescent="0.25">
      <c r="A65" s="1">
        <v>41413</v>
      </c>
      <c r="B65" t="str">
        <v>First Class</v>
      </c>
      <c r="C65" t="str">
        <v>Consumer</v>
      </c>
      <c r="D65">
        <v>34.200000000000003</v>
      </c>
    </row>
    <row r="66" spans="1:4" x14ac:dyDescent="0.25">
      <c r="A66" s="1">
        <v>41364</v>
      </c>
      <c r="B66" t="str">
        <v>Same Day</v>
      </c>
      <c r="C66" t="str">
        <v>Consumer</v>
      </c>
      <c r="D66">
        <v>1142.1649999999997</v>
      </c>
    </row>
    <row r="67" spans="1:4" x14ac:dyDescent="0.25">
      <c r="A67" s="1">
        <v>41508</v>
      </c>
      <c r="B67" t="str">
        <v>Second Class</v>
      </c>
      <c r="C67" t="str">
        <v>Consumer</v>
      </c>
      <c r="D67">
        <v>7.6320000000000014</v>
      </c>
    </row>
    <row r="68" spans="1:4" x14ac:dyDescent="0.25">
      <c r="A68" s="1">
        <v>41609</v>
      </c>
      <c r="B68" t="str">
        <v>Standard Class</v>
      </c>
      <c r="C68" t="str">
        <v>Consumer</v>
      </c>
      <c r="D68">
        <v>95.968000000000004</v>
      </c>
    </row>
    <row r="69" spans="1:4" x14ac:dyDescent="0.25">
      <c r="A69" s="1">
        <v>41483</v>
      </c>
      <c r="B69" t="str">
        <v>Same Day</v>
      </c>
      <c r="C69" t="str">
        <v>Consumer</v>
      </c>
      <c r="D69">
        <v>193.15199999999999</v>
      </c>
    </row>
    <row r="70" spans="1:4" x14ac:dyDescent="0.25">
      <c r="A70" s="1">
        <v>41311</v>
      </c>
      <c r="B70" t="str">
        <v>First Class</v>
      </c>
      <c r="C70" t="str">
        <v>Corporate</v>
      </c>
      <c r="D70">
        <v>321.56</v>
      </c>
    </row>
    <row r="71" spans="1:4" x14ac:dyDescent="0.25">
      <c r="A71" s="1">
        <v>41560</v>
      </c>
      <c r="B71" t="str">
        <v>First Class</v>
      </c>
      <c r="C71" t="str">
        <v>Home Office</v>
      </c>
      <c r="D71">
        <v>389.74</v>
      </c>
    </row>
    <row r="72" spans="1:4" x14ac:dyDescent="0.25">
      <c r="A72" s="1">
        <v>41434</v>
      </c>
      <c r="B72" t="str">
        <v>Second Class</v>
      </c>
      <c r="C72" t="str">
        <v>Consumer</v>
      </c>
      <c r="D72">
        <v>1441.3</v>
      </c>
    </row>
    <row r="73" spans="1:4" x14ac:dyDescent="0.25">
      <c r="A73" s="1">
        <v>41583</v>
      </c>
      <c r="B73" t="str">
        <v>Standard Class</v>
      </c>
      <c r="C73" t="str">
        <v>Home Office</v>
      </c>
      <c r="D73">
        <v>47.79</v>
      </c>
    </row>
    <row r="74" spans="1:4" x14ac:dyDescent="0.25">
      <c r="A74" s="1">
        <v>41628</v>
      </c>
      <c r="B74" t="str">
        <v>Standard Class</v>
      </c>
      <c r="C74" t="str">
        <v>Consumer</v>
      </c>
      <c r="D74">
        <v>732.31200000000001</v>
      </c>
    </row>
    <row r="75" spans="1:4" x14ac:dyDescent="0.25">
      <c r="A75" s="1">
        <v>41629</v>
      </c>
      <c r="B75" t="str">
        <v>Standard Class</v>
      </c>
      <c r="C75" t="str">
        <v>Home Office</v>
      </c>
      <c r="D75">
        <v>18.240000000000002</v>
      </c>
    </row>
    <row r="76" spans="1:4" x14ac:dyDescent="0.25">
      <c r="A76" s="1">
        <v>41385</v>
      </c>
      <c r="B76" t="str">
        <v>Standard Class</v>
      </c>
      <c r="C76" t="str">
        <v>Corporate</v>
      </c>
      <c r="D76">
        <v>828.83999999999992</v>
      </c>
    </row>
    <row r="77" spans="1:4" x14ac:dyDescent="0.25">
      <c r="A77" s="1">
        <v>41628</v>
      </c>
      <c r="B77" t="str">
        <v>First Class</v>
      </c>
      <c r="C77" t="str">
        <v>Home Office</v>
      </c>
      <c r="D77">
        <v>2884.37</v>
      </c>
    </row>
    <row r="78" spans="1:4" x14ac:dyDescent="0.25">
      <c r="A78" s="1">
        <v>41522</v>
      </c>
      <c r="B78" t="str">
        <v>First Class</v>
      </c>
      <c r="C78" t="str">
        <v>Consumer</v>
      </c>
      <c r="D78">
        <v>31.983999999999998</v>
      </c>
    </row>
    <row r="79" spans="1:4" x14ac:dyDescent="0.25">
      <c r="A79" s="1">
        <v>41556</v>
      </c>
      <c r="B79" t="str">
        <v>Standard Class</v>
      </c>
      <c r="C79" t="str">
        <v>Corporate</v>
      </c>
      <c r="D79">
        <v>88.768000000000001</v>
      </c>
    </row>
    <row r="80" spans="1:4" x14ac:dyDescent="0.25">
      <c r="A80" s="1">
        <v>41613</v>
      </c>
      <c r="B80" t="str">
        <v>Standard Class</v>
      </c>
      <c r="C80" t="str">
        <v>Consumer</v>
      </c>
      <c r="D80">
        <v>24.56</v>
      </c>
    </row>
    <row r="81" spans="1:4" x14ac:dyDescent="0.25">
      <c r="A81" s="1">
        <v>41529</v>
      </c>
      <c r="B81" t="str">
        <v>Standard Class</v>
      </c>
      <c r="C81" t="str">
        <v>Corporate</v>
      </c>
      <c r="D81">
        <v>192.42400000000001</v>
      </c>
    </row>
    <row r="82" spans="1:4" x14ac:dyDescent="0.25">
      <c r="A82" s="1">
        <v>41459</v>
      </c>
      <c r="B82" t="str">
        <v>Standard Class</v>
      </c>
      <c r="C82" t="str">
        <v>Consumer</v>
      </c>
      <c r="D82">
        <v>37.44</v>
      </c>
    </row>
    <row r="83" spans="1:4" x14ac:dyDescent="0.25">
      <c r="A83" s="1">
        <v>41407</v>
      </c>
      <c r="B83" t="str">
        <v>First Class</v>
      </c>
      <c r="C83" t="str">
        <v>Home Office</v>
      </c>
      <c r="D83">
        <v>405.45600000000002</v>
      </c>
    </row>
    <row r="84" spans="1:4" x14ac:dyDescent="0.25">
      <c r="A84" s="1">
        <v>41547</v>
      </c>
      <c r="B84" t="str">
        <v>Standard Class</v>
      </c>
      <c r="C84" t="str">
        <v>Consumer</v>
      </c>
      <c r="D84">
        <v>69.216000000000008</v>
      </c>
    </row>
    <row r="85" spans="1:4" x14ac:dyDescent="0.25">
      <c r="A85" s="1">
        <v>41393</v>
      </c>
      <c r="B85" t="str">
        <v>Second Class</v>
      </c>
      <c r="C85" t="str">
        <v>Consumer</v>
      </c>
      <c r="D85">
        <v>69.900000000000006</v>
      </c>
    </row>
    <row r="86" spans="1:4" x14ac:dyDescent="0.25">
      <c r="A86" s="1">
        <v>41555</v>
      </c>
      <c r="B86" t="str">
        <v>Same Day</v>
      </c>
      <c r="C86" t="str">
        <v>Consumer</v>
      </c>
      <c r="D86">
        <v>23.472000000000001</v>
      </c>
    </row>
    <row r="87" spans="1:4" x14ac:dyDescent="0.25">
      <c r="A87" s="1">
        <v>41562</v>
      </c>
      <c r="B87" t="str">
        <v>Standard Class</v>
      </c>
      <c r="C87" t="str">
        <v>Consumer</v>
      </c>
      <c r="D87">
        <v>15.384</v>
      </c>
    </row>
    <row r="88" spans="1:4" x14ac:dyDescent="0.25">
      <c r="A88" s="1">
        <v>41416</v>
      </c>
      <c r="B88" t="str">
        <v>Standard Class</v>
      </c>
      <c r="C88" t="str">
        <v>Consumer</v>
      </c>
      <c r="D88">
        <v>180.93</v>
      </c>
    </row>
    <row r="89" spans="1:4" x14ac:dyDescent="0.25">
      <c r="A89" s="1">
        <v>41351</v>
      </c>
      <c r="B89" t="str">
        <v>Standard Class</v>
      </c>
      <c r="C89" t="str">
        <v>Home Office</v>
      </c>
      <c r="D89">
        <v>23661.227999999999</v>
      </c>
    </row>
    <row r="90" spans="1:4" x14ac:dyDescent="0.25">
      <c r="A90" s="1">
        <v>41531</v>
      </c>
      <c r="B90" t="str">
        <v>Second Class</v>
      </c>
      <c r="C90" t="str">
        <v>Consumer</v>
      </c>
      <c r="D90">
        <v>26.128</v>
      </c>
    </row>
    <row r="91" spans="1:4" x14ac:dyDescent="0.25">
      <c r="A91" s="1">
        <v>41581</v>
      </c>
      <c r="B91" t="str">
        <v>Standard Class</v>
      </c>
      <c r="C91" t="str">
        <v>Consumer</v>
      </c>
      <c r="D91">
        <v>147.34400000000002</v>
      </c>
    </row>
    <row r="92" spans="1:4" x14ac:dyDescent="0.25">
      <c r="A92" s="1">
        <v>41424</v>
      </c>
      <c r="B92" t="str">
        <v>Standard Class</v>
      </c>
      <c r="C92" t="str">
        <v>Corporate</v>
      </c>
      <c r="D92">
        <v>13.620000000000001</v>
      </c>
    </row>
    <row r="93" spans="1:4" x14ac:dyDescent="0.25">
      <c r="A93" s="1">
        <v>41574</v>
      </c>
      <c r="B93" t="str">
        <v>Standard Class</v>
      </c>
      <c r="C93" t="str">
        <v>Home Office</v>
      </c>
      <c r="D93">
        <v>22.320000000000004</v>
      </c>
    </row>
    <row r="94" spans="1:4" x14ac:dyDescent="0.25">
      <c r="A94" s="1">
        <v>41608</v>
      </c>
      <c r="B94" t="str">
        <v>Standard Class</v>
      </c>
      <c r="C94" t="str">
        <v>Corporate</v>
      </c>
      <c r="D94">
        <v>6.6420000000000012</v>
      </c>
    </row>
    <row r="95" spans="1:4" x14ac:dyDescent="0.25">
      <c r="A95" s="1">
        <v>41284</v>
      </c>
      <c r="B95" t="str">
        <v>Standard Class</v>
      </c>
      <c r="C95" t="str">
        <v>Corporate</v>
      </c>
      <c r="D95">
        <v>54.83</v>
      </c>
    </row>
    <row r="96" spans="1:4" x14ac:dyDescent="0.25">
      <c r="A96" s="1">
        <v>41368</v>
      </c>
      <c r="B96" t="str">
        <v>Standard Class</v>
      </c>
      <c r="C96" t="str">
        <v>Corporate</v>
      </c>
      <c r="D96">
        <v>364.92999999999995</v>
      </c>
    </row>
    <row r="97" spans="1:4" x14ac:dyDescent="0.25">
      <c r="A97" s="1">
        <v>41348</v>
      </c>
      <c r="B97" t="str">
        <v>Standard Class</v>
      </c>
      <c r="C97" t="str">
        <v>Consumer</v>
      </c>
      <c r="D97">
        <v>370.78200000000004</v>
      </c>
    </row>
    <row r="98" spans="1:4" x14ac:dyDescent="0.25">
      <c r="A98" s="1">
        <v>41537</v>
      </c>
      <c r="B98" t="str">
        <v>Standard Class</v>
      </c>
      <c r="C98" t="str">
        <v>Corporate</v>
      </c>
      <c r="D98">
        <v>2.8160000000000003</v>
      </c>
    </row>
    <row r="99" spans="1:4" x14ac:dyDescent="0.25">
      <c r="A99" s="1">
        <v>41569</v>
      </c>
      <c r="B99" t="str">
        <v>Standard Class</v>
      </c>
      <c r="C99" t="str">
        <v>Corporate</v>
      </c>
      <c r="D99">
        <v>129.91999999999999</v>
      </c>
    </row>
    <row r="100" spans="1:4" x14ac:dyDescent="0.25">
      <c r="A100" s="1">
        <v>41455</v>
      </c>
      <c r="B100" t="str">
        <v>Same Day</v>
      </c>
      <c r="C100" t="str">
        <v>Consumer</v>
      </c>
      <c r="D100">
        <v>310.68799999999999</v>
      </c>
    </row>
    <row r="101" spans="1:4" x14ac:dyDescent="0.25">
      <c r="A101" s="1">
        <v>41519</v>
      </c>
      <c r="B101" t="str">
        <v>Standard Class</v>
      </c>
      <c r="C101" t="str">
        <v>Consumer</v>
      </c>
      <c r="D101">
        <v>1793.98</v>
      </c>
    </row>
    <row r="102" spans="1:4" x14ac:dyDescent="0.25">
      <c r="A102" s="1">
        <v>41579</v>
      </c>
      <c r="B102" t="str">
        <v>Standard Class</v>
      </c>
      <c r="C102" t="str">
        <v>Corporate</v>
      </c>
      <c r="D102">
        <v>75.16</v>
      </c>
    </row>
    <row r="103" spans="1:4" x14ac:dyDescent="0.25">
      <c r="A103" s="1">
        <v>41460</v>
      </c>
      <c r="B103" t="str">
        <v>Standard Class</v>
      </c>
      <c r="C103" t="str">
        <v>Corporate</v>
      </c>
      <c r="D103">
        <v>4.3680000000000003</v>
      </c>
    </row>
    <row r="104" spans="1:4" x14ac:dyDescent="0.25">
      <c r="A104" s="1">
        <v>41635</v>
      </c>
      <c r="B104" t="str">
        <v>Standard Class</v>
      </c>
      <c r="C104" t="str">
        <v>Corporate</v>
      </c>
      <c r="D104">
        <v>521.91999999999996</v>
      </c>
    </row>
    <row r="105" spans="1:4" x14ac:dyDescent="0.25">
      <c r="A105" s="1">
        <v>41624</v>
      </c>
      <c r="B105" t="str">
        <v>Second Class</v>
      </c>
      <c r="C105" t="str">
        <v>Corporate</v>
      </c>
      <c r="D105">
        <v>1015.8160000000001</v>
      </c>
    </row>
    <row r="106" spans="1:4" x14ac:dyDescent="0.25">
      <c r="A106" s="1">
        <v>41498</v>
      </c>
      <c r="B106" t="str">
        <v>First Class</v>
      </c>
      <c r="C106" t="str">
        <v>Consumer</v>
      </c>
      <c r="D106">
        <v>286.65000000000003</v>
      </c>
    </row>
    <row r="107" spans="1:4" x14ac:dyDescent="0.25">
      <c r="A107" s="1">
        <v>41631</v>
      </c>
      <c r="B107" t="str">
        <v>Second Class</v>
      </c>
      <c r="C107" t="str">
        <v>Consumer</v>
      </c>
      <c r="D107">
        <v>619.84800000000018</v>
      </c>
    </row>
    <row r="108" spans="1:4" x14ac:dyDescent="0.25">
      <c r="A108" s="1">
        <v>41380</v>
      </c>
      <c r="B108" t="str">
        <v>Standard Class</v>
      </c>
      <c r="C108" t="str">
        <v>Corporate</v>
      </c>
      <c r="D108">
        <v>39.072000000000003</v>
      </c>
    </row>
    <row r="109" spans="1:4" x14ac:dyDescent="0.25">
      <c r="A109" s="1">
        <v>41614</v>
      </c>
      <c r="B109" t="str">
        <v>Standard Class</v>
      </c>
      <c r="C109" t="str">
        <v>Consumer</v>
      </c>
      <c r="D109">
        <v>42.207999999999998</v>
      </c>
    </row>
    <row r="110" spans="1:4" x14ac:dyDescent="0.25">
      <c r="A110" s="1">
        <v>41336</v>
      </c>
      <c r="B110" t="str">
        <v>Second Class</v>
      </c>
      <c r="C110" t="str">
        <v>Consumer</v>
      </c>
      <c r="D110">
        <v>19.456000000000003</v>
      </c>
    </row>
    <row r="111" spans="1:4" x14ac:dyDescent="0.25">
      <c r="A111" s="1">
        <v>41394</v>
      </c>
      <c r="B111" t="str">
        <v>Second Class</v>
      </c>
      <c r="C111" t="str">
        <v>Consumer</v>
      </c>
      <c r="D111">
        <v>47.79</v>
      </c>
    </row>
    <row r="112" spans="1:4" x14ac:dyDescent="0.25">
      <c r="A112" s="1">
        <v>41498</v>
      </c>
      <c r="B112" t="str">
        <v>Standard Class</v>
      </c>
      <c r="C112" t="str">
        <v>Home Office</v>
      </c>
      <c r="D112">
        <v>457.74400000000003</v>
      </c>
    </row>
    <row r="113" spans="1:4" x14ac:dyDescent="0.25">
      <c r="A113" s="1">
        <v>41494</v>
      </c>
      <c r="B113" t="str">
        <v>Second Class</v>
      </c>
      <c r="C113" t="str">
        <v>Consumer</v>
      </c>
      <c r="D113">
        <v>155.45600000000002</v>
      </c>
    </row>
    <row r="114" spans="1:4" x14ac:dyDescent="0.25">
      <c r="A114" s="1">
        <v>41349</v>
      </c>
      <c r="B114" t="str">
        <v>Second Class</v>
      </c>
      <c r="C114" t="str">
        <v>Home Office</v>
      </c>
      <c r="D114">
        <v>471.92</v>
      </c>
    </row>
    <row r="115" spans="1:4" x14ac:dyDescent="0.25">
      <c r="A115" s="1">
        <v>41460</v>
      </c>
      <c r="B115" t="str">
        <v>First Class</v>
      </c>
      <c r="C115" t="str">
        <v>Consumer</v>
      </c>
      <c r="D115">
        <v>514.03000000000009</v>
      </c>
    </row>
    <row r="116" spans="1:4" x14ac:dyDescent="0.25">
      <c r="A116" s="1">
        <v>41597</v>
      </c>
      <c r="B116" t="str">
        <v>Second Class</v>
      </c>
      <c r="C116" t="str">
        <v>Home Office</v>
      </c>
      <c r="D116">
        <v>682.91</v>
      </c>
    </row>
    <row r="117" spans="1:4" x14ac:dyDescent="0.25">
      <c r="A117" s="1">
        <v>41383</v>
      </c>
      <c r="B117" t="str">
        <v>Second Class</v>
      </c>
      <c r="C117" t="str">
        <v>Consumer</v>
      </c>
      <c r="D117">
        <v>129.33000000000001</v>
      </c>
    </row>
    <row r="118" spans="1:4" x14ac:dyDescent="0.25">
      <c r="A118" s="1">
        <v>41403</v>
      </c>
      <c r="B118" t="str">
        <v>Same Day</v>
      </c>
      <c r="C118" t="str">
        <v>Corporate</v>
      </c>
      <c r="D118">
        <v>158.70999999999998</v>
      </c>
    </row>
    <row r="119" spans="1:4" x14ac:dyDescent="0.25">
      <c r="A119" s="1">
        <v>41531</v>
      </c>
      <c r="B119" t="str">
        <v>Standard Class</v>
      </c>
      <c r="C119" t="str">
        <v>Consumer</v>
      </c>
      <c r="D119">
        <v>149.56</v>
      </c>
    </row>
    <row r="120" spans="1:4" x14ac:dyDescent="0.25">
      <c r="A120" s="1">
        <v>41615</v>
      </c>
      <c r="B120" t="str">
        <v>Standard Class</v>
      </c>
      <c r="C120" t="str">
        <v>Consumer</v>
      </c>
      <c r="D120">
        <v>105.52</v>
      </c>
    </row>
    <row r="121" spans="1:4" x14ac:dyDescent="0.25">
      <c r="A121" s="1">
        <v>41394</v>
      </c>
      <c r="B121" t="str">
        <v>First Class</v>
      </c>
      <c r="C121" t="str">
        <v>Consumer</v>
      </c>
      <c r="D121">
        <v>1000.95</v>
      </c>
    </row>
    <row r="122" spans="1:4" x14ac:dyDescent="0.25">
      <c r="A122" s="1">
        <v>41366</v>
      </c>
      <c r="B122" t="str">
        <v>Standard Class</v>
      </c>
      <c r="C122" t="str">
        <v>Corporate</v>
      </c>
      <c r="D122">
        <v>177.68</v>
      </c>
    </row>
    <row r="123" spans="1:4" x14ac:dyDescent="0.25">
      <c r="A123" s="1">
        <v>41456</v>
      </c>
      <c r="B123" t="str">
        <v>Standard Class</v>
      </c>
      <c r="C123" t="str">
        <v>Corporate</v>
      </c>
      <c r="D123">
        <v>581.10399999999993</v>
      </c>
    </row>
    <row r="124" spans="1:4" x14ac:dyDescent="0.25">
      <c r="A124" s="1">
        <v>41592</v>
      </c>
      <c r="B124" t="str">
        <v>Standard Class</v>
      </c>
      <c r="C124" t="str">
        <v>Consumer</v>
      </c>
      <c r="D124">
        <v>32.400000000000006</v>
      </c>
    </row>
    <row r="125" spans="1:4" x14ac:dyDescent="0.25">
      <c r="A125" s="1">
        <v>41287</v>
      </c>
      <c r="B125" t="str">
        <v>Second Class</v>
      </c>
      <c r="C125" t="str">
        <v>Corporate</v>
      </c>
      <c r="D125">
        <v>1287.26</v>
      </c>
    </row>
    <row r="126" spans="1:4" x14ac:dyDescent="0.25">
      <c r="A126" s="1">
        <v>41606</v>
      </c>
      <c r="B126" t="str">
        <v>Standard Class</v>
      </c>
      <c r="C126" t="str">
        <v>Consumer</v>
      </c>
      <c r="D126">
        <v>14.669999999999998</v>
      </c>
    </row>
    <row r="127" spans="1:4" x14ac:dyDescent="0.25">
      <c r="A127" s="1">
        <v>41354</v>
      </c>
      <c r="B127" t="str">
        <v>Standard Class</v>
      </c>
      <c r="C127" t="str">
        <v>Corporate</v>
      </c>
      <c r="D127">
        <v>3769.5600000000004</v>
      </c>
    </row>
    <row r="128" spans="1:4" x14ac:dyDescent="0.25">
      <c r="A128" s="1">
        <v>41525</v>
      </c>
      <c r="B128" t="str">
        <v>First Class</v>
      </c>
      <c r="C128" t="str">
        <v>Corporate</v>
      </c>
      <c r="D128">
        <v>116.85</v>
      </c>
    </row>
    <row r="129" spans="1:4" x14ac:dyDescent="0.25">
      <c r="A129" s="1">
        <v>41366</v>
      </c>
      <c r="B129" t="str">
        <v>Standard Class</v>
      </c>
      <c r="C129" t="str">
        <v>Consumer</v>
      </c>
      <c r="D129">
        <v>1220.67</v>
      </c>
    </row>
    <row r="130" spans="1:4" x14ac:dyDescent="0.25">
      <c r="A130" s="1">
        <v>41356</v>
      </c>
      <c r="B130" t="str">
        <v>First Class</v>
      </c>
      <c r="C130" t="str">
        <v>Consumer</v>
      </c>
      <c r="D130">
        <v>9.9120000000000008</v>
      </c>
    </row>
    <row r="131" spans="1:4" x14ac:dyDescent="0.25">
      <c r="A131" s="1">
        <v>41590</v>
      </c>
      <c r="B131" t="str">
        <v>Second Class</v>
      </c>
      <c r="C131" t="str">
        <v>Corporate</v>
      </c>
      <c r="D131">
        <v>7.8719999999999999</v>
      </c>
    </row>
    <row r="132" spans="1:4" x14ac:dyDescent="0.25">
      <c r="A132" s="1">
        <v>41581</v>
      </c>
      <c r="B132" t="str">
        <v>Standard Class</v>
      </c>
      <c r="C132" t="str">
        <v>Consumer</v>
      </c>
      <c r="D132">
        <v>1395.6730000000002</v>
      </c>
    </row>
    <row r="133" spans="1:4" x14ac:dyDescent="0.25">
      <c r="A133" s="1">
        <v>41371</v>
      </c>
      <c r="B133" t="str">
        <v>Same Day</v>
      </c>
      <c r="C133" t="str">
        <v>Home Office</v>
      </c>
      <c r="D133">
        <v>259.28999999999996</v>
      </c>
    </row>
    <row r="134" spans="1:4" x14ac:dyDescent="0.25">
      <c r="A134" s="1">
        <v>41425</v>
      </c>
      <c r="B134" t="str">
        <v>Standard Class</v>
      </c>
      <c r="C134" t="str">
        <v>Consumer</v>
      </c>
      <c r="D134">
        <v>773.7</v>
      </c>
    </row>
    <row r="135" spans="1:4" x14ac:dyDescent="0.25">
      <c r="A135" s="1">
        <v>41399</v>
      </c>
      <c r="B135" t="str">
        <v>Second Class</v>
      </c>
      <c r="C135" t="str">
        <v>Consumer</v>
      </c>
      <c r="D135">
        <v>40.54</v>
      </c>
    </row>
    <row r="136" spans="1:4" x14ac:dyDescent="0.25">
      <c r="A136" s="1">
        <v>41638</v>
      </c>
      <c r="B136" t="str">
        <v>First Class</v>
      </c>
      <c r="C136" t="str">
        <v>Consumer</v>
      </c>
      <c r="D136">
        <v>39.128</v>
      </c>
    </row>
    <row r="137" spans="1:4" x14ac:dyDescent="0.25">
      <c r="A137" s="1">
        <v>41280</v>
      </c>
      <c r="B137" t="str">
        <v>Standard Class</v>
      </c>
      <c r="C137" t="str">
        <v>Home Office</v>
      </c>
      <c r="D137">
        <v>4374.88</v>
      </c>
    </row>
    <row r="138" spans="1:4" x14ac:dyDescent="0.25">
      <c r="A138" s="1">
        <v>41495</v>
      </c>
      <c r="B138" t="str">
        <v>Standard Class</v>
      </c>
      <c r="C138" t="str">
        <v>Corporate</v>
      </c>
      <c r="D138">
        <v>193.93600000000001</v>
      </c>
    </row>
    <row r="139" spans="1:4" x14ac:dyDescent="0.25">
      <c r="A139" s="1">
        <v>41431</v>
      </c>
      <c r="B139" t="str">
        <v>Standard Class</v>
      </c>
      <c r="C139" t="str">
        <v>Consumer</v>
      </c>
      <c r="D139">
        <v>63.381</v>
      </c>
    </row>
    <row r="140" spans="1:4" x14ac:dyDescent="0.25">
      <c r="A140" s="1">
        <v>41567</v>
      </c>
      <c r="B140" t="str">
        <v>First Class</v>
      </c>
      <c r="C140" t="str">
        <v>Corporate</v>
      </c>
      <c r="D140">
        <v>426.94200000000001</v>
      </c>
    </row>
    <row r="141" spans="1:4" x14ac:dyDescent="0.25">
      <c r="A141" s="1">
        <v>41515</v>
      </c>
      <c r="B141" t="str">
        <v>Second Class</v>
      </c>
      <c r="C141" t="str">
        <v>Consumer</v>
      </c>
      <c r="D141">
        <v>709.04250000000013</v>
      </c>
    </row>
    <row r="142" spans="1:4" x14ac:dyDescent="0.25">
      <c r="A142" s="1">
        <v>41775</v>
      </c>
      <c r="B142" t="str">
        <v>Same Day</v>
      </c>
      <c r="C142" t="str">
        <v>Home Office</v>
      </c>
      <c r="D142">
        <v>255.96799999999999</v>
      </c>
    </row>
    <row r="143" spans="1:4" x14ac:dyDescent="0.25">
      <c r="A143" s="1">
        <v>41735</v>
      </c>
      <c r="B143" t="str">
        <v>Standard Class</v>
      </c>
      <c r="C143" t="str">
        <v>Consumer</v>
      </c>
      <c r="D143">
        <v>47.952000000000005</v>
      </c>
    </row>
    <row r="144" spans="1:4" x14ac:dyDescent="0.25">
      <c r="A144" s="1">
        <v>41799</v>
      </c>
      <c r="B144" t="str">
        <v>Standard Class</v>
      </c>
      <c r="C144" t="str">
        <v>Consumer</v>
      </c>
      <c r="D144">
        <v>175.32</v>
      </c>
    </row>
    <row r="145" spans="1:4" x14ac:dyDescent="0.25">
      <c r="A145" s="1">
        <v>41904</v>
      </c>
      <c r="B145" t="str">
        <v>Standard Class</v>
      </c>
      <c r="C145" t="str">
        <v>Home Office</v>
      </c>
      <c r="D145">
        <v>763.50800000000004</v>
      </c>
    </row>
    <row r="146" spans="1:4" x14ac:dyDescent="0.25">
      <c r="A146" s="1">
        <v>41875</v>
      </c>
      <c r="B146" t="str">
        <v>Standard Class</v>
      </c>
      <c r="C146" t="str">
        <v>Consumer</v>
      </c>
      <c r="D146">
        <v>3747.9300000000003</v>
      </c>
    </row>
    <row r="147" spans="1:4" x14ac:dyDescent="0.25">
      <c r="A147" s="1">
        <v>41897</v>
      </c>
      <c r="B147" t="str">
        <v>Standard Class</v>
      </c>
      <c r="C147" t="str">
        <v>Consumer</v>
      </c>
      <c r="D147">
        <v>1918.79</v>
      </c>
    </row>
    <row r="148" spans="1:4" x14ac:dyDescent="0.25">
      <c r="A148" s="1">
        <v>41747</v>
      </c>
      <c r="B148" t="str">
        <v>First Class</v>
      </c>
      <c r="C148" t="str">
        <v>Consumer</v>
      </c>
      <c r="D148">
        <v>106.5</v>
      </c>
    </row>
    <row r="149" spans="1:4" x14ac:dyDescent="0.25">
      <c r="A149" s="1">
        <v>41964</v>
      </c>
      <c r="B149" t="str">
        <v>First Class</v>
      </c>
      <c r="C149" t="str">
        <v>Consumer</v>
      </c>
      <c r="D149">
        <v>18.175999999999998</v>
      </c>
    </row>
    <row r="150" spans="1:4" x14ac:dyDescent="0.25">
      <c r="A150" s="1">
        <v>41673</v>
      </c>
      <c r="B150" t="str">
        <v>Standard Class</v>
      </c>
      <c r="C150" t="str">
        <v>Consumer</v>
      </c>
      <c r="D150">
        <v>74.52</v>
      </c>
    </row>
    <row r="151" spans="1:4" x14ac:dyDescent="0.25">
      <c r="A151" s="1">
        <v>41844</v>
      </c>
      <c r="B151" t="str">
        <v>Standard Class</v>
      </c>
      <c r="C151" t="str">
        <v>Home Office</v>
      </c>
      <c r="D151">
        <v>525.95000000000005</v>
      </c>
    </row>
    <row r="152" spans="1:4" x14ac:dyDescent="0.25">
      <c r="A152" s="1">
        <v>41818</v>
      </c>
      <c r="B152" t="str">
        <v>Standard Class</v>
      </c>
      <c r="C152" t="str">
        <v>Home Office</v>
      </c>
      <c r="D152">
        <v>260.31</v>
      </c>
    </row>
    <row r="153" spans="1:4" x14ac:dyDescent="0.25">
      <c r="A153" s="1">
        <v>41724</v>
      </c>
      <c r="B153" t="str">
        <v>Standard Class</v>
      </c>
      <c r="C153" t="str">
        <v>Corporate</v>
      </c>
      <c r="D153">
        <v>74.352000000000004</v>
      </c>
    </row>
    <row r="154" spans="1:4" x14ac:dyDescent="0.25">
      <c r="A154" s="1">
        <v>42000</v>
      </c>
      <c r="B154" t="str">
        <v>Standard Class</v>
      </c>
      <c r="C154" t="str">
        <v>Corporate</v>
      </c>
      <c r="D154">
        <v>284.44000000000005</v>
      </c>
    </row>
    <row r="155" spans="1:4" x14ac:dyDescent="0.25">
      <c r="A155" s="1">
        <v>41676</v>
      </c>
      <c r="B155" t="str">
        <v>First Class</v>
      </c>
      <c r="C155" t="str">
        <v>Corporate</v>
      </c>
      <c r="D155">
        <v>176.63</v>
      </c>
    </row>
    <row r="156" spans="1:4" x14ac:dyDescent="0.25">
      <c r="A156" s="1">
        <v>41802</v>
      </c>
      <c r="B156" t="str">
        <v>Standard Class</v>
      </c>
      <c r="C156" t="str">
        <v>Consumer</v>
      </c>
      <c r="D156">
        <v>55.984000000000009</v>
      </c>
    </row>
    <row r="157" spans="1:4" x14ac:dyDescent="0.25">
      <c r="A157" s="1">
        <v>41643</v>
      </c>
      <c r="B157" t="str">
        <v>Standard Class</v>
      </c>
      <c r="C157" t="str">
        <v>Corporate</v>
      </c>
      <c r="D157">
        <v>192.22</v>
      </c>
    </row>
    <row r="158" spans="1:4" x14ac:dyDescent="0.25">
      <c r="A158" s="1">
        <v>41803</v>
      </c>
      <c r="B158" t="str">
        <v>Standard Class</v>
      </c>
      <c r="C158" t="str">
        <v>Corporate</v>
      </c>
      <c r="D158">
        <v>976.29</v>
      </c>
    </row>
    <row r="159" spans="1:4" x14ac:dyDescent="0.25">
      <c r="A159" s="1">
        <v>41950</v>
      </c>
      <c r="B159" t="str">
        <v>Standard Class</v>
      </c>
      <c r="C159" t="str">
        <v>Corporate</v>
      </c>
      <c r="D159">
        <v>1361.6310000000001</v>
      </c>
    </row>
    <row r="160" spans="1:4" x14ac:dyDescent="0.25">
      <c r="A160" s="1">
        <v>41813</v>
      </c>
      <c r="B160" t="str">
        <v>Standard Class</v>
      </c>
      <c r="C160" t="str">
        <v>Corporate</v>
      </c>
      <c r="D160">
        <v>268.39999999999998</v>
      </c>
    </row>
    <row r="161" spans="1:4" x14ac:dyDescent="0.25">
      <c r="A161" s="1">
        <v>41750</v>
      </c>
      <c r="B161" t="str">
        <v>Standard Class</v>
      </c>
      <c r="C161" t="str">
        <v>Consumer</v>
      </c>
      <c r="D161">
        <v>893.09</v>
      </c>
    </row>
    <row r="162" spans="1:4" x14ac:dyDescent="0.25">
      <c r="A162" s="1">
        <v>41944</v>
      </c>
      <c r="B162" t="str">
        <v>Standard Class</v>
      </c>
      <c r="C162" t="str">
        <v>Consumer</v>
      </c>
      <c r="D162">
        <v>301.95999999999998</v>
      </c>
    </row>
    <row r="163" spans="1:4" x14ac:dyDescent="0.25">
      <c r="A163" s="1">
        <v>41951</v>
      </c>
      <c r="B163" t="str">
        <v>Standard Class</v>
      </c>
      <c r="C163" t="str">
        <v>Corporate</v>
      </c>
      <c r="D163">
        <v>81.135000000000005</v>
      </c>
    </row>
    <row r="164" spans="1:4" x14ac:dyDescent="0.25">
      <c r="A164" s="1">
        <v>41951</v>
      </c>
      <c r="B164" t="str">
        <v>Second Class</v>
      </c>
      <c r="C164" t="str">
        <v>Consumer</v>
      </c>
      <c r="D164">
        <v>750.93</v>
      </c>
    </row>
    <row r="165" spans="1:4" x14ac:dyDescent="0.25">
      <c r="A165" s="1">
        <v>42004</v>
      </c>
      <c r="B165" t="str">
        <v>Second Class</v>
      </c>
      <c r="C165" t="str">
        <v>Corporate</v>
      </c>
      <c r="D165">
        <v>596.48</v>
      </c>
    </row>
    <row r="166" spans="1:4" x14ac:dyDescent="0.25">
      <c r="A166" s="1">
        <v>41784</v>
      </c>
      <c r="B166" t="str">
        <v>Second Class</v>
      </c>
      <c r="C166" t="str">
        <v>Corporate</v>
      </c>
      <c r="D166">
        <v>467.03999999999996</v>
      </c>
    </row>
    <row r="167" spans="1:4" x14ac:dyDescent="0.25">
      <c r="A167" s="1">
        <v>41977</v>
      </c>
      <c r="B167" t="str">
        <v>Standard Class</v>
      </c>
      <c r="C167" t="str">
        <v>Consumer</v>
      </c>
      <c r="D167">
        <v>8.2260000000000009</v>
      </c>
    </row>
    <row r="168" spans="1:4" x14ac:dyDescent="0.25">
      <c r="A168" s="1">
        <v>41707</v>
      </c>
      <c r="B168" t="str">
        <v>Second Class</v>
      </c>
      <c r="C168" t="str">
        <v>Consumer</v>
      </c>
      <c r="D168">
        <v>4.6079999999999997</v>
      </c>
    </row>
    <row r="169" spans="1:4" x14ac:dyDescent="0.25">
      <c r="A169" s="1">
        <v>41799</v>
      </c>
      <c r="B169" t="str">
        <v>Standard Class</v>
      </c>
      <c r="C169" t="str">
        <v>Home Office</v>
      </c>
      <c r="D169">
        <v>113.10000000000001</v>
      </c>
    </row>
    <row r="170" spans="1:4" x14ac:dyDescent="0.25">
      <c r="A170" s="1">
        <v>41956</v>
      </c>
      <c r="B170" t="str">
        <v>Standard Class</v>
      </c>
      <c r="C170" t="str">
        <v>Consumer</v>
      </c>
      <c r="D170">
        <v>115.29600000000001</v>
      </c>
    </row>
    <row r="171" spans="1:4" x14ac:dyDescent="0.25">
      <c r="A171" s="1">
        <v>41822</v>
      </c>
      <c r="B171" t="str">
        <v>Standard Class</v>
      </c>
      <c r="C171" t="str">
        <v>Consumer</v>
      </c>
      <c r="D171">
        <v>27.504000000000005</v>
      </c>
    </row>
    <row r="172" spans="1:4" x14ac:dyDescent="0.25">
      <c r="A172" s="1">
        <v>41994</v>
      </c>
      <c r="B172" t="str">
        <v>Standard Class</v>
      </c>
      <c r="C172" t="str">
        <v>Consumer</v>
      </c>
      <c r="D172">
        <v>78.192000000000007</v>
      </c>
    </row>
    <row r="173" spans="1:4" x14ac:dyDescent="0.25">
      <c r="A173" s="1">
        <v>41955</v>
      </c>
      <c r="B173" t="str">
        <v>Standard Class</v>
      </c>
      <c r="C173" t="str">
        <v>Corporate</v>
      </c>
      <c r="D173">
        <v>792.50800000000004</v>
      </c>
    </row>
    <row r="174" spans="1:4" x14ac:dyDescent="0.25">
      <c r="A174" s="1">
        <v>41925</v>
      </c>
      <c r="B174" t="str">
        <v>Standard Class</v>
      </c>
      <c r="C174" t="str">
        <v>Consumer</v>
      </c>
      <c r="D174">
        <v>371.65999999999997</v>
      </c>
    </row>
    <row r="175" spans="1:4" x14ac:dyDescent="0.25">
      <c r="A175" s="1">
        <v>41956</v>
      </c>
      <c r="B175" t="str">
        <v>Standard Class</v>
      </c>
      <c r="C175" t="str">
        <v>Consumer</v>
      </c>
      <c r="D175">
        <v>84.960000000000008</v>
      </c>
    </row>
    <row r="176" spans="1:4" x14ac:dyDescent="0.25">
      <c r="A176" s="1">
        <v>41917</v>
      </c>
      <c r="B176" t="str">
        <v>Standard Class</v>
      </c>
      <c r="C176" t="str">
        <v>Home Office</v>
      </c>
      <c r="D176">
        <v>75.040000000000006</v>
      </c>
    </row>
    <row r="177" spans="1:4" x14ac:dyDescent="0.25">
      <c r="A177" s="1">
        <v>41901</v>
      </c>
      <c r="B177" t="str">
        <v>Second Class</v>
      </c>
      <c r="C177" t="str">
        <v>Home Office</v>
      </c>
      <c r="D177">
        <v>61.96</v>
      </c>
    </row>
    <row r="178" spans="1:4" x14ac:dyDescent="0.25">
      <c r="A178" s="1">
        <v>41816</v>
      </c>
      <c r="B178" t="str">
        <v>Standard Class</v>
      </c>
      <c r="C178" t="str">
        <v>Consumer</v>
      </c>
      <c r="D178">
        <v>535.36</v>
      </c>
    </row>
    <row r="179" spans="1:4" x14ac:dyDescent="0.25">
      <c r="A179" s="1">
        <v>41667</v>
      </c>
      <c r="B179" t="str">
        <v>Second Class</v>
      </c>
      <c r="C179" t="str">
        <v>Consumer</v>
      </c>
      <c r="D179">
        <v>4297.6440000000002</v>
      </c>
    </row>
    <row r="180" spans="1:4" x14ac:dyDescent="0.25">
      <c r="A180" s="1">
        <v>41825</v>
      </c>
      <c r="B180" t="str">
        <v>Second Class</v>
      </c>
      <c r="C180" t="str">
        <v>Corporate</v>
      </c>
      <c r="D180">
        <v>12.158000000000003</v>
      </c>
    </row>
    <row r="181" spans="1:4" x14ac:dyDescent="0.25">
      <c r="A181" s="1">
        <v>41996</v>
      </c>
      <c r="B181" t="str">
        <v>First Class</v>
      </c>
      <c r="C181" t="str">
        <v>Consumer</v>
      </c>
      <c r="D181">
        <v>194.32</v>
      </c>
    </row>
    <row r="182" spans="1:4" x14ac:dyDescent="0.25">
      <c r="A182" s="1">
        <v>41720</v>
      </c>
      <c r="B182" t="str">
        <v>Same Day</v>
      </c>
      <c r="C182" t="str">
        <v>Consumer</v>
      </c>
      <c r="D182">
        <v>598.35199999999998</v>
      </c>
    </row>
    <row r="183" spans="1:4" x14ac:dyDescent="0.25">
      <c r="A183" s="1">
        <v>41948</v>
      </c>
      <c r="B183" t="str">
        <v>Standard Class</v>
      </c>
      <c r="C183" t="str">
        <v>Consumer</v>
      </c>
      <c r="D183">
        <v>387.13600000000002</v>
      </c>
    </row>
    <row r="184" spans="1:4" x14ac:dyDescent="0.25">
      <c r="A184" s="1">
        <v>41895</v>
      </c>
      <c r="B184" t="str">
        <v>Standard Class</v>
      </c>
      <c r="C184" t="str">
        <v>Consumer</v>
      </c>
      <c r="D184">
        <v>199.86</v>
      </c>
    </row>
    <row r="185" spans="1:4" x14ac:dyDescent="0.25">
      <c r="A185" s="1">
        <v>41648</v>
      </c>
      <c r="B185" t="str">
        <v>Standard Class</v>
      </c>
      <c r="C185" t="str">
        <v>Consumer</v>
      </c>
      <c r="D185">
        <v>364.07</v>
      </c>
    </row>
    <row r="186" spans="1:4" x14ac:dyDescent="0.25">
      <c r="A186" s="1">
        <v>41987</v>
      </c>
      <c r="B186" t="str">
        <v>Second Class</v>
      </c>
      <c r="C186" t="str">
        <v>Corporate</v>
      </c>
      <c r="D186">
        <v>3.76</v>
      </c>
    </row>
    <row r="187" spans="1:4" x14ac:dyDescent="0.25">
      <c r="A187" s="1">
        <v>41862</v>
      </c>
      <c r="B187" t="str">
        <v>Standard Class</v>
      </c>
      <c r="C187" t="str">
        <v>Consumer</v>
      </c>
      <c r="D187">
        <v>46.152000000000001</v>
      </c>
    </row>
    <row r="188" spans="1:4" x14ac:dyDescent="0.25">
      <c r="A188" s="1">
        <v>41864</v>
      </c>
      <c r="B188" t="str">
        <v>Standard Class</v>
      </c>
      <c r="C188" t="str">
        <v>Consumer</v>
      </c>
      <c r="D188">
        <v>5.64</v>
      </c>
    </row>
    <row r="189" spans="1:4" x14ac:dyDescent="0.25">
      <c r="A189" s="1">
        <v>41719</v>
      </c>
      <c r="B189" t="str">
        <v>Standard Class</v>
      </c>
      <c r="C189" t="str">
        <v>Consumer</v>
      </c>
      <c r="D189">
        <v>1270.3789999999999</v>
      </c>
    </row>
    <row r="190" spans="1:4" x14ac:dyDescent="0.25">
      <c r="A190" s="1">
        <v>41907</v>
      </c>
      <c r="B190" t="str">
        <v>Standard Class</v>
      </c>
      <c r="C190" t="str">
        <v>Corporate</v>
      </c>
      <c r="D190">
        <v>22.549000000000003</v>
      </c>
    </row>
    <row r="191" spans="1:4" x14ac:dyDescent="0.25">
      <c r="A191" s="1">
        <v>41720</v>
      </c>
      <c r="B191" t="str">
        <v>Standard Class</v>
      </c>
      <c r="C191" t="str">
        <v>Corporate</v>
      </c>
      <c r="D191">
        <v>19.559999999999999</v>
      </c>
    </row>
    <row r="192" spans="1:4" x14ac:dyDescent="0.25">
      <c r="A192" s="1">
        <v>41801</v>
      </c>
      <c r="B192" t="str">
        <v>First Class</v>
      </c>
      <c r="C192" t="str">
        <v>Corporate</v>
      </c>
      <c r="D192">
        <v>3165.7440000000001</v>
      </c>
    </row>
    <row r="193" spans="1:4" x14ac:dyDescent="0.25">
      <c r="A193" s="1">
        <v>41872</v>
      </c>
      <c r="B193" t="str">
        <v>Standard Class</v>
      </c>
      <c r="C193" t="str">
        <v>Corporate</v>
      </c>
      <c r="D193">
        <v>53.28</v>
      </c>
    </row>
    <row r="194" spans="1:4" x14ac:dyDescent="0.25">
      <c r="A194" s="1">
        <v>41755</v>
      </c>
      <c r="B194" t="str">
        <v>Standard Class</v>
      </c>
      <c r="C194" t="str">
        <v>Consumer</v>
      </c>
      <c r="D194">
        <v>194.1395</v>
      </c>
    </row>
    <row r="195" spans="1:4" x14ac:dyDescent="0.25">
      <c r="A195" s="1">
        <v>41976</v>
      </c>
      <c r="B195" t="str">
        <v>Standard Class</v>
      </c>
      <c r="C195" t="str">
        <v>Consumer</v>
      </c>
      <c r="D195">
        <v>288.85000000000002</v>
      </c>
    </row>
    <row r="196" spans="1:4" x14ac:dyDescent="0.25">
      <c r="A196" s="1">
        <v>41811</v>
      </c>
      <c r="B196" t="str">
        <v>Standard Class</v>
      </c>
      <c r="C196" t="str">
        <v>Consumer</v>
      </c>
      <c r="D196">
        <v>107.97600000000001</v>
      </c>
    </row>
    <row r="197" spans="1:4" x14ac:dyDescent="0.25">
      <c r="A197" s="1">
        <v>41987</v>
      </c>
      <c r="B197" t="str">
        <v>Standard Class</v>
      </c>
      <c r="C197" t="str">
        <v>Corporate</v>
      </c>
      <c r="D197">
        <v>62.459999999999994</v>
      </c>
    </row>
    <row r="198" spans="1:4" x14ac:dyDescent="0.25">
      <c r="A198" s="1">
        <v>41740</v>
      </c>
      <c r="B198" t="str">
        <v>Standard Class</v>
      </c>
      <c r="C198" t="str">
        <v>Consumer</v>
      </c>
      <c r="D198">
        <v>121.88799999999999</v>
      </c>
    </row>
    <row r="199" spans="1:4" x14ac:dyDescent="0.25">
      <c r="A199" s="1">
        <v>41914</v>
      </c>
      <c r="B199" t="str">
        <v>Standard Class</v>
      </c>
      <c r="C199" t="str">
        <v>Home Office</v>
      </c>
      <c r="D199">
        <v>7.3800000000000008</v>
      </c>
    </row>
    <row r="200" spans="1:4" x14ac:dyDescent="0.25">
      <c r="A200" s="1">
        <v>41909</v>
      </c>
      <c r="B200" t="str">
        <v>Standard Class</v>
      </c>
      <c r="C200" t="str">
        <v>Consumer</v>
      </c>
      <c r="D200">
        <v>2026.7800000000002</v>
      </c>
    </row>
    <row r="201" spans="1:4" x14ac:dyDescent="0.25">
      <c r="A201" s="1">
        <v>41896</v>
      </c>
      <c r="B201" t="str">
        <v>Second Class</v>
      </c>
      <c r="C201" t="str">
        <v>Consumer</v>
      </c>
      <c r="D201">
        <v>269.49</v>
      </c>
    </row>
    <row r="202" spans="1:4" x14ac:dyDescent="0.25">
      <c r="A202" s="1">
        <v>41710</v>
      </c>
      <c r="B202" t="str">
        <v>Standard Class</v>
      </c>
      <c r="C202" t="str">
        <v>Corporate</v>
      </c>
      <c r="D202">
        <v>45.976000000000006</v>
      </c>
    </row>
    <row r="203" spans="1:4" x14ac:dyDescent="0.25">
      <c r="A203" s="1">
        <v>41823</v>
      </c>
      <c r="B203" t="str">
        <v>Standard Class</v>
      </c>
      <c r="C203" t="str">
        <v>Consumer</v>
      </c>
      <c r="D203">
        <v>365.91</v>
      </c>
    </row>
    <row r="204" spans="1:4" x14ac:dyDescent="0.25">
      <c r="A204" s="1">
        <v>41663</v>
      </c>
      <c r="B204" t="str">
        <v>Standard Class</v>
      </c>
      <c r="C204" t="str">
        <v>Home Office</v>
      </c>
      <c r="D204">
        <v>13.120000000000001</v>
      </c>
    </row>
    <row r="205" spans="1:4" x14ac:dyDescent="0.25">
      <c r="A205" s="1">
        <v>41921</v>
      </c>
      <c r="B205" t="str">
        <v>Standard Class</v>
      </c>
      <c r="C205" t="str">
        <v>Consumer</v>
      </c>
      <c r="D205">
        <v>30.84</v>
      </c>
    </row>
    <row r="206" spans="1:4" x14ac:dyDescent="0.25">
      <c r="A206" s="1">
        <v>41721</v>
      </c>
      <c r="B206" t="str">
        <v>First Class</v>
      </c>
      <c r="C206" t="str">
        <v>Consumer</v>
      </c>
      <c r="D206">
        <v>59.480000000000004</v>
      </c>
    </row>
    <row r="207" spans="1:4" x14ac:dyDescent="0.25">
      <c r="A207" s="1">
        <v>41948</v>
      </c>
      <c r="B207" t="str">
        <v>Standard Class</v>
      </c>
      <c r="C207" t="str">
        <v>Corporate</v>
      </c>
      <c r="D207">
        <v>207</v>
      </c>
    </row>
    <row r="208" spans="1:4" x14ac:dyDescent="0.25">
      <c r="A208" s="1">
        <v>41942</v>
      </c>
      <c r="B208" t="str">
        <v>First Class</v>
      </c>
      <c r="C208" t="str">
        <v>Consumer</v>
      </c>
      <c r="D208">
        <v>182.91</v>
      </c>
    </row>
    <row r="209" spans="1:4" x14ac:dyDescent="0.25">
      <c r="A209" s="1">
        <v>41808</v>
      </c>
      <c r="B209" t="str">
        <v>Standard Class</v>
      </c>
      <c r="C209" t="str">
        <v>Consumer</v>
      </c>
      <c r="D209">
        <v>1046.47</v>
      </c>
    </row>
    <row r="210" spans="1:4" x14ac:dyDescent="0.25">
      <c r="A210" s="1">
        <v>41864</v>
      </c>
      <c r="B210" t="str">
        <v>First Class</v>
      </c>
      <c r="C210" t="str">
        <v>Corporate</v>
      </c>
      <c r="D210">
        <v>64.680000000000007</v>
      </c>
    </row>
    <row r="211" spans="1:4" x14ac:dyDescent="0.25">
      <c r="A211" s="1">
        <v>41888</v>
      </c>
      <c r="B211" t="str">
        <v>Second Class</v>
      </c>
      <c r="C211" t="str">
        <v>Home Office</v>
      </c>
      <c r="D211">
        <v>3.4440000000000008</v>
      </c>
    </row>
    <row r="212" spans="1:4" x14ac:dyDescent="0.25">
      <c r="A212" s="1">
        <v>41714</v>
      </c>
      <c r="B212" t="str">
        <v>Second Class</v>
      </c>
      <c r="C212" t="str">
        <v>Consumer</v>
      </c>
      <c r="D212">
        <v>498.93</v>
      </c>
    </row>
    <row r="213" spans="1:4" x14ac:dyDescent="0.25">
      <c r="A213" s="1">
        <v>41922</v>
      </c>
      <c r="B213" t="str">
        <v>Standard Class</v>
      </c>
      <c r="C213" t="str">
        <v>Consumer</v>
      </c>
      <c r="D213">
        <v>1801.6320000000001</v>
      </c>
    </row>
    <row r="214" spans="1:4" x14ac:dyDescent="0.25">
      <c r="A214" s="1">
        <v>42000</v>
      </c>
      <c r="B214" t="str">
        <v>Standard Class</v>
      </c>
      <c r="C214" t="str">
        <v>Consumer</v>
      </c>
      <c r="D214">
        <v>105.42</v>
      </c>
    </row>
    <row r="215" spans="1:4" x14ac:dyDescent="0.25">
      <c r="A215" s="1">
        <v>41980</v>
      </c>
      <c r="B215" t="str">
        <v>Standard Class</v>
      </c>
      <c r="C215" t="str">
        <v>Consumer</v>
      </c>
      <c r="D215">
        <v>436.86</v>
      </c>
    </row>
    <row r="216" spans="1:4" x14ac:dyDescent="0.25">
      <c r="A216" s="1">
        <v>41904</v>
      </c>
      <c r="B216" t="str">
        <v>Second Class</v>
      </c>
      <c r="C216" t="str">
        <v>Home Office</v>
      </c>
      <c r="D216">
        <v>80.38</v>
      </c>
    </row>
    <row r="217" spans="1:4" x14ac:dyDescent="0.25">
      <c r="A217" s="1">
        <v>41887</v>
      </c>
      <c r="B217" t="str">
        <v>Standard Class</v>
      </c>
      <c r="C217" t="str">
        <v>Home Office</v>
      </c>
      <c r="D217">
        <v>67.959999999999994</v>
      </c>
    </row>
    <row r="218" spans="1:4" x14ac:dyDescent="0.25">
      <c r="A218" s="1">
        <v>41956</v>
      </c>
      <c r="B218" t="str">
        <v>Standard Class</v>
      </c>
      <c r="C218" t="str">
        <v>Consumer</v>
      </c>
      <c r="D218">
        <v>233.06400000000002</v>
      </c>
    </row>
    <row r="219" spans="1:4" x14ac:dyDescent="0.25">
      <c r="A219" s="1">
        <v>41790</v>
      </c>
      <c r="B219" t="str">
        <v>Same Day</v>
      </c>
      <c r="C219" t="str">
        <v>Consumer</v>
      </c>
      <c r="D219">
        <v>10.272000000000002</v>
      </c>
    </row>
    <row r="220" spans="1:4" x14ac:dyDescent="0.25">
      <c r="A220" s="1">
        <v>41729</v>
      </c>
      <c r="B220" t="str">
        <v>Standard Class</v>
      </c>
      <c r="C220" t="str">
        <v>Corporate</v>
      </c>
      <c r="D220">
        <v>79.959999999999994</v>
      </c>
    </row>
    <row r="221" spans="1:4" x14ac:dyDescent="0.25">
      <c r="A221" s="1">
        <v>41803</v>
      </c>
      <c r="B221" t="str">
        <v>Standard Class</v>
      </c>
      <c r="C221" t="str">
        <v>Corporate</v>
      </c>
      <c r="D221">
        <v>6.48</v>
      </c>
    </row>
    <row r="222" spans="1:4" x14ac:dyDescent="0.25">
      <c r="A222" s="1">
        <v>41745</v>
      </c>
      <c r="B222" t="str">
        <v>First Class</v>
      </c>
      <c r="C222" t="str">
        <v>Consumer</v>
      </c>
      <c r="D222">
        <v>2298.8999999999996</v>
      </c>
    </row>
    <row r="223" spans="1:4" x14ac:dyDescent="0.25">
      <c r="A223" s="1">
        <v>41895</v>
      </c>
      <c r="B223" t="str">
        <v>Standard Class</v>
      </c>
      <c r="C223" t="str">
        <v>Consumer</v>
      </c>
      <c r="D223">
        <v>13.092000000000002</v>
      </c>
    </row>
    <row r="224" spans="1:4" x14ac:dyDescent="0.25">
      <c r="A224" s="1">
        <v>41945</v>
      </c>
      <c r="B224" t="str">
        <v>First Class</v>
      </c>
      <c r="C224" t="str">
        <v>Consumer</v>
      </c>
      <c r="D224">
        <v>197.72</v>
      </c>
    </row>
    <row r="225" spans="1:4" x14ac:dyDescent="0.25">
      <c r="A225" s="1">
        <v>41822</v>
      </c>
      <c r="B225" t="str">
        <v>First Class</v>
      </c>
      <c r="C225" t="str">
        <v>Corporate</v>
      </c>
      <c r="D225">
        <v>246.36400000000003</v>
      </c>
    </row>
    <row r="226" spans="1:4" x14ac:dyDescent="0.25">
      <c r="A226" s="1">
        <v>41973</v>
      </c>
      <c r="B226" t="str">
        <v>Second Class</v>
      </c>
      <c r="C226" t="str">
        <v>Home Office</v>
      </c>
      <c r="D226">
        <v>89.36</v>
      </c>
    </row>
    <row r="227" spans="1:4" x14ac:dyDescent="0.25">
      <c r="A227" s="1">
        <v>41899</v>
      </c>
      <c r="B227" t="str">
        <v>Standard Class</v>
      </c>
      <c r="C227" t="str">
        <v>Consumer</v>
      </c>
      <c r="D227">
        <v>87.168000000000006</v>
      </c>
    </row>
    <row r="228" spans="1:4" x14ac:dyDescent="0.25">
      <c r="A228" s="1">
        <v>41973</v>
      </c>
      <c r="B228" t="str">
        <v>First Class</v>
      </c>
      <c r="C228" t="str">
        <v>Consumer</v>
      </c>
      <c r="D228">
        <v>440.14400000000001</v>
      </c>
    </row>
    <row r="229" spans="1:4" x14ac:dyDescent="0.25">
      <c r="A229" s="1">
        <v>41902</v>
      </c>
      <c r="B229" t="str">
        <v>Standard Class</v>
      </c>
      <c r="C229" t="str">
        <v>Consumer</v>
      </c>
      <c r="D229">
        <v>1664.1320000000001</v>
      </c>
    </row>
    <row r="230" spans="1:4" x14ac:dyDescent="0.25">
      <c r="A230" s="1">
        <v>41993</v>
      </c>
      <c r="B230" t="str">
        <v>Standard Class</v>
      </c>
      <c r="C230" t="str">
        <v>Home Office</v>
      </c>
      <c r="D230">
        <v>11.696</v>
      </c>
    </row>
    <row r="231" spans="1:4" x14ac:dyDescent="0.25">
      <c r="A231" s="1">
        <v>41900</v>
      </c>
      <c r="B231" t="str">
        <v>Second Class</v>
      </c>
      <c r="C231" t="str">
        <v>Corporate</v>
      </c>
      <c r="D231">
        <v>717.12000000000012</v>
      </c>
    </row>
    <row r="232" spans="1:4" x14ac:dyDescent="0.25">
      <c r="A232" s="1">
        <v>41886</v>
      </c>
      <c r="B232" t="str">
        <v>Standard Class</v>
      </c>
      <c r="C232" t="str">
        <v>Consumer</v>
      </c>
      <c r="D232">
        <v>919.4899999999999</v>
      </c>
    </row>
    <row r="233" spans="1:4" x14ac:dyDescent="0.25">
      <c r="A233" s="1">
        <v>41906</v>
      </c>
      <c r="B233" t="str">
        <v>Standard Class</v>
      </c>
      <c r="C233" t="str">
        <v>Consumer</v>
      </c>
      <c r="D233">
        <v>517.5</v>
      </c>
    </row>
    <row r="234" spans="1:4" x14ac:dyDescent="0.25">
      <c r="A234" s="1">
        <v>41717</v>
      </c>
      <c r="B234" t="str">
        <v>Standard Class</v>
      </c>
      <c r="C234" t="str">
        <v>Consumer</v>
      </c>
      <c r="D234">
        <v>14.496000000000002</v>
      </c>
    </row>
    <row r="235" spans="1:4" x14ac:dyDescent="0.25">
      <c r="A235" s="1">
        <v>41998</v>
      </c>
      <c r="B235" t="str">
        <v>Standard Class</v>
      </c>
      <c r="C235" t="str">
        <v>Consumer</v>
      </c>
      <c r="D235">
        <v>19.584000000000003</v>
      </c>
    </row>
    <row r="236" spans="1:4" x14ac:dyDescent="0.25">
      <c r="A236" s="1">
        <v>41958</v>
      </c>
      <c r="B236" t="str">
        <v>Standard Class</v>
      </c>
      <c r="C236" t="str">
        <v>Home Office</v>
      </c>
      <c r="D236">
        <v>39.96</v>
      </c>
    </row>
    <row r="237" spans="1:4" x14ac:dyDescent="0.25">
      <c r="A237" s="1">
        <v>41714</v>
      </c>
      <c r="B237" t="str">
        <v>Standard Class</v>
      </c>
      <c r="C237" t="str">
        <v>Consumer</v>
      </c>
      <c r="D237">
        <v>6412.7699999999995</v>
      </c>
    </row>
    <row r="238" spans="1:4" x14ac:dyDescent="0.25">
      <c r="A238" s="1">
        <v>41808</v>
      </c>
      <c r="B238" t="str">
        <v>Standard Class</v>
      </c>
      <c r="C238" t="str">
        <v>Corporate</v>
      </c>
      <c r="D238">
        <v>13.632</v>
      </c>
    </row>
    <row r="239" spans="1:4" x14ac:dyDescent="0.25">
      <c r="A239" s="1">
        <v>41901</v>
      </c>
      <c r="B239" t="str">
        <v>Standard Class</v>
      </c>
      <c r="C239" t="str">
        <v>Corporate</v>
      </c>
      <c r="D239">
        <v>66.36</v>
      </c>
    </row>
    <row r="240" spans="1:4" x14ac:dyDescent="0.25">
      <c r="A240" s="1">
        <v>41677</v>
      </c>
      <c r="B240" t="str">
        <v>Standard Class</v>
      </c>
      <c r="C240" t="str">
        <v>Corporate</v>
      </c>
      <c r="D240">
        <v>324.10999999999996</v>
      </c>
    </row>
    <row r="241" spans="1:4" x14ac:dyDescent="0.25">
      <c r="A241" s="1">
        <v>41766</v>
      </c>
      <c r="B241" t="str">
        <v>Standard Class</v>
      </c>
      <c r="C241" t="str">
        <v>Consumer</v>
      </c>
      <c r="D241">
        <v>45.68</v>
      </c>
    </row>
    <row r="242" spans="1:4" x14ac:dyDescent="0.25">
      <c r="A242" s="1">
        <v>41710</v>
      </c>
      <c r="B242" t="str">
        <v>Standard Class</v>
      </c>
      <c r="C242" t="str">
        <v>Consumer</v>
      </c>
      <c r="D242">
        <v>5.04</v>
      </c>
    </row>
    <row r="243" spans="1:4" x14ac:dyDescent="0.25">
      <c r="A243" s="1">
        <v>41965</v>
      </c>
      <c r="B243" t="str">
        <v>First Class</v>
      </c>
      <c r="C243" t="str">
        <v>Consumer</v>
      </c>
      <c r="D243">
        <v>32.984999999999999</v>
      </c>
    </row>
    <row r="244" spans="1:4" x14ac:dyDescent="0.25">
      <c r="A244" s="1">
        <v>41749</v>
      </c>
      <c r="B244" t="str">
        <v>Standard Class</v>
      </c>
      <c r="C244" t="str">
        <v>Corporate</v>
      </c>
      <c r="D244">
        <v>896.31</v>
      </c>
    </row>
    <row r="245" spans="1:4" x14ac:dyDescent="0.25">
      <c r="A245" s="1">
        <v>41885</v>
      </c>
      <c r="B245" t="str">
        <v>Standard Class</v>
      </c>
      <c r="C245" t="str">
        <v>Corporate</v>
      </c>
      <c r="D245">
        <v>200.98400000000004</v>
      </c>
    </row>
    <row r="246" spans="1:4" x14ac:dyDescent="0.25">
      <c r="A246" s="1">
        <v>41988</v>
      </c>
      <c r="B246" t="str">
        <v>Standard Class</v>
      </c>
      <c r="C246" t="str">
        <v>Corporate</v>
      </c>
      <c r="D246">
        <v>246.16800000000001</v>
      </c>
    </row>
    <row r="247" spans="1:4" x14ac:dyDescent="0.25">
      <c r="A247" s="1">
        <v>41984</v>
      </c>
      <c r="B247" t="str">
        <v>First Class</v>
      </c>
      <c r="C247" t="str">
        <v>Consumer</v>
      </c>
      <c r="D247">
        <v>196.62</v>
      </c>
    </row>
    <row r="248" spans="1:4" x14ac:dyDescent="0.25">
      <c r="A248" s="1">
        <v>41727</v>
      </c>
      <c r="B248" t="str">
        <v>Second Class</v>
      </c>
      <c r="C248" t="str">
        <v>Consumer</v>
      </c>
      <c r="D248">
        <v>5.56</v>
      </c>
    </row>
    <row r="249" spans="1:4" x14ac:dyDescent="0.25">
      <c r="A249" s="1">
        <v>41656</v>
      </c>
      <c r="B249" t="str">
        <v>Standard Class</v>
      </c>
      <c r="C249" t="str">
        <v>Consumer</v>
      </c>
      <c r="D249">
        <v>88.960000000000008</v>
      </c>
    </row>
    <row r="250" spans="1:4" x14ac:dyDescent="0.25">
      <c r="A250" s="1">
        <v>41890</v>
      </c>
      <c r="B250" t="str">
        <v>Standard Class</v>
      </c>
      <c r="C250" t="str">
        <v>Corporate</v>
      </c>
      <c r="D250">
        <v>21.36</v>
      </c>
    </row>
    <row r="251" spans="1:4" x14ac:dyDescent="0.25">
      <c r="A251" s="1">
        <v>41991</v>
      </c>
      <c r="B251" t="str">
        <v>Standard Class</v>
      </c>
      <c r="C251" t="str">
        <v>Corporate</v>
      </c>
      <c r="D251">
        <v>94.688000000000017</v>
      </c>
    </row>
    <row r="252" spans="1:4" x14ac:dyDescent="0.25">
      <c r="A252" s="1">
        <v>41699</v>
      </c>
      <c r="B252" t="str">
        <v>Second Class</v>
      </c>
      <c r="C252" t="str">
        <v>Consumer</v>
      </c>
      <c r="D252">
        <v>58.72</v>
      </c>
    </row>
    <row r="253" spans="1:4" x14ac:dyDescent="0.25">
      <c r="A253" s="1">
        <v>41779</v>
      </c>
      <c r="B253" t="str">
        <v>Standard Class</v>
      </c>
      <c r="C253" t="str">
        <v>Consumer</v>
      </c>
      <c r="D253">
        <v>169.54399999999998</v>
      </c>
    </row>
    <row r="254" spans="1:4" x14ac:dyDescent="0.25">
      <c r="A254" s="1">
        <v>41727</v>
      </c>
      <c r="B254" t="str">
        <v>Second Class</v>
      </c>
      <c r="C254" t="str">
        <v>Home Office</v>
      </c>
      <c r="D254">
        <v>1166.92</v>
      </c>
    </row>
    <row r="255" spans="1:4" x14ac:dyDescent="0.25">
      <c r="A255" s="1">
        <v>41829</v>
      </c>
      <c r="B255" t="str">
        <v>Standard Class</v>
      </c>
      <c r="C255" t="str">
        <v>Consumer</v>
      </c>
      <c r="D255">
        <v>5.16</v>
      </c>
    </row>
    <row r="256" spans="1:4" x14ac:dyDescent="0.25">
      <c r="A256" s="1">
        <v>41979</v>
      </c>
      <c r="B256" t="str">
        <v>Second Class</v>
      </c>
      <c r="C256" t="str">
        <v>Consumer</v>
      </c>
      <c r="D256">
        <v>173.94</v>
      </c>
    </row>
    <row r="257" spans="1:4" x14ac:dyDescent="0.25">
      <c r="A257" s="1">
        <v>41845</v>
      </c>
      <c r="B257" t="str">
        <v>Standard Class</v>
      </c>
      <c r="C257" t="str">
        <v>Corporate</v>
      </c>
      <c r="D257">
        <v>457.03999999999996</v>
      </c>
    </row>
    <row r="258" spans="1:4" x14ac:dyDescent="0.25">
      <c r="A258" s="1">
        <v>41957</v>
      </c>
      <c r="B258" t="str">
        <v>First Class</v>
      </c>
      <c r="C258" t="str">
        <v>Corporate</v>
      </c>
      <c r="D258">
        <v>860.07</v>
      </c>
    </row>
    <row r="259" spans="1:4" x14ac:dyDescent="0.25">
      <c r="A259" s="1">
        <v>41782</v>
      </c>
      <c r="B259" t="str">
        <v>Standard Class</v>
      </c>
      <c r="C259" t="str">
        <v>Corporate</v>
      </c>
      <c r="D259">
        <v>186.69</v>
      </c>
    </row>
    <row r="260" spans="1:4" x14ac:dyDescent="0.25">
      <c r="A260" s="1">
        <v>41935</v>
      </c>
      <c r="B260" t="str">
        <v>Same Day</v>
      </c>
      <c r="C260" t="str">
        <v>Consumer</v>
      </c>
      <c r="D260">
        <v>78.456000000000003</v>
      </c>
    </row>
    <row r="261" spans="1:4" x14ac:dyDescent="0.25">
      <c r="A261" s="1">
        <v>41860</v>
      </c>
      <c r="B261" t="str">
        <v>Standard Class</v>
      </c>
      <c r="C261" t="str">
        <v>Corporate</v>
      </c>
      <c r="D261">
        <v>4.6079999999999997</v>
      </c>
    </row>
    <row r="262" spans="1:4" x14ac:dyDescent="0.25">
      <c r="A262" s="1">
        <v>41977</v>
      </c>
      <c r="B262" t="str">
        <v>Second Class</v>
      </c>
      <c r="C262" t="str">
        <v>Consumer</v>
      </c>
      <c r="D262">
        <v>1635.0180000000003</v>
      </c>
    </row>
    <row r="263" spans="1:4" x14ac:dyDescent="0.25">
      <c r="A263" s="1">
        <v>41768</v>
      </c>
      <c r="B263" t="str">
        <v>Standard Class</v>
      </c>
      <c r="C263" t="str">
        <v>Consumer</v>
      </c>
      <c r="D263">
        <v>48.81</v>
      </c>
    </row>
    <row r="264" spans="1:4" x14ac:dyDescent="0.25">
      <c r="A264" s="1">
        <v>41973</v>
      </c>
      <c r="B264" t="str">
        <v>Standard Class</v>
      </c>
      <c r="C264" t="str">
        <v>Consumer</v>
      </c>
      <c r="D264">
        <v>177.48000000000002</v>
      </c>
    </row>
    <row r="265" spans="1:4" x14ac:dyDescent="0.25">
      <c r="A265" s="1">
        <v>41808</v>
      </c>
      <c r="B265" t="str">
        <v>First Class</v>
      </c>
      <c r="C265" t="str">
        <v>Corporate</v>
      </c>
      <c r="D265">
        <v>670.00099999999998</v>
      </c>
    </row>
    <row r="266" spans="1:4" x14ac:dyDescent="0.25">
      <c r="A266" s="1">
        <v>41993</v>
      </c>
      <c r="B266" t="str">
        <v>Standard Class</v>
      </c>
      <c r="C266" t="str">
        <v>Consumer</v>
      </c>
      <c r="D266">
        <v>36.269999999999996</v>
      </c>
    </row>
    <row r="267" spans="1:4" x14ac:dyDescent="0.25">
      <c r="A267" s="1">
        <v>41973</v>
      </c>
      <c r="B267" t="str">
        <v>First Class</v>
      </c>
      <c r="C267" t="str">
        <v>Corporate</v>
      </c>
      <c r="D267">
        <v>17.088000000000001</v>
      </c>
    </row>
    <row r="268" spans="1:4" x14ac:dyDescent="0.25">
      <c r="A268" s="1">
        <v>41903</v>
      </c>
      <c r="B268" t="str">
        <v>Standard Class</v>
      </c>
      <c r="C268" t="str">
        <v>Consumer</v>
      </c>
      <c r="D268">
        <v>3631.96</v>
      </c>
    </row>
    <row r="269" spans="1:4" x14ac:dyDescent="0.25">
      <c r="A269" s="1">
        <v>41970</v>
      </c>
      <c r="B269" t="str">
        <v>Standard Class</v>
      </c>
      <c r="C269" t="str">
        <v>Home Office</v>
      </c>
      <c r="D269">
        <v>6.24</v>
      </c>
    </row>
    <row r="270" spans="1:4" x14ac:dyDescent="0.25">
      <c r="A270" s="1">
        <v>41888</v>
      </c>
      <c r="B270" t="str">
        <v>Standard Class</v>
      </c>
      <c r="C270" t="str">
        <v>Corporate</v>
      </c>
      <c r="D270">
        <v>7.2400000000000011</v>
      </c>
    </row>
    <row r="271" spans="1:4" x14ac:dyDescent="0.25">
      <c r="A271" s="1">
        <v>41889</v>
      </c>
      <c r="B271" t="str">
        <v>Second Class</v>
      </c>
      <c r="C271" t="str">
        <v>Corporate</v>
      </c>
      <c r="D271">
        <v>140.73599999999999</v>
      </c>
    </row>
    <row r="272" spans="1:4" x14ac:dyDescent="0.25">
      <c r="A272" s="1">
        <v>41760</v>
      </c>
      <c r="B272" t="str">
        <v>Standard Class</v>
      </c>
      <c r="C272" t="str">
        <v>Corporate</v>
      </c>
      <c r="D272">
        <v>277.63200000000001</v>
      </c>
    </row>
    <row r="273" spans="1:4" x14ac:dyDescent="0.25">
      <c r="A273" s="1">
        <v>41798</v>
      </c>
      <c r="B273" t="str">
        <v>Standard Class</v>
      </c>
      <c r="C273" t="str">
        <v>Corporate</v>
      </c>
      <c r="D273">
        <v>937.60800000000006</v>
      </c>
    </row>
    <row r="274" spans="1:4" x14ac:dyDescent="0.25">
      <c r="A274" s="1">
        <v>41940</v>
      </c>
      <c r="B274" t="str">
        <v>Standard Class</v>
      </c>
      <c r="C274" t="str">
        <v>Consumer</v>
      </c>
      <c r="D274">
        <v>104.51</v>
      </c>
    </row>
    <row r="275" spans="1:4" x14ac:dyDescent="0.25">
      <c r="A275" s="1">
        <v>41921</v>
      </c>
      <c r="B275" t="str">
        <v>Standard Class</v>
      </c>
      <c r="C275" t="str">
        <v>Consumer</v>
      </c>
      <c r="D275">
        <v>50.462000000000003</v>
      </c>
    </row>
    <row r="276" spans="1:4" x14ac:dyDescent="0.25">
      <c r="A276" s="1">
        <v>41858</v>
      </c>
      <c r="B276" t="str">
        <v>Second Class</v>
      </c>
      <c r="C276" t="str">
        <v>Corporate</v>
      </c>
      <c r="D276">
        <v>520.03</v>
      </c>
    </row>
    <row r="277" spans="1:4" x14ac:dyDescent="0.25">
      <c r="A277" s="1">
        <v>41789</v>
      </c>
      <c r="B277" t="str">
        <v>Standard Class</v>
      </c>
      <c r="C277" t="str">
        <v>Home Office</v>
      </c>
      <c r="D277">
        <v>151.96</v>
      </c>
    </row>
    <row r="278" spans="1:4" x14ac:dyDescent="0.25">
      <c r="A278" s="1">
        <v>41963</v>
      </c>
      <c r="B278" t="str">
        <v>Standard Class</v>
      </c>
      <c r="C278" t="str">
        <v>Consumer</v>
      </c>
      <c r="D278">
        <v>377.90200000000004</v>
      </c>
    </row>
    <row r="279" spans="1:4" x14ac:dyDescent="0.25">
      <c r="A279" s="1">
        <v>41851</v>
      </c>
      <c r="B279" t="str">
        <v>Standard Class</v>
      </c>
      <c r="C279" t="str">
        <v>Corporate</v>
      </c>
      <c r="D279">
        <v>239.70000000000002</v>
      </c>
    </row>
    <row r="280" spans="1:4" x14ac:dyDescent="0.25">
      <c r="A280" s="1">
        <v>41994</v>
      </c>
      <c r="B280" t="str">
        <v>First Class</v>
      </c>
      <c r="C280" t="str">
        <v>Consumer</v>
      </c>
      <c r="D280">
        <v>47.975999999999999</v>
      </c>
    </row>
    <row r="281" spans="1:4" x14ac:dyDescent="0.25">
      <c r="A281" s="1">
        <v>41874</v>
      </c>
      <c r="B281" t="str">
        <v>Standard Class</v>
      </c>
      <c r="C281" t="str">
        <v>Consumer</v>
      </c>
      <c r="D281">
        <v>1142.4299999999998</v>
      </c>
    </row>
    <row r="282" spans="1:4" x14ac:dyDescent="0.25">
      <c r="A282" s="1">
        <v>41774</v>
      </c>
      <c r="B282" t="str">
        <v>Second Class</v>
      </c>
      <c r="C282" t="str">
        <v>Corporate</v>
      </c>
      <c r="D282">
        <v>17.940000000000001</v>
      </c>
    </row>
    <row r="283" spans="1:4" x14ac:dyDescent="0.25">
      <c r="A283" s="1">
        <v>41969</v>
      </c>
      <c r="B283" t="str">
        <v>Standard Class</v>
      </c>
      <c r="C283" t="str">
        <v>Corporate</v>
      </c>
      <c r="D283">
        <v>692.47199999999998</v>
      </c>
    </row>
    <row r="284" spans="1:4" x14ac:dyDescent="0.25">
      <c r="A284" s="1">
        <v>41898</v>
      </c>
      <c r="B284" t="str">
        <v>Standard Class</v>
      </c>
      <c r="C284" t="str">
        <v>Consumer</v>
      </c>
      <c r="D284">
        <v>31.12</v>
      </c>
    </row>
    <row r="285" spans="1:4" x14ac:dyDescent="0.25">
      <c r="A285" s="1">
        <v>41916</v>
      </c>
      <c r="B285" t="str">
        <v>Second Class</v>
      </c>
      <c r="C285" t="str">
        <v>Corporate</v>
      </c>
      <c r="D285">
        <v>392.93999999999994</v>
      </c>
    </row>
    <row r="286" spans="1:4" x14ac:dyDescent="0.25">
      <c r="A286" s="1">
        <v>41965</v>
      </c>
      <c r="B286" t="str">
        <v>Standard Class</v>
      </c>
      <c r="C286" t="str">
        <v>Consumer</v>
      </c>
      <c r="D286">
        <v>58.050000000000004</v>
      </c>
    </row>
    <row r="287" spans="1:4" x14ac:dyDescent="0.25">
      <c r="A287" s="1">
        <v>41888</v>
      </c>
      <c r="B287" t="str">
        <v>Standard Class</v>
      </c>
      <c r="C287" t="str">
        <v>Corporate</v>
      </c>
      <c r="D287">
        <v>46.62</v>
      </c>
    </row>
    <row r="288" spans="1:4" x14ac:dyDescent="0.25">
      <c r="A288" s="1">
        <v>41652</v>
      </c>
      <c r="B288" t="str">
        <v>Second Class</v>
      </c>
      <c r="C288" t="str">
        <v>Corporate</v>
      </c>
      <c r="D288">
        <v>9.82</v>
      </c>
    </row>
    <row r="289" spans="1:4" x14ac:dyDescent="0.25">
      <c r="A289" s="1">
        <v>41934</v>
      </c>
      <c r="B289" t="str">
        <v>Second Class</v>
      </c>
      <c r="C289" t="str">
        <v>Consumer</v>
      </c>
      <c r="D289">
        <v>9.952</v>
      </c>
    </row>
    <row r="290" spans="1:4" x14ac:dyDescent="0.25">
      <c r="A290" s="1">
        <v>41690</v>
      </c>
      <c r="B290" t="str">
        <v>Standard Class</v>
      </c>
      <c r="C290" t="str">
        <v>Consumer</v>
      </c>
      <c r="D290">
        <v>29.99</v>
      </c>
    </row>
    <row r="291" spans="1:4" x14ac:dyDescent="0.25">
      <c r="A291" s="1">
        <v>42354</v>
      </c>
      <c r="B291" t="str">
        <v>Standard Class</v>
      </c>
      <c r="C291" t="str">
        <v>Home Office</v>
      </c>
      <c r="D291">
        <v>19.440000000000001</v>
      </c>
    </row>
    <row r="292" spans="1:4" x14ac:dyDescent="0.25">
      <c r="A292" s="1">
        <v>42200</v>
      </c>
      <c r="B292" t="str">
        <v>Same Day</v>
      </c>
      <c r="C292" t="str">
        <v>Consumer</v>
      </c>
      <c r="D292">
        <v>29</v>
      </c>
    </row>
    <row r="293" spans="1:4" x14ac:dyDescent="0.25">
      <c r="A293" s="1">
        <v>42188</v>
      </c>
      <c r="B293" t="str">
        <v>Standard Class</v>
      </c>
      <c r="C293" t="str">
        <v>Consumer</v>
      </c>
      <c r="D293">
        <v>7.7</v>
      </c>
    </row>
    <row r="294" spans="1:4" x14ac:dyDescent="0.25">
      <c r="A294" s="1">
        <v>42126</v>
      </c>
      <c r="B294" t="str">
        <v>Second Class</v>
      </c>
      <c r="C294" t="str">
        <v>Consumer</v>
      </c>
      <c r="D294">
        <v>140.52000000000001</v>
      </c>
    </row>
    <row r="295" spans="1:4" x14ac:dyDescent="0.25">
      <c r="A295" s="1">
        <v>42348</v>
      </c>
      <c r="B295" t="str">
        <v>First Class</v>
      </c>
      <c r="C295" t="str">
        <v>Consumer</v>
      </c>
      <c r="D295">
        <v>1056.8599999999999</v>
      </c>
    </row>
    <row r="296" spans="1:4" x14ac:dyDescent="0.25">
      <c r="A296" s="1">
        <v>42259</v>
      </c>
      <c r="B296" t="str">
        <v>Standard Class</v>
      </c>
      <c r="C296" t="str">
        <v>Consumer</v>
      </c>
      <c r="D296">
        <v>1611.01</v>
      </c>
    </row>
    <row r="297" spans="1:4" x14ac:dyDescent="0.25">
      <c r="A297" s="1">
        <v>42210</v>
      </c>
      <c r="B297" t="str">
        <v>First Class</v>
      </c>
      <c r="C297" t="str">
        <v>Consumer</v>
      </c>
      <c r="D297">
        <v>73.2</v>
      </c>
    </row>
    <row r="298" spans="1:4" x14ac:dyDescent="0.25">
      <c r="A298" s="1">
        <v>42211</v>
      </c>
      <c r="B298" t="str">
        <v>Standard Class</v>
      </c>
      <c r="C298" t="str">
        <v>Consumer</v>
      </c>
      <c r="D298">
        <v>2503.4699999999998</v>
      </c>
    </row>
    <row r="299" spans="1:4" x14ac:dyDescent="0.25">
      <c r="A299" s="1">
        <v>42336</v>
      </c>
      <c r="B299" t="str">
        <v>Standard Class</v>
      </c>
      <c r="C299" t="str">
        <v>Consumer</v>
      </c>
      <c r="D299">
        <v>447.78300000000007</v>
      </c>
    </row>
    <row r="300" spans="1:4" x14ac:dyDescent="0.25">
      <c r="A300" s="1">
        <v>42145</v>
      </c>
      <c r="B300" t="str">
        <v>Same Day</v>
      </c>
      <c r="C300" t="str">
        <v>Consumer</v>
      </c>
      <c r="D300">
        <v>1363.96</v>
      </c>
    </row>
    <row r="301" spans="1:4" x14ac:dyDescent="0.25">
      <c r="A301" s="1">
        <v>42130</v>
      </c>
      <c r="B301" t="str">
        <v>Standard Class</v>
      </c>
      <c r="C301" t="str">
        <v>Home Office</v>
      </c>
      <c r="D301">
        <v>270.72800000000001</v>
      </c>
    </row>
    <row r="302" spans="1:4" x14ac:dyDescent="0.25">
      <c r="A302" s="1">
        <v>42298</v>
      </c>
      <c r="B302" t="str">
        <v>Standard Class</v>
      </c>
      <c r="C302" t="str">
        <v>Home Office</v>
      </c>
      <c r="D302">
        <v>61.1</v>
      </c>
    </row>
    <row r="303" spans="1:4" x14ac:dyDescent="0.25">
      <c r="A303" s="1">
        <v>42021</v>
      </c>
      <c r="B303" t="str">
        <v>Standard Class</v>
      </c>
      <c r="C303" t="str">
        <v>Corporate</v>
      </c>
      <c r="D303">
        <v>316</v>
      </c>
    </row>
    <row r="304" spans="1:4" x14ac:dyDescent="0.25">
      <c r="A304" s="1">
        <v>42042</v>
      </c>
      <c r="B304" t="str">
        <v>Same Day</v>
      </c>
      <c r="C304" t="str">
        <v>Consumer</v>
      </c>
      <c r="D304">
        <v>107.83</v>
      </c>
    </row>
    <row r="305" spans="1:4" x14ac:dyDescent="0.25">
      <c r="A305" s="1">
        <v>42250</v>
      </c>
      <c r="B305" t="str">
        <v>Standard Class</v>
      </c>
      <c r="C305" t="str">
        <v>Consumer</v>
      </c>
      <c r="D305">
        <v>1854.2410000000002</v>
      </c>
    </row>
    <row r="306" spans="1:4" x14ac:dyDescent="0.25">
      <c r="A306" s="1">
        <v>42051</v>
      </c>
      <c r="B306" t="str">
        <v>Standard Class</v>
      </c>
      <c r="C306" t="str">
        <v>Consumer</v>
      </c>
      <c r="D306">
        <v>323.88</v>
      </c>
    </row>
    <row r="307" spans="1:4" x14ac:dyDescent="0.25">
      <c r="A307" s="1">
        <v>42145</v>
      </c>
      <c r="B307" t="str">
        <v>Standard Class</v>
      </c>
      <c r="C307" t="str">
        <v>Consumer</v>
      </c>
      <c r="D307">
        <v>2.6940000000000004</v>
      </c>
    </row>
    <row r="308" spans="1:4" x14ac:dyDescent="0.25">
      <c r="A308" s="1">
        <v>42277</v>
      </c>
      <c r="B308" t="str">
        <v>Standard Class</v>
      </c>
      <c r="C308" t="str">
        <v>Consumer</v>
      </c>
      <c r="D308">
        <v>298.83</v>
      </c>
    </row>
    <row r="309" spans="1:4" x14ac:dyDescent="0.25">
      <c r="A309" s="1">
        <v>42043</v>
      </c>
      <c r="B309" t="str">
        <v>Second Class</v>
      </c>
      <c r="C309" t="str">
        <v>Home Office</v>
      </c>
      <c r="D309">
        <v>1127.9760000000001</v>
      </c>
    </row>
    <row r="310" spans="1:4" x14ac:dyDescent="0.25">
      <c r="A310" s="1">
        <v>42028</v>
      </c>
      <c r="B310" t="str">
        <v>Second Class</v>
      </c>
      <c r="C310" t="str">
        <v>Corporate</v>
      </c>
      <c r="D310">
        <v>31.36</v>
      </c>
    </row>
    <row r="311" spans="1:4" x14ac:dyDescent="0.25">
      <c r="A311" s="1">
        <v>42344</v>
      </c>
      <c r="B311" t="str">
        <v>Second Class</v>
      </c>
      <c r="C311" t="str">
        <v>Consumer</v>
      </c>
      <c r="D311">
        <v>1284.8000000000002</v>
      </c>
    </row>
    <row r="312" spans="1:4" x14ac:dyDescent="0.25">
      <c r="A312" s="1">
        <v>42270</v>
      </c>
      <c r="B312" t="str">
        <v>Standard Class</v>
      </c>
      <c r="C312" t="str">
        <v>Corporate</v>
      </c>
      <c r="D312">
        <v>104.712</v>
      </c>
    </row>
    <row r="313" spans="1:4" x14ac:dyDescent="0.25">
      <c r="A313" s="1">
        <v>42137</v>
      </c>
      <c r="B313" t="str">
        <v>Standard Class</v>
      </c>
      <c r="C313" t="str">
        <v>Corporate</v>
      </c>
      <c r="D313">
        <v>10.96</v>
      </c>
    </row>
    <row r="314" spans="1:4" x14ac:dyDescent="0.25">
      <c r="A314" s="1">
        <v>42221</v>
      </c>
      <c r="B314" t="str">
        <v>Standard Class</v>
      </c>
      <c r="C314" t="str">
        <v>Home Office</v>
      </c>
      <c r="D314">
        <v>158.81</v>
      </c>
    </row>
    <row r="315" spans="1:4" x14ac:dyDescent="0.25">
      <c r="A315" s="1">
        <v>42047</v>
      </c>
      <c r="B315" t="str">
        <v>First Class</v>
      </c>
      <c r="C315" t="str">
        <v>Consumer</v>
      </c>
      <c r="D315">
        <v>1366.0400000000002</v>
      </c>
    </row>
    <row r="316" spans="1:4" x14ac:dyDescent="0.25">
      <c r="A316" s="1">
        <v>42266</v>
      </c>
      <c r="B316" t="str">
        <v>Standard Class</v>
      </c>
      <c r="C316" t="str">
        <v>Consumer</v>
      </c>
      <c r="D316">
        <v>3</v>
      </c>
    </row>
    <row r="317" spans="1:4" x14ac:dyDescent="0.25">
      <c r="A317" s="1">
        <v>42366</v>
      </c>
      <c r="B317" t="str">
        <v>Standard Class</v>
      </c>
      <c r="C317" t="str">
        <v>Consumer</v>
      </c>
      <c r="D317">
        <v>2.61</v>
      </c>
    </row>
    <row r="318" spans="1:4" x14ac:dyDescent="0.25">
      <c r="A318" s="1">
        <v>42107</v>
      </c>
      <c r="B318" t="str">
        <v>Standard Class</v>
      </c>
      <c r="C318" t="str">
        <v>Consumer</v>
      </c>
      <c r="D318">
        <v>448.81</v>
      </c>
    </row>
    <row r="319" spans="1:4" x14ac:dyDescent="0.25">
      <c r="A319" s="1">
        <v>42258</v>
      </c>
      <c r="B319" t="str">
        <v>Standard Class</v>
      </c>
      <c r="C319" t="str">
        <v>Corporate</v>
      </c>
      <c r="D319">
        <v>519.67999999999995</v>
      </c>
    </row>
    <row r="320" spans="1:4" x14ac:dyDescent="0.25">
      <c r="A320" s="1">
        <v>42130</v>
      </c>
      <c r="B320" t="str">
        <v>First Class</v>
      </c>
      <c r="C320" t="str">
        <v>Corporate</v>
      </c>
      <c r="D320">
        <v>14.352000000000002</v>
      </c>
    </row>
    <row r="321" spans="1:4" x14ac:dyDescent="0.25">
      <c r="A321" s="1">
        <v>42357</v>
      </c>
      <c r="B321" t="str">
        <v>Second Class</v>
      </c>
      <c r="C321" t="str">
        <v>Corporate</v>
      </c>
      <c r="D321">
        <v>1410.0660000000003</v>
      </c>
    </row>
    <row r="322" spans="1:4" x14ac:dyDescent="0.25">
      <c r="A322" s="1">
        <v>42151</v>
      </c>
      <c r="B322" t="str">
        <v>Second Class</v>
      </c>
      <c r="C322" t="str">
        <v>Corporate</v>
      </c>
      <c r="D322">
        <v>232.62400000000002</v>
      </c>
    </row>
    <row r="323" spans="1:4" x14ac:dyDescent="0.25">
      <c r="A323" s="1">
        <v>42082</v>
      </c>
      <c r="B323" t="str">
        <v>Second Class</v>
      </c>
      <c r="C323" t="str">
        <v>Consumer</v>
      </c>
      <c r="D323">
        <v>871.80000000000007</v>
      </c>
    </row>
    <row r="324" spans="1:4" x14ac:dyDescent="0.25">
      <c r="A324" s="1">
        <v>42347</v>
      </c>
      <c r="B324" t="str">
        <v>Standard Class</v>
      </c>
      <c r="C324" t="str">
        <v>Consumer</v>
      </c>
      <c r="D324">
        <v>334.25600000000003</v>
      </c>
    </row>
    <row r="325" spans="1:4" x14ac:dyDescent="0.25">
      <c r="A325" s="1">
        <v>42153</v>
      </c>
      <c r="B325" t="str">
        <v>Standard Class</v>
      </c>
      <c r="C325" t="str">
        <v>Consumer</v>
      </c>
      <c r="D325">
        <v>185.88</v>
      </c>
    </row>
    <row r="326" spans="1:4" x14ac:dyDescent="0.25">
      <c r="A326" s="1">
        <v>42155</v>
      </c>
      <c r="B326" t="str">
        <v>Standard Class</v>
      </c>
      <c r="C326" t="str">
        <v>Corporate</v>
      </c>
      <c r="D326">
        <v>4317.3</v>
      </c>
    </row>
    <row r="327" spans="1:4" x14ac:dyDescent="0.25">
      <c r="A327" s="1">
        <v>42329</v>
      </c>
      <c r="B327" t="str">
        <v>Standard Class</v>
      </c>
      <c r="C327" t="str">
        <v>Corporate</v>
      </c>
      <c r="D327">
        <v>574.05600000000004</v>
      </c>
    </row>
    <row r="328" spans="1:4" x14ac:dyDescent="0.25">
      <c r="A328" s="1">
        <v>42193</v>
      </c>
      <c r="B328" t="str">
        <v>Standard Class</v>
      </c>
      <c r="C328" t="str">
        <v>Corporate</v>
      </c>
      <c r="D328">
        <v>45.584000000000003</v>
      </c>
    </row>
    <row r="329" spans="1:4" x14ac:dyDescent="0.25">
      <c r="A329" s="1">
        <v>42076</v>
      </c>
      <c r="B329" t="str">
        <v>Standard Class</v>
      </c>
      <c r="C329" t="str">
        <v>Corporate</v>
      </c>
      <c r="D329">
        <v>12.96</v>
      </c>
    </row>
    <row r="330" spans="1:4" x14ac:dyDescent="0.25">
      <c r="A330" s="1">
        <v>42270</v>
      </c>
      <c r="B330" t="str">
        <v>Standard Class</v>
      </c>
      <c r="C330" t="str">
        <v>Consumer</v>
      </c>
      <c r="D330">
        <v>24.065999999999999</v>
      </c>
    </row>
    <row r="331" spans="1:4" x14ac:dyDescent="0.25">
      <c r="A331" s="1">
        <v>42244</v>
      </c>
      <c r="B331" t="str">
        <v>Standard Class</v>
      </c>
      <c r="C331" t="str">
        <v>Corporate</v>
      </c>
      <c r="D331">
        <v>9.2159999999999993</v>
      </c>
    </row>
    <row r="332" spans="1:4" x14ac:dyDescent="0.25">
      <c r="A332" s="1">
        <v>42279</v>
      </c>
      <c r="B332" t="str">
        <v>Second Class</v>
      </c>
      <c r="C332" t="str">
        <v>Consumer</v>
      </c>
      <c r="D332">
        <v>36.363999999999997</v>
      </c>
    </row>
    <row r="333" spans="1:4" x14ac:dyDescent="0.25">
      <c r="A333" s="1">
        <v>42252</v>
      </c>
      <c r="B333" t="str">
        <v>Standard Class</v>
      </c>
      <c r="C333" t="str">
        <v>Consumer</v>
      </c>
      <c r="D333">
        <v>239.5</v>
      </c>
    </row>
    <row r="334" spans="1:4" x14ac:dyDescent="0.25">
      <c r="A334" s="1">
        <v>42229</v>
      </c>
      <c r="B334" t="str">
        <v>Standard Class</v>
      </c>
      <c r="C334" t="str">
        <v>Corporate</v>
      </c>
      <c r="D334">
        <v>562.29250000000013</v>
      </c>
    </row>
    <row r="335" spans="1:4" x14ac:dyDescent="0.25">
      <c r="A335" s="1">
        <v>42083</v>
      </c>
      <c r="B335" t="str">
        <v>Standard Class</v>
      </c>
      <c r="C335" t="str">
        <v>Corporate</v>
      </c>
      <c r="D335">
        <v>31.086000000000006</v>
      </c>
    </row>
    <row r="336" spans="1:4" x14ac:dyDescent="0.25">
      <c r="A336" s="1">
        <v>42038</v>
      </c>
      <c r="B336" t="str">
        <v>Standard Class</v>
      </c>
      <c r="C336" t="str">
        <v>Consumer</v>
      </c>
      <c r="D336">
        <v>866.4</v>
      </c>
    </row>
    <row r="337" spans="1:4" x14ac:dyDescent="0.25">
      <c r="A337" s="1">
        <v>42232</v>
      </c>
      <c r="B337" t="str">
        <v>Standard Class</v>
      </c>
      <c r="C337" t="str">
        <v>Consumer</v>
      </c>
      <c r="D337">
        <v>705.54399999999998</v>
      </c>
    </row>
    <row r="338" spans="1:4" x14ac:dyDescent="0.25">
      <c r="A338" s="1">
        <v>42226</v>
      </c>
      <c r="B338" t="str">
        <v>Standard Class</v>
      </c>
      <c r="C338" t="str">
        <v>Home Office</v>
      </c>
      <c r="D338">
        <v>16.218000000000004</v>
      </c>
    </row>
    <row r="339" spans="1:4" x14ac:dyDescent="0.25">
      <c r="A339" s="1">
        <v>42091</v>
      </c>
      <c r="B339" t="str">
        <v>Standard Class</v>
      </c>
      <c r="C339" t="str">
        <v>Corporate</v>
      </c>
      <c r="D339">
        <v>92.699999999999989</v>
      </c>
    </row>
    <row r="340" spans="1:4" x14ac:dyDescent="0.25">
      <c r="A340" s="1">
        <v>42231</v>
      </c>
      <c r="B340" t="str">
        <v>First Class</v>
      </c>
      <c r="C340" t="str">
        <v>Consumer</v>
      </c>
      <c r="D340">
        <v>15.552000000000003</v>
      </c>
    </row>
    <row r="341" spans="1:4" x14ac:dyDescent="0.25">
      <c r="A341" s="1">
        <v>42160</v>
      </c>
      <c r="B341" t="str">
        <v>First Class</v>
      </c>
      <c r="C341" t="str">
        <v>Consumer</v>
      </c>
      <c r="D341">
        <v>75.88</v>
      </c>
    </row>
    <row r="342" spans="1:4" x14ac:dyDescent="0.25">
      <c r="A342" s="1">
        <v>42305</v>
      </c>
      <c r="B342" t="str">
        <v>Second Class</v>
      </c>
      <c r="C342" t="str">
        <v>Consumer</v>
      </c>
      <c r="D342">
        <v>290.98</v>
      </c>
    </row>
    <row r="343" spans="1:4" x14ac:dyDescent="0.25">
      <c r="A343" s="1">
        <v>42302</v>
      </c>
      <c r="B343" t="str">
        <v>Standard Class</v>
      </c>
      <c r="C343" t="str">
        <v>Home Office</v>
      </c>
      <c r="D343">
        <v>239.976</v>
      </c>
    </row>
    <row r="344" spans="1:4" x14ac:dyDescent="0.25">
      <c r="A344" s="1">
        <v>42322</v>
      </c>
      <c r="B344" t="str">
        <v>Standard Class</v>
      </c>
      <c r="C344" t="str">
        <v>Consumer</v>
      </c>
      <c r="D344">
        <v>52.136000000000003</v>
      </c>
    </row>
    <row r="345" spans="1:4" x14ac:dyDescent="0.25">
      <c r="A345" s="1">
        <v>42068</v>
      </c>
      <c r="B345" t="str">
        <v>Second Class</v>
      </c>
      <c r="C345" t="str">
        <v>Corporate</v>
      </c>
      <c r="D345">
        <v>10.08</v>
      </c>
    </row>
    <row r="346" spans="1:4" x14ac:dyDescent="0.25">
      <c r="A346" s="1">
        <v>42275</v>
      </c>
      <c r="B346" t="str">
        <v>Second Class</v>
      </c>
      <c r="C346" t="str">
        <v>Consumer</v>
      </c>
      <c r="D346">
        <v>31.830000000000002</v>
      </c>
    </row>
    <row r="347" spans="1:4" x14ac:dyDescent="0.25">
      <c r="A347" s="1">
        <v>42238</v>
      </c>
      <c r="B347" t="str">
        <v>Standard Class</v>
      </c>
      <c r="C347" t="str">
        <v>Home Office</v>
      </c>
      <c r="D347">
        <v>37.264000000000003</v>
      </c>
    </row>
    <row r="348" spans="1:4" x14ac:dyDescent="0.25">
      <c r="A348" s="1">
        <v>42333</v>
      </c>
      <c r="B348" t="str">
        <v>Standard Class</v>
      </c>
      <c r="C348" t="str">
        <v>Home Office</v>
      </c>
      <c r="D348">
        <v>392.83200000000011</v>
      </c>
    </row>
    <row r="349" spans="1:4" x14ac:dyDescent="0.25">
      <c r="A349" s="1">
        <v>42337</v>
      </c>
      <c r="B349" t="str">
        <v>Standard Class</v>
      </c>
      <c r="C349" t="str">
        <v>Corporate</v>
      </c>
      <c r="D349">
        <v>7.4340000000000011</v>
      </c>
    </row>
    <row r="350" spans="1:4" x14ac:dyDescent="0.25">
      <c r="A350" s="1">
        <v>42260</v>
      </c>
      <c r="B350" t="str">
        <v>Standard Class</v>
      </c>
      <c r="C350" t="str">
        <v>Corporate</v>
      </c>
      <c r="D350">
        <v>1159.06</v>
      </c>
    </row>
    <row r="351" spans="1:4" x14ac:dyDescent="0.25">
      <c r="A351" s="1">
        <v>42107</v>
      </c>
      <c r="B351" t="str">
        <v>Standard Class</v>
      </c>
      <c r="C351" t="str">
        <v>Corporate</v>
      </c>
      <c r="D351">
        <v>191.80799999999999</v>
      </c>
    </row>
    <row r="352" spans="1:4" x14ac:dyDescent="0.25">
      <c r="A352" s="1">
        <v>42344</v>
      </c>
      <c r="B352" t="str">
        <v>First Class</v>
      </c>
      <c r="C352" t="str">
        <v>Consumer</v>
      </c>
      <c r="D352">
        <v>191.82</v>
      </c>
    </row>
    <row r="353" spans="1:4" x14ac:dyDescent="0.25">
      <c r="A353" s="1">
        <v>42041</v>
      </c>
      <c r="B353" t="str">
        <v>Standard Class</v>
      </c>
      <c r="C353" t="str">
        <v>Corporate</v>
      </c>
      <c r="D353">
        <v>132.22400000000002</v>
      </c>
    </row>
    <row r="354" spans="1:4" x14ac:dyDescent="0.25">
      <c r="A354" s="1">
        <v>42230</v>
      </c>
      <c r="B354" t="str">
        <v>First Class</v>
      </c>
      <c r="C354" t="str">
        <v>Consumer</v>
      </c>
      <c r="D354">
        <v>125.92000000000002</v>
      </c>
    </row>
    <row r="355" spans="1:4" x14ac:dyDescent="0.25">
      <c r="A355" s="1">
        <v>42168</v>
      </c>
      <c r="B355" t="str">
        <v>First Class</v>
      </c>
      <c r="C355" t="str">
        <v>Corporate</v>
      </c>
      <c r="D355">
        <v>224.9</v>
      </c>
    </row>
    <row r="356" spans="1:4" x14ac:dyDescent="0.25">
      <c r="A356" s="1">
        <v>42340</v>
      </c>
      <c r="B356" t="str">
        <v>Same Day</v>
      </c>
      <c r="C356" t="str">
        <v>Consumer</v>
      </c>
      <c r="D356">
        <v>863.928</v>
      </c>
    </row>
    <row r="357" spans="1:4" x14ac:dyDescent="0.25">
      <c r="A357" s="1">
        <v>42096</v>
      </c>
      <c r="B357" t="str">
        <v>Second Class</v>
      </c>
      <c r="C357" t="str">
        <v>Home Office</v>
      </c>
      <c r="D357">
        <v>7.04</v>
      </c>
    </row>
    <row r="358" spans="1:4" x14ac:dyDescent="0.25">
      <c r="A358" s="1">
        <v>42118</v>
      </c>
      <c r="B358" t="str">
        <v>Standard Class</v>
      </c>
      <c r="C358" t="str">
        <v>Corporate</v>
      </c>
      <c r="D358">
        <v>36.240000000000009</v>
      </c>
    </row>
    <row r="359" spans="1:4" x14ac:dyDescent="0.25">
      <c r="A359" s="1">
        <v>42355</v>
      </c>
      <c r="B359" t="str">
        <v>First Class</v>
      </c>
      <c r="C359" t="str">
        <v>Consumer</v>
      </c>
      <c r="D359">
        <v>34.944000000000003</v>
      </c>
    </row>
    <row r="360" spans="1:4" x14ac:dyDescent="0.25">
      <c r="A360" s="1">
        <v>42324</v>
      </c>
      <c r="B360" t="str">
        <v>Same Day</v>
      </c>
      <c r="C360" t="str">
        <v>Corporate</v>
      </c>
      <c r="D360">
        <v>630.024</v>
      </c>
    </row>
    <row r="361" spans="1:4" x14ac:dyDescent="0.25">
      <c r="A361" s="1">
        <v>42323</v>
      </c>
      <c r="B361" t="str">
        <v>Second Class</v>
      </c>
      <c r="C361" t="str">
        <v>Consumer</v>
      </c>
      <c r="D361">
        <v>513.52</v>
      </c>
    </row>
    <row r="362" spans="1:4" x14ac:dyDescent="0.25">
      <c r="A362" s="1">
        <v>42252</v>
      </c>
      <c r="B362" t="str">
        <v>Standard Class</v>
      </c>
      <c r="C362" t="str">
        <v>Consumer</v>
      </c>
      <c r="D362">
        <v>291.73999999999995</v>
      </c>
    </row>
    <row r="363" spans="1:4" x14ac:dyDescent="0.25">
      <c r="A363" s="1">
        <v>42320</v>
      </c>
      <c r="B363" t="str">
        <v>Standard Class</v>
      </c>
      <c r="C363" t="str">
        <v>Home Office</v>
      </c>
      <c r="D363">
        <v>681.43200000000013</v>
      </c>
    </row>
    <row r="364" spans="1:4" x14ac:dyDescent="0.25">
      <c r="A364" s="1">
        <v>42334</v>
      </c>
      <c r="B364" t="str">
        <v>Standard Class</v>
      </c>
      <c r="C364" t="str">
        <v>Consumer</v>
      </c>
      <c r="D364">
        <v>73.36</v>
      </c>
    </row>
    <row r="365" spans="1:4" x14ac:dyDescent="0.25">
      <c r="A365" s="1">
        <v>42254</v>
      </c>
      <c r="B365" t="str">
        <v>Standard Class</v>
      </c>
      <c r="C365" t="str">
        <v>Consumer</v>
      </c>
      <c r="D365">
        <v>99.155999999999992</v>
      </c>
    </row>
    <row r="366" spans="1:4" x14ac:dyDescent="0.25">
      <c r="A366" s="1">
        <v>42018</v>
      </c>
      <c r="B366" t="str">
        <v>Standard Class</v>
      </c>
      <c r="C366" t="str">
        <v>Consumer</v>
      </c>
      <c r="D366">
        <v>405.34400000000005</v>
      </c>
    </row>
    <row r="367" spans="1:4" x14ac:dyDescent="0.25">
      <c r="A367" s="1">
        <v>42335</v>
      </c>
      <c r="B367" t="str">
        <v>First Class</v>
      </c>
      <c r="C367" t="str">
        <v>Corporate</v>
      </c>
      <c r="D367">
        <v>3236.41</v>
      </c>
    </row>
    <row r="368" spans="1:4" x14ac:dyDescent="0.25">
      <c r="A368" s="1">
        <v>42170</v>
      </c>
      <c r="B368" t="str">
        <v>First Class</v>
      </c>
      <c r="C368" t="str">
        <v>Consumer</v>
      </c>
      <c r="D368">
        <v>58.400000000000006</v>
      </c>
    </row>
    <row r="369" spans="1:4" x14ac:dyDescent="0.25">
      <c r="A369" s="1">
        <v>42265</v>
      </c>
      <c r="B369" t="str">
        <v>Standard Class</v>
      </c>
      <c r="C369" t="str">
        <v>Consumer</v>
      </c>
      <c r="D369">
        <v>396</v>
      </c>
    </row>
    <row r="370" spans="1:4" x14ac:dyDescent="0.25">
      <c r="A370" s="1">
        <v>42009</v>
      </c>
      <c r="B370" t="str">
        <v>Second Class</v>
      </c>
      <c r="C370" t="str">
        <v>Corporate</v>
      </c>
      <c r="D370">
        <v>255.904</v>
      </c>
    </row>
    <row r="371" spans="1:4" x14ac:dyDescent="0.25">
      <c r="A371" s="1">
        <v>42268</v>
      </c>
      <c r="B371" t="str">
        <v>Standard Class</v>
      </c>
      <c r="C371" t="str">
        <v>Corporate</v>
      </c>
      <c r="D371">
        <v>115.47999999999999</v>
      </c>
    </row>
    <row r="372" spans="1:4" x14ac:dyDescent="0.25">
      <c r="A372" s="1">
        <v>42103</v>
      </c>
      <c r="B372" t="str">
        <v>Standard Class</v>
      </c>
      <c r="C372" t="str">
        <v>Home Office</v>
      </c>
      <c r="D372">
        <v>215.83999999999997</v>
      </c>
    </row>
    <row r="373" spans="1:4" x14ac:dyDescent="0.25">
      <c r="A373" s="1">
        <v>42286</v>
      </c>
      <c r="B373" t="str">
        <v>Standard Class</v>
      </c>
      <c r="C373" t="str">
        <v>Consumer</v>
      </c>
      <c r="D373">
        <v>387.72</v>
      </c>
    </row>
    <row r="374" spans="1:4" x14ac:dyDescent="0.25">
      <c r="A374" s="1">
        <v>42149</v>
      </c>
      <c r="B374" t="str">
        <v>Same Day</v>
      </c>
      <c r="C374" t="str">
        <v>Home Office</v>
      </c>
      <c r="D374">
        <v>261.10000000000002</v>
      </c>
    </row>
    <row r="375" spans="1:4" x14ac:dyDescent="0.25">
      <c r="A375" s="1">
        <v>42253</v>
      </c>
      <c r="B375" t="str">
        <v>Second Class</v>
      </c>
      <c r="C375" t="str">
        <v>Consumer</v>
      </c>
      <c r="D375">
        <v>228.58599999999998</v>
      </c>
    </row>
    <row r="376" spans="1:4" x14ac:dyDescent="0.25">
      <c r="A376" s="1">
        <v>42299</v>
      </c>
      <c r="B376" t="str">
        <v>Standard Class</v>
      </c>
      <c r="C376" t="str">
        <v>Home Office</v>
      </c>
      <c r="D376">
        <v>74.320000000000007</v>
      </c>
    </row>
    <row r="377" spans="1:4" x14ac:dyDescent="0.25">
      <c r="A377" s="1">
        <v>42340</v>
      </c>
      <c r="B377" t="str">
        <v>Standard Class</v>
      </c>
      <c r="C377" t="str">
        <v>Consumer</v>
      </c>
      <c r="D377">
        <v>4.7039999999999997</v>
      </c>
    </row>
    <row r="378" spans="1:4" x14ac:dyDescent="0.25">
      <c r="A378" s="1">
        <v>42362</v>
      </c>
      <c r="B378" t="str">
        <v>Second Class</v>
      </c>
      <c r="C378" t="str">
        <v>Consumer</v>
      </c>
      <c r="D378">
        <v>859.14</v>
      </c>
    </row>
    <row r="379" spans="1:4" x14ac:dyDescent="0.25">
      <c r="A379" s="1">
        <v>42319</v>
      </c>
      <c r="B379" t="str">
        <v>Standard Class</v>
      </c>
      <c r="C379" t="str">
        <v>Consumer</v>
      </c>
      <c r="D379">
        <v>41.86</v>
      </c>
    </row>
    <row r="380" spans="1:4" x14ac:dyDescent="0.25">
      <c r="A380" s="1">
        <v>42153</v>
      </c>
      <c r="B380" t="str">
        <v>Standard Class</v>
      </c>
      <c r="C380" t="str">
        <v>Corporate</v>
      </c>
      <c r="D380">
        <v>452.464</v>
      </c>
    </row>
    <row r="381" spans="1:4" x14ac:dyDescent="0.25">
      <c r="A381" s="1">
        <v>42150</v>
      </c>
      <c r="B381" t="str">
        <v>Standard Class</v>
      </c>
      <c r="C381" t="str">
        <v>Home Office</v>
      </c>
      <c r="D381">
        <v>1311.9699999999998</v>
      </c>
    </row>
    <row r="382" spans="1:4" x14ac:dyDescent="0.25">
      <c r="A382" s="1">
        <v>42113</v>
      </c>
      <c r="B382" t="str">
        <v>Standard Class</v>
      </c>
      <c r="C382" t="str">
        <v>Consumer</v>
      </c>
      <c r="D382">
        <v>233.48</v>
      </c>
    </row>
    <row r="383" spans="1:4" x14ac:dyDescent="0.25">
      <c r="A383" s="1">
        <v>42368</v>
      </c>
      <c r="B383" t="str">
        <v>Standard Class</v>
      </c>
      <c r="C383" t="str">
        <v>Corporate</v>
      </c>
      <c r="D383">
        <v>40.896000000000001</v>
      </c>
    </row>
    <row r="384" spans="1:4" x14ac:dyDescent="0.25">
      <c r="A384" s="1">
        <v>42185</v>
      </c>
      <c r="B384" t="str">
        <v>Second Class</v>
      </c>
      <c r="C384" t="str">
        <v>Consumer</v>
      </c>
      <c r="D384">
        <v>191.88</v>
      </c>
    </row>
    <row r="385" spans="1:4" x14ac:dyDescent="0.25">
      <c r="A385" s="1">
        <v>42079</v>
      </c>
      <c r="B385" t="str">
        <v>Standard Class</v>
      </c>
      <c r="C385" t="str">
        <v>Home Office</v>
      </c>
      <c r="D385">
        <v>365.44</v>
      </c>
    </row>
    <row r="386" spans="1:4" x14ac:dyDescent="0.25">
      <c r="A386" s="1">
        <v>42306</v>
      </c>
      <c r="B386" t="str">
        <v>Standard Class</v>
      </c>
      <c r="C386" t="str">
        <v>Consumer</v>
      </c>
      <c r="D386">
        <v>38.190000000000012</v>
      </c>
    </row>
    <row r="387" spans="1:4" x14ac:dyDescent="0.25">
      <c r="A387" s="1">
        <v>42266</v>
      </c>
      <c r="B387" t="str">
        <v>Standard Class</v>
      </c>
      <c r="C387" t="str">
        <v>Corporate</v>
      </c>
      <c r="D387">
        <v>383.43799999999999</v>
      </c>
    </row>
    <row r="388" spans="1:4" x14ac:dyDescent="0.25">
      <c r="A388" s="1">
        <v>42172</v>
      </c>
      <c r="B388" t="str">
        <v>Second Class</v>
      </c>
      <c r="C388" t="str">
        <v>Home Office</v>
      </c>
      <c r="D388">
        <v>91.474999999999994</v>
      </c>
    </row>
    <row r="389" spans="1:4" x14ac:dyDescent="0.25">
      <c r="A389" s="1">
        <v>42140</v>
      </c>
      <c r="B389" t="str">
        <v>Second Class</v>
      </c>
      <c r="C389" t="str">
        <v>Consumer</v>
      </c>
      <c r="D389">
        <v>7.7640000000000011</v>
      </c>
    </row>
    <row r="390" spans="1:4" x14ac:dyDescent="0.25">
      <c r="A390" s="1">
        <v>42293</v>
      </c>
      <c r="B390" t="str">
        <v>Standard Class</v>
      </c>
      <c r="C390" t="str">
        <v>Corporate</v>
      </c>
      <c r="D390">
        <v>342.76</v>
      </c>
    </row>
    <row r="391" spans="1:4" x14ac:dyDescent="0.25">
      <c r="A391" s="1">
        <v>42267</v>
      </c>
      <c r="B391" t="str">
        <v>Standard Class</v>
      </c>
      <c r="C391" t="str">
        <v>Consumer</v>
      </c>
      <c r="D391">
        <v>254.99</v>
      </c>
    </row>
    <row r="392" spans="1:4" x14ac:dyDescent="0.25">
      <c r="A392" s="1">
        <v>42207</v>
      </c>
      <c r="B392" t="str">
        <v>Standard Class</v>
      </c>
      <c r="C392" t="str">
        <v>Consumer</v>
      </c>
      <c r="D392">
        <v>370.18400000000003</v>
      </c>
    </row>
    <row r="393" spans="1:4" x14ac:dyDescent="0.25">
      <c r="A393" s="1">
        <v>42313</v>
      </c>
      <c r="B393" t="str">
        <v>Same Day</v>
      </c>
      <c r="C393" t="str">
        <v>Consumer</v>
      </c>
      <c r="D393">
        <v>10.74</v>
      </c>
    </row>
    <row r="394" spans="1:4" x14ac:dyDescent="0.25">
      <c r="A394" s="1">
        <v>42340</v>
      </c>
      <c r="B394" t="str">
        <v>Second Class</v>
      </c>
      <c r="C394" t="str">
        <v>Corporate</v>
      </c>
      <c r="D394">
        <v>2145.2499999999995</v>
      </c>
    </row>
    <row r="395" spans="1:4" x14ac:dyDescent="0.25">
      <c r="A395" s="1">
        <v>42306</v>
      </c>
      <c r="B395" t="str">
        <v>Same Day</v>
      </c>
      <c r="C395" t="str">
        <v>Consumer</v>
      </c>
      <c r="D395">
        <v>314.39300000000003</v>
      </c>
    </row>
    <row r="396" spans="1:4" x14ac:dyDescent="0.25">
      <c r="A396" s="1">
        <v>42130</v>
      </c>
      <c r="B396" t="str">
        <v>First Class</v>
      </c>
      <c r="C396" t="str">
        <v>Consumer</v>
      </c>
      <c r="D396">
        <v>79.14</v>
      </c>
    </row>
    <row r="397" spans="1:4" x14ac:dyDescent="0.25">
      <c r="A397" s="1">
        <v>42155</v>
      </c>
      <c r="B397" t="str">
        <v>First Class</v>
      </c>
      <c r="C397" t="str">
        <v>Consumer</v>
      </c>
      <c r="D397">
        <v>3.2820000000000005</v>
      </c>
    </row>
    <row r="398" spans="1:4" x14ac:dyDescent="0.25">
      <c r="A398" s="1">
        <v>42282</v>
      </c>
      <c r="B398" t="str">
        <v>Standard Class</v>
      </c>
      <c r="C398" t="str">
        <v>Corporate</v>
      </c>
      <c r="D398">
        <v>64.24799999999999</v>
      </c>
    </row>
    <row r="399" spans="1:4" x14ac:dyDescent="0.25">
      <c r="A399" s="1">
        <v>42266</v>
      </c>
      <c r="B399" t="str">
        <v>Standard Class</v>
      </c>
      <c r="C399" t="str">
        <v>Consumer</v>
      </c>
      <c r="D399">
        <v>1264.1400000000001</v>
      </c>
    </row>
    <row r="400" spans="1:4" x14ac:dyDescent="0.25">
      <c r="A400" s="1">
        <v>42353</v>
      </c>
      <c r="B400" t="str">
        <v>Standard Class</v>
      </c>
      <c r="C400" t="str">
        <v>Consumer</v>
      </c>
      <c r="D400">
        <v>133.38</v>
      </c>
    </row>
    <row r="401" spans="1:4" x14ac:dyDescent="0.25">
      <c r="A401" s="1">
        <v>42049</v>
      </c>
      <c r="B401" t="str">
        <v>Standard Class</v>
      </c>
      <c r="C401" t="str">
        <v>Consumer</v>
      </c>
      <c r="D401">
        <v>264.18</v>
      </c>
    </row>
    <row r="402" spans="1:4" x14ac:dyDescent="0.25">
      <c r="A402" s="1">
        <v>42075</v>
      </c>
      <c r="B402" t="str">
        <v>Standard Class</v>
      </c>
      <c r="C402" t="str">
        <v>Home Office</v>
      </c>
      <c r="D402">
        <v>558.24</v>
      </c>
    </row>
    <row r="403" spans="1:4" x14ac:dyDescent="0.25">
      <c r="A403" s="1">
        <v>42165</v>
      </c>
      <c r="B403" t="str">
        <v>First Class</v>
      </c>
      <c r="C403" t="str">
        <v>Consumer</v>
      </c>
      <c r="D403">
        <v>695.7</v>
      </c>
    </row>
    <row r="404" spans="1:4" x14ac:dyDescent="0.25">
      <c r="A404" s="1">
        <v>42364</v>
      </c>
      <c r="B404" t="str">
        <v>Standard Class</v>
      </c>
      <c r="C404" t="str">
        <v>Consumer</v>
      </c>
      <c r="D404">
        <v>870.04</v>
      </c>
    </row>
    <row r="405" spans="1:4" x14ac:dyDescent="0.25">
      <c r="A405" s="1">
        <v>42112</v>
      </c>
      <c r="B405" t="str">
        <v>Second Class</v>
      </c>
      <c r="C405" t="str">
        <v>Home Office</v>
      </c>
      <c r="D405">
        <v>55.416000000000004</v>
      </c>
    </row>
    <row r="406" spans="1:4" x14ac:dyDescent="0.25">
      <c r="A406" s="1">
        <v>42211</v>
      </c>
      <c r="B406" t="str">
        <v>First Class</v>
      </c>
      <c r="C406" t="str">
        <v>Home Office</v>
      </c>
      <c r="D406">
        <v>10.44</v>
      </c>
    </row>
    <row r="407" spans="1:4" x14ac:dyDescent="0.25">
      <c r="A407" s="1">
        <v>42252</v>
      </c>
      <c r="B407" t="str">
        <v>Second Class</v>
      </c>
      <c r="C407" t="str">
        <v>Consumer</v>
      </c>
      <c r="D407">
        <v>131.10400000000001</v>
      </c>
    </row>
    <row r="408" spans="1:4" x14ac:dyDescent="0.25">
      <c r="A408" s="1">
        <v>42271</v>
      </c>
      <c r="B408" t="str">
        <v>Second Class</v>
      </c>
      <c r="C408" t="str">
        <v>Consumer</v>
      </c>
      <c r="D408">
        <v>487.21999999999997</v>
      </c>
    </row>
    <row r="409" spans="1:4" x14ac:dyDescent="0.25">
      <c r="A409" s="1">
        <v>42103</v>
      </c>
      <c r="B409" t="str">
        <v>Standard Class</v>
      </c>
      <c r="C409" t="str">
        <v>Consumer</v>
      </c>
      <c r="D409">
        <v>17.920000000000002</v>
      </c>
    </row>
    <row r="410" spans="1:4" x14ac:dyDescent="0.25">
      <c r="A410" s="1">
        <v>42359</v>
      </c>
      <c r="B410" t="str">
        <v>Standard Class</v>
      </c>
      <c r="C410" t="str">
        <v>Home Office</v>
      </c>
      <c r="D410">
        <v>34.340000000000003</v>
      </c>
    </row>
    <row r="411" spans="1:4" x14ac:dyDescent="0.25">
      <c r="A411" s="1">
        <v>42317</v>
      </c>
      <c r="B411" t="str">
        <v>Second Class</v>
      </c>
      <c r="C411" t="str">
        <v>Consumer</v>
      </c>
      <c r="D411">
        <v>993.89999999999986</v>
      </c>
    </row>
    <row r="412" spans="1:4" x14ac:dyDescent="0.25">
      <c r="A412" s="1">
        <v>42187</v>
      </c>
      <c r="B412" t="str">
        <v>Same Day</v>
      </c>
      <c r="C412" t="str">
        <v>Consumer</v>
      </c>
      <c r="D412">
        <v>85.5</v>
      </c>
    </row>
    <row r="413" spans="1:4" x14ac:dyDescent="0.25">
      <c r="A413" s="1">
        <v>42194</v>
      </c>
      <c r="B413" t="str">
        <v>Same Day</v>
      </c>
      <c r="C413" t="str">
        <v>Consumer</v>
      </c>
      <c r="D413">
        <v>839.94400000000019</v>
      </c>
    </row>
    <row r="414" spans="1:4" x14ac:dyDescent="0.25">
      <c r="A414" s="1">
        <v>42303</v>
      </c>
      <c r="B414" t="str">
        <v>First Class</v>
      </c>
      <c r="C414" t="str">
        <v>Corporate</v>
      </c>
      <c r="D414">
        <v>783.96000000000015</v>
      </c>
    </row>
    <row r="415" spans="1:4" x14ac:dyDescent="0.25">
      <c r="A415" s="1">
        <v>42127</v>
      </c>
      <c r="B415" t="str">
        <v>Standard Class</v>
      </c>
      <c r="C415" t="str">
        <v>Consumer</v>
      </c>
      <c r="D415">
        <v>187.05600000000001</v>
      </c>
    </row>
    <row r="416" spans="1:4" x14ac:dyDescent="0.25">
      <c r="A416" s="1">
        <v>42148</v>
      </c>
      <c r="B416" t="str">
        <v>Standard Class</v>
      </c>
      <c r="C416" t="str">
        <v>Home Office</v>
      </c>
      <c r="D416">
        <v>4.9800000000000004</v>
      </c>
    </row>
    <row r="417" spans="1:4" x14ac:dyDescent="0.25">
      <c r="A417" s="1">
        <v>42232</v>
      </c>
      <c r="B417" t="str">
        <v>Second Class</v>
      </c>
      <c r="C417" t="str">
        <v>Consumer</v>
      </c>
      <c r="D417">
        <v>225.29600000000002</v>
      </c>
    </row>
    <row r="418" spans="1:4" x14ac:dyDescent="0.25">
      <c r="A418" s="1">
        <v>42256</v>
      </c>
      <c r="B418" t="str">
        <v>Standard Class</v>
      </c>
      <c r="C418" t="str">
        <v>Consumer</v>
      </c>
      <c r="D418">
        <v>99.872000000000014</v>
      </c>
    </row>
    <row r="419" spans="1:4" x14ac:dyDescent="0.25">
      <c r="A419" s="1">
        <v>42262</v>
      </c>
      <c r="B419" t="str">
        <v>Standard Class</v>
      </c>
      <c r="C419" t="str">
        <v>Home Office</v>
      </c>
      <c r="D419">
        <v>25.92</v>
      </c>
    </row>
    <row r="420" spans="1:4" x14ac:dyDescent="0.25">
      <c r="A420" s="1">
        <v>42230</v>
      </c>
      <c r="B420" t="str">
        <v>Second Class</v>
      </c>
      <c r="C420" t="str">
        <v>Consumer</v>
      </c>
      <c r="D420">
        <v>21.504000000000005</v>
      </c>
    </row>
    <row r="421" spans="1:4" x14ac:dyDescent="0.25">
      <c r="A421" s="1">
        <v>42292</v>
      </c>
      <c r="B421" t="str">
        <v>Standard Class</v>
      </c>
      <c r="C421" t="str">
        <v>Consumer</v>
      </c>
      <c r="D421">
        <v>305.24799999999999</v>
      </c>
    </row>
    <row r="422" spans="1:4" x14ac:dyDescent="0.25">
      <c r="A422" s="1">
        <v>42154</v>
      </c>
      <c r="B422" t="str">
        <v>Standard Class</v>
      </c>
      <c r="C422" t="str">
        <v>Consumer</v>
      </c>
      <c r="D422">
        <v>60.484999999999999</v>
      </c>
    </row>
    <row r="423" spans="1:4" x14ac:dyDescent="0.25">
      <c r="A423" s="1">
        <v>42202</v>
      </c>
      <c r="B423" t="str">
        <v>Second Class</v>
      </c>
      <c r="C423" t="str">
        <v>Corporate</v>
      </c>
      <c r="D423">
        <v>199.18</v>
      </c>
    </row>
    <row r="424" spans="1:4" x14ac:dyDescent="0.25">
      <c r="A424" s="1">
        <v>42144</v>
      </c>
      <c r="B424" t="str">
        <v>Standard Class</v>
      </c>
      <c r="C424" t="str">
        <v>Consumer</v>
      </c>
      <c r="D424">
        <v>641.96</v>
      </c>
    </row>
    <row r="425" spans="1:4" x14ac:dyDescent="0.25">
      <c r="A425" s="1">
        <v>42314</v>
      </c>
      <c r="B425" t="str">
        <v>First Class</v>
      </c>
      <c r="C425" t="str">
        <v>Consumer</v>
      </c>
      <c r="D425">
        <v>1120.73</v>
      </c>
    </row>
    <row r="426" spans="1:4" x14ac:dyDescent="0.25">
      <c r="A426" s="1">
        <v>42328</v>
      </c>
      <c r="B426" t="str">
        <v>First Class</v>
      </c>
      <c r="C426" t="str">
        <v>Consumer</v>
      </c>
      <c r="D426">
        <v>18.48</v>
      </c>
    </row>
    <row r="427" spans="1:4" x14ac:dyDescent="0.25">
      <c r="A427" s="1">
        <v>42200</v>
      </c>
      <c r="B427" t="str">
        <v>Standard Class</v>
      </c>
      <c r="C427" t="str">
        <v>Consumer</v>
      </c>
      <c r="D427">
        <v>88.15</v>
      </c>
    </row>
    <row r="428" spans="1:4" x14ac:dyDescent="0.25">
      <c r="A428" s="1">
        <v>42204</v>
      </c>
      <c r="B428" t="str">
        <v>Standard Class</v>
      </c>
      <c r="C428" t="str">
        <v>Corporate</v>
      </c>
      <c r="D428">
        <v>140.81</v>
      </c>
    </row>
    <row r="429" spans="1:4" x14ac:dyDescent="0.25">
      <c r="A429" s="1">
        <v>42037</v>
      </c>
      <c r="B429" t="str">
        <v>Second Class</v>
      </c>
      <c r="C429" t="str">
        <v>Consumer</v>
      </c>
      <c r="D429">
        <v>8805.0400000000009</v>
      </c>
    </row>
    <row r="430" spans="1:4" x14ac:dyDescent="0.25">
      <c r="A430" s="1">
        <v>42099</v>
      </c>
      <c r="B430" t="str">
        <v>First Class</v>
      </c>
      <c r="C430" t="str">
        <v>Home Office</v>
      </c>
      <c r="D430">
        <v>177.78</v>
      </c>
    </row>
    <row r="431" spans="1:4" x14ac:dyDescent="0.25">
      <c r="A431" s="1">
        <v>42310</v>
      </c>
      <c r="B431" t="str">
        <v>Standard Class</v>
      </c>
      <c r="C431" t="str">
        <v>Home Office</v>
      </c>
      <c r="D431">
        <v>273.59000000000003</v>
      </c>
    </row>
    <row r="432" spans="1:4" x14ac:dyDescent="0.25">
      <c r="A432" s="1">
        <v>42147</v>
      </c>
      <c r="B432" t="str">
        <v>Same Day</v>
      </c>
      <c r="C432" t="str">
        <v>Consumer</v>
      </c>
      <c r="D432">
        <v>14.73</v>
      </c>
    </row>
    <row r="433" spans="1:4" x14ac:dyDescent="0.25">
      <c r="A433" s="1">
        <v>42134</v>
      </c>
      <c r="B433" t="str">
        <v>Second Class</v>
      </c>
      <c r="C433" t="str">
        <v>Consumer</v>
      </c>
      <c r="D433">
        <v>27.86</v>
      </c>
    </row>
    <row r="434" spans="1:4" x14ac:dyDescent="0.25">
      <c r="A434" s="1">
        <v>42035</v>
      </c>
      <c r="B434" t="str">
        <v>Standard Class</v>
      </c>
      <c r="C434" t="str">
        <v>Home Office</v>
      </c>
      <c r="D434">
        <v>1396.35</v>
      </c>
    </row>
    <row r="435" spans="1:4" x14ac:dyDescent="0.25">
      <c r="A435" s="1">
        <v>42348</v>
      </c>
      <c r="B435" t="str">
        <v>Standard Class</v>
      </c>
      <c r="C435" t="str">
        <v>Consumer</v>
      </c>
      <c r="D435">
        <v>40.68</v>
      </c>
    </row>
    <row r="436" spans="1:4" x14ac:dyDescent="0.25">
      <c r="A436" s="1">
        <v>42182</v>
      </c>
      <c r="B436" t="str">
        <v>Standard Class</v>
      </c>
      <c r="C436" t="str">
        <v>Consumer</v>
      </c>
      <c r="D436">
        <v>135.94999999999999</v>
      </c>
    </row>
    <row r="437" spans="1:4" x14ac:dyDescent="0.25">
      <c r="A437" s="1">
        <v>42369</v>
      </c>
      <c r="B437" t="str">
        <v>Standard Class</v>
      </c>
      <c r="C437" t="str">
        <v>Consumer</v>
      </c>
      <c r="D437">
        <v>72.224000000000004</v>
      </c>
    </row>
    <row r="438" spans="1:4" x14ac:dyDescent="0.25">
      <c r="A438" s="1">
        <v>42243</v>
      </c>
      <c r="B438" t="str">
        <v>First Class</v>
      </c>
      <c r="C438" t="str">
        <v>Corporate</v>
      </c>
      <c r="D438">
        <v>31.007999999999999</v>
      </c>
    </row>
    <row r="439" spans="1:4" x14ac:dyDescent="0.25">
      <c r="A439" s="1">
        <v>42264</v>
      </c>
      <c r="B439" t="str">
        <v>First Class</v>
      </c>
      <c r="C439" t="str">
        <v>Home Office</v>
      </c>
      <c r="D439">
        <v>121.78</v>
      </c>
    </row>
    <row r="440" spans="1:4" x14ac:dyDescent="0.25">
      <c r="A440" s="1">
        <v>42313</v>
      </c>
      <c r="B440" t="str">
        <v>Second Class</v>
      </c>
      <c r="C440" t="str">
        <v>Corporate</v>
      </c>
      <c r="D440">
        <v>1106.9240000000002</v>
      </c>
    </row>
    <row r="441" spans="1:4" x14ac:dyDescent="0.25">
      <c r="A441" s="1">
        <v>42186</v>
      </c>
      <c r="B441" t="str">
        <v>Second Class</v>
      </c>
      <c r="C441" t="str">
        <v>Consumer</v>
      </c>
      <c r="D441">
        <v>1302.83</v>
      </c>
    </row>
    <row r="442" spans="1:4" x14ac:dyDescent="0.25">
      <c r="A442" s="1">
        <v>42084</v>
      </c>
      <c r="B442" t="str">
        <v>Second Class</v>
      </c>
      <c r="C442" t="str">
        <v>Corporate</v>
      </c>
      <c r="D442">
        <v>86.45</v>
      </c>
    </row>
    <row r="443" spans="1:4" x14ac:dyDescent="0.25">
      <c r="A443" s="1">
        <v>42092</v>
      </c>
      <c r="B443" t="str">
        <v>First Class</v>
      </c>
      <c r="C443" t="str">
        <v>Corporate</v>
      </c>
      <c r="D443">
        <v>31.4</v>
      </c>
    </row>
    <row r="444" spans="1:4" x14ac:dyDescent="0.25">
      <c r="A444" s="1">
        <v>42337</v>
      </c>
      <c r="B444" t="str">
        <v>Second Class</v>
      </c>
      <c r="C444" t="str">
        <v>Corporate</v>
      </c>
      <c r="D444">
        <v>2673.69</v>
      </c>
    </row>
    <row r="445" spans="1:4" x14ac:dyDescent="0.25">
      <c r="A445" s="1">
        <v>42243</v>
      </c>
      <c r="B445" t="str">
        <v>Standard Class</v>
      </c>
      <c r="C445" t="str">
        <v>Consumer</v>
      </c>
      <c r="D445">
        <v>186.54</v>
      </c>
    </row>
    <row r="446" spans="1:4" x14ac:dyDescent="0.25">
      <c r="A446" s="1">
        <v>42205</v>
      </c>
      <c r="B446" t="str">
        <v>Standard Class</v>
      </c>
      <c r="C446" t="str">
        <v>Consumer</v>
      </c>
      <c r="D446">
        <v>1110.5</v>
      </c>
    </row>
    <row r="447" spans="1:4" x14ac:dyDescent="0.25">
      <c r="A447" s="1">
        <v>42258</v>
      </c>
      <c r="B447" t="str">
        <v>Second Class</v>
      </c>
      <c r="C447" t="str">
        <v>Home Office</v>
      </c>
      <c r="D447">
        <v>67.56</v>
      </c>
    </row>
    <row r="448" spans="1:4" x14ac:dyDescent="0.25">
      <c r="A448" s="1">
        <v>42215</v>
      </c>
      <c r="B448" t="str">
        <v>Standard Class</v>
      </c>
      <c r="C448" t="str">
        <v>Consumer</v>
      </c>
      <c r="D448">
        <v>732.15599999999995</v>
      </c>
    </row>
    <row r="449" spans="1:4" x14ac:dyDescent="0.25">
      <c r="A449" s="1">
        <v>42109</v>
      </c>
      <c r="B449" t="str">
        <v>Second Class</v>
      </c>
      <c r="C449" t="str">
        <v>Consumer</v>
      </c>
      <c r="D449">
        <v>81.199999999999989</v>
      </c>
    </row>
    <row r="450" spans="1:4" x14ac:dyDescent="0.25">
      <c r="A450" s="1">
        <v>42126</v>
      </c>
      <c r="B450" t="str">
        <v>First Class</v>
      </c>
      <c r="C450" t="str">
        <v>Consumer</v>
      </c>
      <c r="D450">
        <v>377.346</v>
      </c>
    </row>
    <row r="451" spans="1:4" x14ac:dyDescent="0.25">
      <c r="A451" s="1">
        <v>42209</v>
      </c>
      <c r="B451" t="str">
        <v>Standard Class</v>
      </c>
      <c r="C451" t="str">
        <v>Corporate</v>
      </c>
      <c r="D451">
        <v>324.38700000000006</v>
      </c>
    </row>
    <row r="452" spans="1:4" x14ac:dyDescent="0.25">
      <c r="A452" s="1">
        <v>42334</v>
      </c>
      <c r="B452" t="str">
        <v>Standard Class</v>
      </c>
      <c r="C452" t="str">
        <v>Home Office</v>
      </c>
      <c r="D452">
        <v>5.08</v>
      </c>
    </row>
    <row r="453" spans="1:4" x14ac:dyDescent="0.25">
      <c r="A453" s="1">
        <v>42313</v>
      </c>
      <c r="B453" t="str">
        <v>Standard Class</v>
      </c>
      <c r="C453" t="str">
        <v>Corporate</v>
      </c>
      <c r="D453">
        <v>50.496000000000002</v>
      </c>
    </row>
    <row r="454" spans="1:4" x14ac:dyDescent="0.25">
      <c r="A454" s="1">
        <v>42111</v>
      </c>
      <c r="B454" t="str">
        <v>Standard Class</v>
      </c>
      <c r="C454" t="str">
        <v>Consumer</v>
      </c>
      <c r="D454">
        <v>158.256</v>
      </c>
    </row>
    <row r="455" spans="1:4" x14ac:dyDescent="0.25">
      <c r="A455" s="1">
        <v>42155</v>
      </c>
      <c r="B455" t="str">
        <v>Standard Class</v>
      </c>
      <c r="C455" t="str">
        <v>Corporate</v>
      </c>
      <c r="D455">
        <v>138.53</v>
      </c>
    </row>
    <row r="456" spans="1:4" x14ac:dyDescent="0.25">
      <c r="A456" s="1">
        <v>42055</v>
      </c>
      <c r="B456" t="str">
        <v>Standard Class</v>
      </c>
      <c r="C456" t="str">
        <v>Consumer</v>
      </c>
      <c r="D456">
        <v>16.496000000000002</v>
      </c>
    </row>
    <row r="457" spans="1:4" x14ac:dyDescent="0.25">
      <c r="A457" s="1">
        <v>42359</v>
      </c>
      <c r="B457" t="str">
        <v>Standard Class</v>
      </c>
      <c r="C457" t="str">
        <v>Consumer</v>
      </c>
      <c r="D457">
        <v>66.300000000000011</v>
      </c>
    </row>
    <row r="458" spans="1:4" x14ac:dyDescent="0.25">
      <c r="A458" s="1">
        <v>42154</v>
      </c>
      <c r="B458" t="str">
        <v>Second Class</v>
      </c>
      <c r="C458" t="str">
        <v>Consumer</v>
      </c>
      <c r="D458">
        <v>1002.7</v>
      </c>
    </row>
    <row r="459" spans="1:4" x14ac:dyDescent="0.25">
      <c r="A459" s="1">
        <v>42312</v>
      </c>
      <c r="B459" t="str">
        <v>Second Class</v>
      </c>
      <c r="C459" t="str">
        <v>Consumer</v>
      </c>
      <c r="D459">
        <v>903.7700000000001</v>
      </c>
    </row>
    <row r="460" spans="1:4" x14ac:dyDescent="0.25">
      <c r="A460" s="1">
        <v>42225</v>
      </c>
      <c r="B460" t="str">
        <v>Standard Class</v>
      </c>
      <c r="C460" t="str">
        <v>Home Office</v>
      </c>
      <c r="D460">
        <v>23.34</v>
      </c>
    </row>
    <row r="461" spans="1:4" x14ac:dyDescent="0.25">
      <c r="A461" s="1">
        <v>42072</v>
      </c>
      <c r="B461" t="str">
        <v>Standard Class</v>
      </c>
      <c r="C461" t="str">
        <v>Consumer</v>
      </c>
      <c r="D461">
        <v>1466.32</v>
      </c>
    </row>
    <row r="462" spans="1:4" x14ac:dyDescent="0.25">
      <c r="A462" s="1">
        <v>42299</v>
      </c>
      <c r="B462" t="str">
        <v>Second Class</v>
      </c>
      <c r="C462" t="str">
        <v>Consumer</v>
      </c>
      <c r="D462">
        <v>111.67200000000001</v>
      </c>
    </row>
    <row r="463" spans="1:4" x14ac:dyDescent="0.25">
      <c r="A463" s="1">
        <v>42726</v>
      </c>
      <c r="B463" t="str">
        <v>Standard Class</v>
      </c>
      <c r="C463" t="str">
        <v>Home Office</v>
      </c>
      <c r="D463">
        <v>141.96</v>
      </c>
    </row>
    <row r="464" spans="1:4" x14ac:dyDescent="0.25">
      <c r="A464" s="1">
        <v>42525</v>
      </c>
      <c r="B464" t="str">
        <v>Standard Class</v>
      </c>
      <c r="C464" t="str">
        <v>Consumer</v>
      </c>
      <c r="D464">
        <v>12.48</v>
      </c>
    </row>
    <row r="465" spans="1:4" x14ac:dyDescent="0.25">
      <c r="A465" s="1">
        <v>42677</v>
      </c>
      <c r="B465" t="str">
        <v>Standard Class</v>
      </c>
      <c r="C465" t="str">
        <v>Consumer</v>
      </c>
      <c r="D465">
        <v>1030.7420000000002</v>
      </c>
    </row>
    <row r="466" spans="1:4" x14ac:dyDescent="0.25">
      <c r="A466" s="1">
        <v>42691</v>
      </c>
      <c r="B466" t="str">
        <v>Standard Class</v>
      </c>
      <c r="C466" t="str">
        <v>Consumer</v>
      </c>
      <c r="D466">
        <v>699.40000000000009</v>
      </c>
    </row>
    <row r="467" spans="1:4" x14ac:dyDescent="0.25">
      <c r="A467" s="1">
        <v>42693</v>
      </c>
      <c r="B467" t="str">
        <v>Standard Class</v>
      </c>
      <c r="C467" t="str">
        <v>Consumer</v>
      </c>
      <c r="D467">
        <v>843.83999999999992</v>
      </c>
    </row>
    <row r="468" spans="1:4" x14ac:dyDescent="0.25">
      <c r="A468" s="1">
        <v>42607</v>
      </c>
      <c r="B468" t="str">
        <v>Second Class</v>
      </c>
      <c r="C468" t="str">
        <v>Consumer</v>
      </c>
      <c r="D468">
        <v>13.152000000000001</v>
      </c>
    </row>
    <row r="469" spans="1:4" x14ac:dyDescent="0.25">
      <c r="A469" s="1">
        <v>42609</v>
      </c>
      <c r="B469" t="str">
        <v>Second Class</v>
      </c>
      <c r="C469" t="str">
        <v>Consumer</v>
      </c>
      <c r="D469">
        <v>14.336000000000002</v>
      </c>
    </row>
    <row r="470" spans="1:4" x14ac:dyDescent="0.25">
      <c r="A470" s="1">
        <v>42580</v>
      </c>
      <c r="B470" t="str">
        <v>Second Class</v>
      </c>
      <c r="C470" t="str">
        <v>Consumer</v>
      </c>
      <c r="D470">
        <v>61.216000000000008</v>
      </c>
    </row>
    <row r="471" spans="1:4" x14ac:dyDescent="0.25">
      <c r="A471" s="1">
        <v>42491</v>
      </c>
      <c r="B471" t="str">
        <v>Standard Class</v>
      </c>
      <c r="C471" t="str">
        <v>Consumer</v>
      </c>
      <c r="D471">
        <v>3740.51</v>
      </c>
    </row>
    <row r="472" spans="1:4" x14ac:dyDescent="0.25">
      <c r="A472" s="1">
        <v>42636</v>
      </c>
      <c r="B472" t="str">
        <v>Second Class</v>
      </c>
      <c r="C472" t="str">
        <v>Consumer</v>
      </c>
      <c r="D472">
        <v>212.91000000000003</v>
      </c>
    </row>
    <row r="473" spans="1:4" x14ac:dyDescent="0.25">
      <c r="A473" s="1">
        <v>42532</v>
      </c>
      <c r="B473" t="str">
        <v>Standard Class</v>
      </c>
      <c r="C473" t="str">
        <v>Home Office</v>
      </c>
      <c r="D473">
        <v>3.76</v>
      </c>
    </row>
    <row r="474" spans="1:4" x14ac:dyDescent="0.25">
      <c r="A474" s="1">
        <v>42678</v>
      </c>
      <c r="B474" t="str">
        <v>Standard Class</v>
      </c>
      <c r="C474" t="str">
        <v>Consumer</v>
      </c>
      <c r="D474">
        <v>248.39599999999999</v>
      </c>
    </row>
    <row r="475" spans="1:4" x14ac:dyDescent="0.25">
      <c r="A475" s="1">
        <v>42618</v>
      </c>
      <c r="B475" t="str">
        <v>Standard Class</v>
      </c>
      <c r="C475" t="str">
        <v>Consumer</v>
      </c>
      <c r="D475">
        <v>177.07999999999998</v>
      </c>
    </row>
    <row r="476" spans="1:4" x14ac:dyDescent="0.25">
      <c r="A476" s="1">
        <v>42677</v>
      </c>
      <c r="B476" t="str">
        <v>Second Class</v>
      </c>
      <c r="C476" t="str">
        <v>Corporate</v>
      </c>
      <c r="D476">
        <v>26.400000000000002</v>
      </c>
    </row>
    <row r="477" spans="1:4" x14ac:dyDescent="0.25">
      <c r="A477" s="1">
        <v>42663</v>
      </c>
      <c r="B477" t="str">
        <v>Same Day</v>
      </c>
      <c r="C477" t="str">
        <v>Consumer</v>
      </c>
      <c r="D477">
        <v>59.824000000000012</v>
      </c>
    </row>
    <row r="478" spans="1:4" x14ac:dyDescent="0.25">
      <c r="A478" s="1">
        <v>42656</v>
      </c>
      <c r="B478" t="str">
        <v>First Class</v>
      </c>
      <c r="C478" t="str">
        <v>Consumer</v>
      </c>
      <c r="D478">
        <v>1541.51</v>
      </c>
    </row>
    <row r="479" spans="1:4" x14ac:dyDescent="0.25">
      <c r="A479" s="1">
        <v>42694</v>
      </c>
      <c r="B479" t="str">
        <v>Standard Class</v>
      </c>
      <c r="C479" t="str">
        <v>Consumer</v>
      </c>
      <c r="D479">
        <v>209.56799999999998</v>
      </c>
    </row>
    <row r="480" spans="1:4" x14ac:dyDescent="0.25">
      <c r="A480" s="1">
        <v>42503</v>
      </c>
      <c r="B480" t="str">
        <v>Standard Class</v>
      </c>
      <c r="C480" t="str">
        <v>Corporate</v>
      </c>
      <c r="D480">
        <v>20.768000000000001</v>
      </c>
    </row>
    <row r="481" spans="1:4" x14ac:dyDescent="0.25">
      <c r="A481" s="1">
        <v>42572</v>
      </c>
      <c r="B481" t="str">
        <v>Standard Class</v>
      </c>
      <c r="C481" t="str">
        <v>Consumer</v>
      </c>
      <c r="D481">
        <v>951.98</v>
      </c>
    </row>
    <row r="482" spans="1:4" x14ac:dyDescent="0.25">
      <c r="A482" s="1">
        <v>42692</v>
      </c>
      <c r="B482" t="str">
        <v>Second Class</v>
      </c>
      <c r="C482" t="str">
        <v>Corporate</v>
      </c>
      <c r="D482">
        <v>552.85599999999999</v>
      </c>
    </row>
    <row r="483" spans="1:4" x14ac:dyDescent="0.25">
      <c r="A483" s="1">
        <v>42729</v>
      </c>
      <c r="B483" t="str">
        <v>First Class</v>
      </c>
      <c r="C483" t="str">
        <v>Consumer</v>
      </c>
      <c r="D483">
        <v>141</v>
      </c>
    </row>
    <row r="484" spans="1:4" x14ac:dyDescent="0.25">
      <c r="A484" s="1">
        <v>42594</v>
      </c>
      <c r="B484" t="str">
        <v>Standard Class</v>
      </c>
      <c r="C484" t="str">
        <v>Consumer</v>
      </c>
      <c r="D484">
        <v>20.736000000000004</v>
      </c>
    </row>
    <row r="485" spans="1:4" x14ac:dyDescent="0.25">
      <c r="A485" s="1">
        <v>42531</v>
      </c>
      <c r="B485" t="str">
        <v>Standard Class</v>
      </c>
      <c r="C485" t="str">
        <v>Corporate</v>
      </c>
      <c r="D485">
        <v>1347.5200000000002</v>
      </c>
    </row>
    <row r="486" spans="1:4" x14ac:dyDescent="0.25">
      <c r="A486" s="1">
        <v>42578</v>
      </c>
      <c r="B486" t="str">
        <v>Second Class</v>
      </c>
      <c r="C486" t="str">
        <v>Consumer</v>
      </c>
      <c r="D486">
        <v>194.84800000000001</v>
      </c>
    </row>
    <row r="487" spans="1:4" x14ac:dyDescent="0.25">
      <c r="A487" s="1">
        <v>42725</v>
      </c>
      <c r="B487" t="str">
        <v>Second Class</v>
      </c>
      <c r="C487" t="str">
        <v>Consumer</v>
      </c>
      <c r="D487">
        <v>23.88</v>
      </c>
    </row>
    <row r="488" spans="1:4" x14ac:dyDescent="0.25">
      <c r="A488" s="1">
        <v>42703</v>
      </c>
      <c r="B488" t="str">
        <v>Standard Class</v>
      </c>
      <c r="C488" t="str">
        <v>Consumer</v>
      </c>
      <c r="D488">
        <v>491.88800000000003</v>
      </c>
    </row>
    <row r="489" spans="1:4" x14ac:dyDescent="0.25">
      <c r="A489" s="1">
        <v>42689</v>
      </c>
      <c r="B489" t="str">
        <v>Standard Class</v>
      </c>
      <c r="C489" t="str">
        <v>Consumer</v>
      </c>
      <c r="D489">
        <v>559.20000000000005</v>
      </c>
    </row>
    <row r="490" spans="1:4" x14ac:dyDescent="0.25">
      <c r="A490" s="1">
        <v>42722</v>
      </c>
      <c r="B490" t="str">
        <v>First Class</v>
      </c>
      <c r="C490" t="str">
        <v>Consumer</v>
      </c>
      <c r="D490">
        <v>12.672000000000001</v>
      </c>
    </row>
    <row r="491" spans="1:4" x14ac:dyDescent="0.25">
      <c r="A491" s="1">
        <v>42490</v>
      </c>
      <c r="B491" t="str">
        <v>Standard Class</v>
      </c>
      <c r="C491" t="str">
        <v>Corporate</v>
      </c>
      <c r="D491">
        <v>26.056000000000004</v>
      </c>
    </row>
    <row r="492" spans="1:4" x14ac:dyDescent="0.25">
      <c r="A492" s="1">
        <v>42708</v>
      </c>
      <c r="B492" t="str">
        <v>Standard Class</v>
      </c>
      <c r="C492" t="str">
        <v>Consumer</v>
      </c>
      <c r="D492">
        <v>649</v>
      </c>
    </row>
    <row r="493" spans="1:4" x14ac:dyDescent="0.25">
      <c r="A493" s="1">
        <v>42725</v>
      </c>
      <c r="B493" t="str">
        <v>First Class</v>
      </c>
      <c r="C493" t="str">
        <v>Consumer</v>
      </c>
      <c r="D493">
        <v>71</v>
      </c>
    </row>
    <row r="494" spans="1:4" x14ac:dyDescent="0.25">
      <c r="A494" s="1">
        <v>42491</v>
      </c>
      <c r="B494" t="str">
        <v>First Class</v>
      </c>
      <c r="C494" t="str">
        <v>Consumer</v>
      </c>
      <c r="D494">
        <v>318.95999999999998</v>
      </c>
    </row>
    <row r="495" spans="1:4" x14ac:dyDescent="0.25">
      <c r="A495" s="1">
        <v>42491</v>
      </c>
      <c r="B495" t="str">
        <v>Standard Class</v>
      </c>
      <c r="C495" t="str">
        <v>Home Office</v>
      </c>
      <c r="D495">
        <v>48.9</v>
      </c>
    </row>
    <row r="496" spans="1:4" x14ac:dyDescent="0.25">
      <c r="A496" s="1">
        <v>42670</v>
      </c>
      <c r="B496" t="str">
        <v>Standard Class</v>
      </c>
      <c r="C496" t="str">
        <v>Corporate</v>
      </c>
      <c r="D496">
        <v>68.966999999999999</v>
      </c>
    </row>
    <row r="497" spans="1:4" x14ac:dyDescent="0.25">
      <c r="A497" s="1">
        <v>42693</v>
      </c>
      <c r="B497" t="str">
        <v>Standard Class</v>
      </c>
      <c r="C497" t="str">
        <v>Consumer</v>
      </c>
      <c r="D497">
        <v>25.060000000000002</v>
      </c>
    </row>
    <row r="498" spans="1:4" x14ac:dyDescent="0.25">
      <c r="A498" s="1">
        <v>42624</v>
      </c>
      <c r="B498" t="str">
        <v>First Class</v>
      </c>
      <c r="C498" t="str">
        <v>Consumer</v>
      </c>
      <c r="D498">
        <v>34.504000000000005</v>
      </c>
    </row>
    <row r="499" spans="1:4" x14ac:dyDescent="0.25">
      <c r="A499" s="1">
        <v>42372</v>
      </c>
      <c r="B499" t="str">
        <v>First Class</v>
      </c>
      <c r="C499" t="str">
        <v>Corporate</v>
      </c>
      <c r="D499">
        <v>740.21400000000006</v>
      </c>
    </row>
    <row r="500" spans="1:4" x14ac:dyDescent="0.25">
      <c r="A500" s="1">
        <v>42664</v>
      </c>
      <c r="B500" t="str">
        <v>Standard Class</v>
      </c>
      <c r="C500" t="str">
        <v>Home Office</v>
      </c>
      <c r="D500">
        <v>729.64800000000014</v>
      </c>
    </row>
    <row r="501" spans="1:4" x14ac:dyDescent="0.25">
      <c r="A501" s="1">
        <v>42456</v>
      </c>
      <c r="B501" t="str">
        <v>Second Class</v>
      </c>
      <c r="C501" t="str">
        <v>Consumer</v>
      </c>
      <c r="D501">
        <v>874.8</v>
      </c>
    </row>
    <row r="502" spans="1:4" x14ac:dyDescent="0.25">
      <c r="A502" s="1">
        <v>42729</v>
      </c>
      <c r="B502" t="str">
        <v>Second Class</v>
      </c>
      <c r="C502" t="str">
        <v>Home Office</v>
      </c>
      <c r="D502">
        <v>819.28</v>
      </c>
    </row>
    <row r="503" spans="1:4" x14ac:dyDescent="0.25">
      <c r="A503" s="1">
        <v>42475</v>
      </c>
      <c r="B503" t="str">
        <v>Standard Class</v>
      </c>
      <c r="C503" t="str">
        <v>Consumer</v>
      </c>
      <c r="D503">
        <v>15.552000000000003</v>
      </c>
    </row>
    <row r="504" spans="1:4" x14ac:dyDescent="0.25">
      <c r="A504" s="1">
        <v>42607</v>
      </c>
      <c r="B504" t="str">
        <v>Standard Class</v>
      </c>
      <c r="C504" t="str">
        <v>Consumer</v>
      </c>
      <c r="D504">
        <v>192.16000000000003</v>
      </c>
    </row>
    <row r="505" spans="1:4" x14ac:dyDescent="0.25">
      <c r="A505" s="1">
        <v>42470</v>
      </c>
      <c r="B505" t="str">
        <v>Second Class</v>
      </c>
      <c r="C505" t="str">
        <v>Corporate</v>
      </c>
      <c r="D505">
        <v>16.739000000000004</v>
      </c>
    </row>
    <row r="506" spans="1:4" x14ac:dyDescent="0.25">
      <c r="A506" s="1">
        <v>42685</v>
      </c>
      <c r="B506" t="str">
        <v>First Class</v>
      </c>
      <c r="C506" t="str">
        <v>Consumer</v>
      </c>
      <c r="D506">
        <v>88.920000000000016</v>
      </c>
    </row>
    <row r="507" spans="1:4" x14ac:dyDescent="0.25">
      <c r="A507" s="1">
        <v>42627</v>
      </c>
      <c r="B507" t="str">
        <v>First Class</v>
      </c>
      <c r="C507" t="str">
        <v>Corporate</v>
      </c>
      <c r="D507">
        <v>1017.1360000000001</v>
      </c>
    </row>
    <row r="508" spans="1:4" x14ac:dyDescent="0.25">
      <c r="A508" s="1">
        <v>42645</v>
      </c>
      <c r="B508" t="str">
        <v>Second Class</v>
      </c>
      <c r="C508" t="str">
        <v>Corporate</v>
      </c>
      <c r="D508">
        <v>10.16</v>
      </c>
    </row>
    <row r="509" spans="1:4" x14ac:dyDescent="0.25">
      <c r="A509" s="1">
        <v>42721</v>
      </c>
      <c r="B509" t="str">
        <v>Standard Class</v>
      </c>
      <c r="C509" t="str">
        <v>Consumer</v>
      </c>
      <c r="D509">
        <v>504.90000000000003</v>
      </c>
    </row>
    <row r="510" spans="1:4" x14ac:dyDescent="0.25">
      <c r="A510" s="1">
        <v>42638</v>
      </c>
      <c r="B510" t="str">
        <v>Standard Class</v>
      </c>
      <c r="C510" t="str">
        <v>Consumer</v>
      </c>
      <c r="D510">
        <v>177.54999999999998</v>
      </c>
    </row>
    <row r="511" spans="1:4" x14ac:dyDescent="0.25">
      <c r="A511" s="1">
        <v>42666</v>
      </c>
      <c r="B511" t="str">
        <v>Standard Class</v>
      </c>
      <c r="C511" t="str">
        <v>Consumer</v>
      </c>
      <c r="D511">
        <v>863.87999999999988</v>
      </c>
    </row>
    <row r="512" spans="1:4" x14ac:dyDescent="0.25">
      <c r="A512" s="1">
        <v>42613</v>
      </c>
      <c r="B512" t="str">
        <v>Standard Class</v>
      </c>
      <c r="C512" t="str">
        <v>Consumer</v>
      </c>
      <c r="D512">
        <v>659.9</v>
      </c>
    </row>
    <row r="513" spans="1:4" x14ac:dyDescent="0.25">
      <c r="A513" s="1">
        <v>42587</v>
      </c>
      <c r="B513" t="str">
        <v>First Class</v>
      </c>
      <c r="C513" t="str">
        <v>Corporate</v>
      </c>
      <c r="D513">
        <v>13.76</v>
      </c>
    </row>
    <row r="514" spans="1:4" x14ac:dyDescent="0.25">
      <c r="A514" s="1">
        <v>42642</v>
      </c>
      <c r="B514" t="str">
        <v>Standard Class</v>
      </c>
      <c r="C514" t="str">
        <v>Consumer</v>
      </c>
      <c r="D514">
        <v>243.92</v>
      </c>
    </row>
    <row r="515" spans="1:4" x14ac:dyDescent="0.25">
      <c r="A515" s="1">
        <v>42697</v>
      </c>
      <c r="B515" t="str">
        <v>Standard Class</v>
      </c>
      <c r="C515" t="str">
        <v>Consumer</v>
      </c>
      <c r="D515">
        <v>105.40800000000002</v>
      </c>
    </row>
    <row r="516" spans="1:4" x14ac:dyDescent="0.25">
      <c r="A516" s="1">
        <v>42536</v>
      </c>
      <c r="B516" t="str">
        <v>Standard Class</v>
      </c>
      <c r="C516" t="str">
        <v>Corporate</v>
      </c>
      <c r="D516">
        <v>2942.7840000000001</v>
      </c>
    </row>
    <row r="517" spans="1:4" x14ac:dyDescent="0.25">
      <c r="A517" s="1">
        <v>42704</v>
      </c>
      <c r="B517" t="str">
        <v>Standard Class</v>
      </c>
      <c r="C517" t="str">
        <v>Consumer</v>
      </c>
      <c r="D517">
        <v>173.79999999999998</v>
      </c>
    </row>
    <row r="518" spans="1:4" x14ac:dyDescent="0.25">
      <c r="A518" s="1">
        <v>42394</v>
      </c>
      <c r="B518" t="str">
        <v>Standard Class</v>
      </c>
      <c r="C518" t="str">
        <v>Consumer</v>
      </c>
      <c r="D518">
        <v>5.67</v>
      </c>
    </row>
    <row r="519" spans="1:4" x14ac:dyDescent="0.25">
      <c r="A519" s="1">
        <v>42618</v>
      </c>
      <c r="B519" t="str">
        <v>Standard Class</v>
      </c>
      <c r="C519" t="str">
        <v>Home Office</v>
      </c>
      <c r="D519">
        <v>147.184</v>
      </c>
    </row>
    <row r="520" spans="1:4" x14ac:dyDescent="0.25">
      <c r="A520" s="1">
        <v>42488</v>
      </c>
      <c r="B520" t="str">
        <v>Standard Class</v>
      </c>
      <c r="C520" t="str">
        <v>Consumer</v>
      </c>
      <c r="D520">
        <v>28.08</v>
      </c>
    </row>
    <row r="521" spans="1:4" x14ac:dyDescent="0.25">
      <c r="A521" s="1">
        <v>42636</v>
      </c>
      <c r="B521" t="str">
        <v>First Class</v>
      </c>
      <c r="C521" t="str">
        <v>Consumer</v>
      </c>
      <c r="D521">
        <v>251.64</v>
      </c>
    </row>
    <row r="522" spans="1:4" x14ac:dyDescent="0.25">
      <c r="A522" s="1">
        <v>42462</v>
      </c>
      <c r="B522" t="str">
        <v>First Class</v>
      </c>
      <c r="C522" t="str">
        <v>Home Office</v>
      </c>
      <c r="D522">
        <v>771.8</v>
      </c>
    </row>
    <row r="523" spans="1:4" x14ac:dyDescent="0.25">
      <c r="A523" s="1">
        <v>42432</v>
      </c>
      <c r="B523" t="str">
        <v>Standard Class</v>
      </c>
      <c r="C523" t="str">
        <v>Consumer</v>
      </c>
      <c r="D523">
        <v>72.8</v>
      </c>
    </row>
    <row r="524" spans="1:4" x14ac:dyDescent="0.25">
      <c r="A524" s="1">
        <v>42694</v>
      </c>
      <c r="B524" t="str">
        <v>First Class</v>
      </c>
      <c r="C524" t="str">
        <v>Consumer</v>
      </c>
      <c r="D524">
        <v>52.696000000000005</v>
      </c>
    </row>
    <row r="525" spans="1:4" x14ac:dyDescent="0.25">
      <c r="A525" s="1">
        <v>42534</v>
      </c>
      <c r="B525" t="str">
        <v>Standard Class</v>
      </c>
      <c r="C525" t="str">
        <v>Consumer</v>
      </c>
      <c r="D525">
        <v>181.86</v>
      </c>
    </row>
    <row r="526" spans="1:4" x14ac:dyDescent="0.25">
      <c r="A526" s="1">
        <v>42469</v>
      </c>
      <c r="B526" t="str">
        <v>First Class</v>
      </c>
      <c r="C526" t="str">
        <v>Consumer</v>
      </c>
      <c r="D526">
        <v>284.19</v>
      </c>
    </row>
    <row r="527" spans="1:4" x14ac:dyDescent="0.25">
      <c r="A527" s="1">
        <v>42420</v>
      </c>
      <c r="B527" t="str">
        <v>Second Class</v>
      </c>
      <c r="C527" t="str">
        <v>Corporate</v>
      </c>
      <c r="D527">
        <v>1245.8599999999999</v>
      </c>
    </row>
    <row r="528" spans="1:4" x14ac:dyDescent="0.25">
      <c r="A528" s="1">
        <v>42476</v>
      </c>
      <c r="B528" t="str">
        <v>First Class</v>
      </c>
      <c r="C528" t="str">
        <v>Corporate</v>
      </c>
      <c r="D528">
        <v>503.22</v>
      </c>
    </row>
    <row r="529" spans="1:4" x14ac:dyDescent="0.25">
      <c r="A529" s="1">
        <v>42598</v>
      </c>
      <c r="B529" t="str">
        <v>Same Day</v>
      </c>
      <c r="C529" t="str">
        <v>Consumer</v>
      </c>
      <c r="D529">
        <v>80.564000000000007</v>
      </c>
    </row>
    <row r="530" spans="1:4" x14ac:dyDescent="0.25">
      <c r="A530" s="1">
        <v>42407</v>
      </c>
      <c r="B530" t="str">
        <v>First Class</v>
      </c>
      <c r="C530" t="str">
        <v>Consumer</v>
      </c>
      <c r="D530">
        <v>359.96999999999997</v>
      </c>
    </row>
    <row r="531" spans="1:4" x14ac:dyDescent="0.25">
      <c r="A531" s="1">
        <v>42578</v>
      </c>
      <c r="B531" t="str">
        <v>Second Class</v>
      </c>
      <c r="C531" t="str">
        <v>Consumer</v>
      </c>
      <c r="D531">
        <v>91.032000000000011</v>
      </c>
    </row>
    <row r="532" spans="1:4" x14ac:dyDescent="0.25">
      <c r="A532" s="1">
        <v>42634</v>
      </c>
      <c r="B532" t="str">
        <v>Standard Class</v>
      </c>
      <c r="C532" t="str">
        <v>Consumer</v>
      </c>
      <c r="D532">
        <v>80.48</v>
      </c>
    </row>
    <row r="533" spans="1:4" x14ac:dyDescent="0.25">
      <c r="A533" s="1">
        <v>42516</v>
      </c>
      <c r="B533" t="str">
        <v>First Class</v>
      </c>
      <c r="C533" t="str">
        <v>Corporate</v>
      </c>
      <c r="D533">
        <v>234.2</v>
      </c>
    </row>
    <row r="534" spans="1:4" x14ac:dyDescent="0.25">
      <c r="A534" s="1">
        <v>42728</v>
      </c>
      <c r="B534" t="str">
        <v>Standard Class</v>
      </c>
      <c r="C534" t="str">
        <v>Consumer</v>
      </c>
      <c r="D534">
        <v>712.85</v>
      </c>
    </row>
    <row r="535" spans="1:4" x14ac:dyDescent="0.25">
      <c r="A535" s="1">
        <v>42490</v>
      </c>
      <c r="B535" t="str">
        <v>Standard Class</v>
      </c>
      <c r="C535" t="str">
        <v>Home Office</v>
      </c>
      <c r="D535">
        <v>32.088000000000001</v>
      </c>
    </row>
    <row r="536" spans="1:4" x14ac:dyDescent="0.25">
      <c r="A536" s="1">
        <v>42699</v>
      </c>
      <c r="B536" t="str">
        <v>Standard Class</v>
      </c>
      <c r="C536" t="str">
        <v>Consumer</v>
      </c>
      <c r="D536">
        <v>723.92</v>
      </c>
    </row>
    <row r="537" spans="1:4" x14ac:dyDescent="0.25">
      <c r="A537" s="1">
        <v>42554</v>
      </c>
      <c r="B537" t="str">
        <v>First Class</v>
      </c>
      <c r="C537" t="str">
        <v>Corporate</v>
      </c>
      <c r="D537">
        <v>9.5519999999999996</v>
      </c>
    </row>
    <row r="538" spans="1:4" x14ac:dyDescent="0.25">
      <c r="A538" s="1">
        <v>42624</v>
      </c>
      <c r="B538" t="str">
        <v>Standard Class</v>
      </c>
      <c r="C538" t="str">
        <v>Home Office</v>
      </c>
      <c r="D538">
        <v>184.66</v>
      </c>
    </row>
    <row r="539" spans="1:4" x14ac:dyDescent="0.25">
      <c r="A539" s="1">
        <v>42520</v>
      </c>
      <c r="B539" t="str">
        <v>First Class</v>
      </c>
      <c r="C539" t="str">
        <v>Consumer</v>
      </c>
      <c r="D539">
        <v>253.85999999999999</v>
      </c>
    </row>
    <row r="540" spans="1:4" x14ac:dyDescent="0.25">
      <c r="A540" s="1">
        <v>42551</v>
      </c>
      <c r="B540" t="str">
        <v>Standard Class</v>
      </c>
      <c r="C540" t="str">
        <v>Corporate</v>
      </c>
      <c r="D540">
        <v>19.52</v>
      </c>
    </row>
    <row r="541" spans="1:4" x14ac:dyDescent="0.25">
      <c r="A541" s="1">
        <v>42582</v>
      </c>
      <c r="B541" t="str">
        <v>Standard Class</v>
      </c>
      <c r="C541" t="str">
        <v>Home Office</v>
      </c>
      <c r="D541">
        <v>41.424000000000007</v>
      </c>
    </row>
    <row r="542" spans="1:4" x14ac:dyDescent="0.25">
      <c r="A542" s="1">
        <v>42677</v>
      </c>
      <c r="B542" t="str">
        <v>Standard Class</v>
      </c>
      <c r="C542" t="str">
        <v>Corporate</v>
      </c>
      <c r="D542">
        <v>12.39</v>
      </c>
    </row>
    <row r="543" spans="1:4" x14ac:dyDescent="0.25">
      <c r="A543" s="1">
        <v>42404</v>
      </c>
      <c r="B543" t="str">
        <v>Standard Class</v>
      </c>
      <c r="C543" t="str">
        <v>Consumer</v>
      </c>
      <c r="D543">
        <v>119.17800000000001</v>
      </c>
    </row>
    <row r="544" spans="1:4" x14ac:dyDescent="0.25">
      <c r="A544" s="1">
        <v>42524</v>
      </c>
      <c r="B544" t="str">
        <v>Standard Class</v>
      </c>
      <c r="C544" t="str">
        <v>Corporate</v>
      </c>
      <c r="D544">
        <v>35.168000000000006</v>
      </c>
    </row>
    <row r="545" spans="1:4" x14ac:dyDescent="0.25">
      <c r="A545" s="1">
        <v>42475</v>
      </c>
      <c r="B545" t="str">
        <v>First Class</v>
      </c>
      <c r="C545" t="str">
        <v>Consumer</v>
      </c>
      <c r="D545">
        <v>4.8899999999999997</v>
      </c>
    </row>
    <row r="546" spans="1:4" x14ac:dyDescent="0.25">
      <c r="A546" s="1">
        <v>42536</v>
      </c>
      <c r="B546" t="str">
        <v>Standard Class</v>
      </c>
      <c r="C546" t="str">
        <v>Consumer</v>
      </c>
      <c r="D546">
        <v>776.08000000000015</v>
      </c>
    </row>
    <row r="547" spans="1:4" x14ac:dyDescent="0.25">
      <c r="A547" s="1">
        <v>42384</v>
      </c>
      <c r="B547" t="str">
        <v>Standard Class</v>
      </c>
      <c r="C547" t="str">
        <v>Consumer</v>
      </c>
      <c r="D547">
        <v>175.08600000000001</v>
      </c>
    </row>
    <row r="548" spans="1:4" x14ac:dyDescent="0.25">
      <c r="A548" s="1">
        <v>42732</v>
      </c>
      <c r="B548" t="str">
        <v>Standard Class</v>
      </c>
      <c r="C548" t="str">
        <v>Home Office</v>
      </c>
      <c r="D548">
        <v>64.784000000000006</v>
      </c>
    </row>
    <row r="549" spans="1:4" x14ac:dyDescent="0.25">
      <c r="A549" s="1">
        <v>42624</v>
      </c>
      <c r="B549" t="str">
        <v>Second Class</v>
      </c>
      <c r="C549" t="str">
        <v>Consumer</v>
      </c>
      <c r="D549">
        <v>209.88</v>
      </c>
    </row>
    <row r="550" spans="1:4" x14ac:dyDescent="0.25">
      <c r="A550" s="1">
        <v>42509</v>
      </c>
      <c r="B550" t="str">
        <v>Standard Class</v>
      </c>
      <c r="C550" t="str">
        <v>Corporate</v>
      </c>
      <c r="D550">
        <v>26.16</v>
      </c>
    </row>
    <row r="551" spans="1:4" x14ac:dyDescent="0.25">
      <c r="A551" s="1">
        <v>42698</v>
      </c>
      <c r="B551" t="str">
        <v>Second Class</v>
      </c>
      <c r="C551" t="str">
        <v>Corporate</v>
      </c>
      <c r="D551">
        <v>406.93999999999994</v>
      </c>
    </row>
    <row r="552" spans="1:4" x14ac:dyDescent="0.25">
      <c r="A552" s="1">
        <v>42595</v>
      </c>
      <c r="B552" t="str">
        <v>Standard Class</v>
      </c>
      <c r="C552" t="str">
        <v>Consumer</v>
      </c>
      <c r="D552">
        <v>2382.9260000000004</v>
      </c>
    </row>
    <row r="553" spans="1:4" x14ac:dyDescent="0.25">
      <c r="A553" s="1">
        <v>42608</v>
      </c>
      <c r="B553" t="str">
        <v>Standard Class</v>
      </c>
      <c r="C553" t="str">
        <v>Home Office</v>
      </c>
      <c r="D553">
        <v>71.98</v>
      </c>
    </row>
    <row r="554" spans="1:4" x14ac:dyDescent="0.25">
      <c r="A554" s="1">
        <v>42561</v>
      </c>
      <c r="B554" t="str">
        <v>Second Class</v>
      </c>
      <c r="C554" t="str">
        <v>Consumer</v>
      </c>
      <c r="D554">
        <v>18.84</v>
      </c>
    </row>
    <row r="555" spans="1:4" x14ac:dyDescent="0.25">
      <c r="A555" s="1">
        <v>42707</v>
      </c>
      <c r="B555" t="str">
        <v>Second Class</v>
      </c>
      <c r="C555" t="str">
        <v>Consumer</v>
      </c>
      <c r="D555">
        <v>47.992000000000004</v>
      </c>
    </row>
    <row r="556" spans="1:4" x14ac:dyDescent="0.25">
      <c r="A556" s="1">
        <v>42494</v>
      </c>
      <c r="B556" t="str">
        <v>Standard Class</v>
      </c>
      <c r="C556" t="str">
        <v>Consumer</v>
      </c>
      <c r="D556">
        <v>629.86</v>
      </c>
    </row>
    <row r="557" spans="1:4" x14ac:dyDescent="0.25">
      <c r="A557" s="1">
        <v>42620</v>
      </c>
      <c r="B557" t="str">
        <v>Standard Class</v>
      </c>
      <c r="C557" t="str">
        <v>Corporate</v>
      </c>
      <c r="D557">
        <v>81.567999999999998</v>
      </c>
    </row>
    <row r="558" spans="1:4" x14ac:dyDescent="0.25">
      <c r="A558" s="1">
        <v>42605</v>
      </c>
      <c r="B558" t="str">
        <v>Second Class</v>
      </c>
      <c r="C558" t="str">
        <v>Consumer</v>
      </c>
      <c r="D558">
        <v>4590.344000000001</v>
      </c>
    </row>
    <row r="559" spans="1:4" x14ac:dyDescent="0.25">
      <c r="A559" s="1">
        <v>42461</v>
      </c>
      <c r="B559" t="str">
        <v>First Class</v>
      </c>
      <c r="C559" t="str">
        <v>Corporate</v>
      </c>
      <c r="D559">
        <v>127.94999999999999</v>
      </c>
    </row>
    <row r="560" spans="1:4" x14ac:dyDescent="0.25">
      <c r="A560" s="1">
        <v>42537</v>
      </c>
      <c r="B560" t="str">
        <v>Second Class</v>
      </c>
      <c r="C560" t="str">
        <v>Consumer</v>
      </c>
      <c r="D560">
        <v>740.59</v>
      </c>
    </row>
    <row r="561" spans="1:4" x14ac:dyDescent="0.25">
      <c r="A561" s="1">
        <v>42639</v>
      </c>
      <c r="B561" t="str">
        <v>Standard Class</v>
      </c>
      <c r="C561" t="str">
        <v>Home Office</v>
      </c>
      <c r="D561">
        <v>419.13599999999997</v>
      </c>
    </row>
    <row r="562" spans="1:4" x14ac:dyDescent="0.25">
      <c r="A562" s="1">
        <v>42459</v>
      </c>
      <c r="B562" t="str">
        <v>Standard Class</v>
      </c>
      <c r="C562" t="str">
        <v>Home Office</v>
      </c>
      <c r="D562">
        <v>59.76</v>
      </c>
    </row>
    <row r="563" spans="1:4" x14ac:dyDescent="0.25">
      <c r="A563" s="1">
        <v>42721</v>
      </c>
      <c r="B563" t="str">
        <v>Standard Class</v>
      </c>
      <c r="C563" t="str">
        <v>Consumer</v>
      </c>
      <c r="D563">
        <v>544.38</v>
      </c>
    </row>
    <row r="564" spans="1:4" x14ac:dyDescent="0.25">
      <c r="A564" s="1">
        <v>42677</v>
      </c>
      <c r="B564" t="str">
        <v>Second Class</v>
      </c>
      <c r="C564" t="str">
        <v>Consumer</v>
      </c>
      <c r="D564">
        <v>16.272000000000002</v>
      </c>
    </row>
    <row r="565" spans="1:4" x14ac:dyDescent="0.25">
      <c r="A565" s="1">
        <v>42471</v>
      </c>
      <c r="B565" t="str">
        <v>Standard Class</v>
      </c>
      <c r="C565" t="str">
        <v>Consumer</v>
      </c>
      <c r="D565">
        <v>22.744</v>
      </c>
    </row>
    <row r="566" spans="1:4" x14ac:dyDescent="0.25">
      <c r="A566" s="1">
        <v>42701</v>
      </c>
      <c r="B566" t="str">
        <v>Standard Class</v>
      </c>
      <c r="C566" t="str">
        <v>Consumer</v>
      </c>
      <c r="D566">
        <v>52.344000000000001</v>
      </c>
    </row>
    <row r="567" spans="1:4" x14ac:dyDescent="0.25">
      <c r="A567" s="1">
        <v>42485</v>
      </c>
      <c r="B567" t="str">
        <v>First Class</v>
      </c>
      <c r="C567" t="str">
        <v>Home Office</v>
      </c>
      <c r="D567">
        <v>109.96799999999999</v>
      </c>
    </row>
    <row r="568" spans="1:4" x14ac:dyDescent="0.25">
      <c r="A568" s="1">
        <v>42525</v>
      </c>
      <c r="B568" t="str">
        <v>Same Day</v>
      </c>
      <c r="C568" t="str">
        <v>Home Office</v>
      </c>
      <c r="D568">
        <v>117.62</v>
      </c>
    </row>
    <row r="569" spans="1:4" x14ac:dyDescent="0.25">
      <c r="A569" s="1">
        <v>42583</v>
      </c>
      <c r="B569" t="str">
        <v>First Class</v>
      </c>
      <c r="C569" t="str">
        <v>Consumer</v>
      </c>
      <c r="D569">
        <v>271.95999999999998</v>
      </c>
    </row>
    <row r="570" spans="1:4" x14ac:dyDescent="0.25">
      <c r="A570" s="1">
        <v>42460</v>
      </c>
      <c r="B570" t="str">
        <v>Second Class</v>
      </c>
      <c r="C570" t="str">
        <v>Corporate</v>
      </c>
      <c r="D570">
        <v>3098.6099999999997</v>
      </c>
    </row>
    <row r="571" spans="1:4" x14ac:dyDescent="0.25">
      <c r="A571" s="1">
        <v>42609</v>
      </c>
      <c r="B571" t="str">
        <v>Standard Class</v>
      </c>
      <c r="C571" t="str">
        <v>Consumer</v>
      </c>
      <c r="D571">
        <v>5.1840000000000011</v>
      </c>
    </row>
    <row r="572" spans="1:4" x14ac:dyDescent="0.25">
      <c r="A572" s="1">
        <v>42504</v>
      </c>
      <c r="B572" t="str">
        <v>Standard Class</v>
      </c>
      <c r="C572" t="str">
        <v>Consumer</v>
      </c>
      <c r="D572">
        <v>48.69</v>
      </c>
    </row>
    <row r="573" spans="1:4" x14ac:dyDescent="0.25">
      <c r="A573" s="1">
        <v>42532</v>
      </c>
      <c r="B573" t="str">
        <v>Standard Class</v>
      </c>
      <c r="C573" t="str">
        <v>Consumer</v>
      </c>
      <c r="D573">
        <v>4.572000000000001</v>
      </c>
    </row>
    <row r="574" spans="1:4" x14ac:dyDescent="0.25">
      <c r="A574" s="1">
        <v>42637</v>
      </c>
      <c r="B574" t="str">
        <v>Standard Class</v>
      </c>
      <c r="C574" t="str">
        <v>Home Office</v>
      </c>
      <c r="D574">
        <v>399.53000000000003</v>
      </c>
    </row>
    <row r="575" spans="1:4" x14ac:dyDescent="0.25">
      <c r="A575" s="1">
        <v>42461</v>
      </c>
      <c r="B575" t="str">
        <v>Second Class</v>
      </c>
      <c r="C575" t="str">
        <v>Corporate</v>
      </c>
      <c r="D575">
        <v>269.40000000000003</v>
      </c>
    </row>
    <row r="576" spans="1:4" x14ac:dyDescent="0.25">
      <c r="A576" s="1">
        <v>42396</v>
      </c>
      <c r="B576" t="str">
        <v>Second Class</v>
      </c>
      <c r="C576" t="str">
        <v>Corporate</v>
      </c>
      <c r="D576">
        <v>22.63</v>
      </c>
    </row>
    <row r="577" spans="1:4" x14ac:dyDescent="0.25">
      <c r="A577" s="1">
        <v>42499</v>
      </c>
      <c r="B577" t="str">
        <v>First Class</v>
      </c>
      <c r="C577" t="str">
        <v>Corporate</v>
      </c>
      <c r="D577">
        <v>272.23199999999997</v>
      </c>
    </row>
    <row r="578" spans="1:4" x14ac:dyDescent="0.25">
      <c r="A578" s="1">
        <v>42711</v>
      </c>
      <c r="B578" t="str">
        <v>Standard Class</v>
      </c>
      <c r="C578" t="str">
        <v>Consumer</v>
      </c>
      <c r="D578">
        <v>372.64</v>
      </c>
    </row>
    <row r="579" spans="1:4" x14ac:dyDescent="0.25">
      <c r="A579" s="1">
        <v>42537</v>
      </c>
      <c r="B579" t="str">
        <v>Standard Class</v>
      </c>
      <c r="C579" t="str">
        <v>Corporate</v>
      </c>
      <c r="D579">
        <v>14.015999999999998</v>
      </c>
    </row>
    <row r="580" spans="1:4" x14ac:dyDescent="0.25">
      <c r="A580" s="1">
        <v>42488</v>
      </c>
      <c r="B580" t="str">
        <v>Standard Class</v>
      </c>
      <c r="C580" t="str">
        <v>Consumer</v>
      </c>
      <c r="D580">
        <v>751.98400000000004</v>
      </c>
    </row>
    <row r="581" spans="1:4" x14ac:dyDescent="0.25">
      <c r="A581" s="1">
        <v>42384</v>
      </c>
      <c r="B581" t="str">
        <v>First Class</v>
      </c>
      <c r="C581" t="str">
        <v>Consumer</v>
      </c>
      <c r="D581">
        <v>29.664000000000001</v>
      </c>
    </row>
    <row r="582" spans="1:4" x14ac:dyDescent="0.25">
      <c r="A582" s="1">
        <v>42509</v>
      </c>
      <c r="B582" t="str">
        <v>Standard Class</v>
      </c>
      <c r="C582" t="str">
        <v>Consumer</v>
      </c>
      <c r="D582">
        <v>2361.52</v>
      </c>
    </row>
    <row r="583" spans="1:4" x14ac:dyDescent="0.25">
      <c r="A583" s="1">
        <v>42671</v>
      </c>
      <c r="B583" t="str">
        <v>Second Class</v>
      </c>
      <c r="C583" t="str">
        <v>Consumer</v>
      </c>
      <c r="D583">
        <v>273.08800000000002</v>
      </c>
    </row>
    <row r="584" spans="1:4" x14ac:dyDescent="0.25">
      <c r="A584" s="1">
        <v>42626</v>
      </c>
      <c r="B584" t="str">
        <v>Standard Class</v>
      </c>
      <c r="C584" t="str">
        <v>Consumer</v>
      </c>
      <c r="D584">
        <v>15.920000000000002</v>
      </c>
    </row>
    <row r="585" spans="1:4" x14ac:dyDescent="0.25">
      <c r="A585" s="1">
        <v>42632</v>
      </c>
      <c r="B585" t="str">
        <v>Standard Class</v>
      </c>
      <c r="C585" t="str">
        <v>Corporate</v>
      </c>
      <c r="D585">
        <v>95.616</v>
      </c>
    </row>
    <row r="586" spans="1:4" x14ac:dyDescent="0.25">
      <c r="A586" s="1">
        <v>42632</v>
      </c>
      <c r="B586" t="str">
        <v>Standard Class</v>
      </c>
      <c r="C586" t="str">
        <v>Home Office</v>
      </c>
      <c r="D586">
        <v>35.4</v>
      </c>
    </row>
    <row r="587" spans="1:4" x14ac:dyDescent="0.25">
      <c r="A587" s="1">
        <v>42568</v>
      </c>
      <c r="B587" t="str">
        <v>Standard Class</v>
      </c>
      <c r="C587" t="str">
        <v>Consumer</v>
      </c>
      <c r="D587">
        <v>7.9040000000000008</v>
      </c>
    </row>
    <row r="588" spans="1:4" x14ac:dyDescent="0.25">
      <c r="A588" s="1">
        <v>42518</v>
      </c>
      <c r="B588" t="str">
        <v>Second Class</v>
      </c>
      <c r="C588" t="str">
        <v>Consumer</v>
      </c>
      <c r="D588">
        <v>301.95999999999998</v>
      </c>
    </row>
    <row r="589" spans="1:4" x14ac:dyDescent="0.25">
      <c r="A589" s="1">
        <v>42727</v>
      </c>
      <c r="B589" t="str">
        <v>Standard Class</v>
      </c>
      <c r="C589" t="str">
        <v>Consumer</v>
      </c>
      <c r="D589">
        <v>303.32000000000005</v>
      </c>
    </row>
    <row r="590" spans="1:4" x14ac:dyDescent="0.25">
      <c r="A590" s="1">
        <v>42524</v>
      </c>
      <c r="B590" t="str">
        <v>Standard Class</v>
      </c>
      <c r="C590" t="str">
        <v>Consumer</v>
      </c>
      <c r="D590">
        <v>1111.6980000000001</v>
      </c>
    </row>
    <row r="591" spans="1:4" x14ac:dyDescent="0.25">
      <c r="A591" s="1">
        <v>42629</v>
      </c>
      <c r="B591" t="str">
        <v>Second Class</v>
      </c>
      <c r="C591" t="str">
        <v>Home Office</v>
      </c>
      <c r="D591">
        <v>18</v>
      </c>
    </row>
    <row r="592" spans="1:4" x14ac:dyDescent="0.25">
      <c r="A592" s="1">
        <v>42526</v>
      </c>
      <c r="B592" t="str">
        <v>Standard Class</v>
      </c>
      <c r="C592" t="str">
        <v>Corporate</v>
      </c>
      <c r="D592">
        <v>20.736000000000004</v>
      </c>
    </row>
    <row r="593" spans="1:4" x14ac:dyDescent="0.25">
      <c r="A593" s="1">
        <v>42704</v>
      </c>
      <c r="B593" t="str">
        <v>Standard Class</v>
      </c>
      <c r="C593" t="str">
        <v>Consumer</v>
      </c>
      <c r="D593">
        <v>2165.6579999999999</v>
      </c>
    </row>
    <row r="594" spans="1:4" x14ac:dyDescent="0.25">
      <c r="A594" s="1">
        <v>42684</v>
      </c>
      <c r="B594" t="str">
        <v>Second Class</v>
      </c>
      <c r="C594" t="str">
        <v>Home Office</v>
      </c>
      <c r="D594">
        <v>11.520000000000001</v>
      </c>
    </row>
    <row r="595" spans="1:4" x14ac:dyDescent="0.25">
      <c r="A595" s="1">
        <v>42676</v>
      </c>
      <c r="B595" t="str">
        <v>Second Class</v>
      </c>
      <c r="C595" t="str">
        <v>Corporate</v>
      </c>
      <c r="D595">
        <v>3291.0699999999997</v>
      </c>
    </row>
    <row r="596" spans="1:4" x14ac:dyDescent="0.25">
      <c r="A596" s="1">
        <v>42706</v>
      </c>
      <c r="B596" t="str">
        <v>First Class</v>
      </c>
      <c r="C596" t="str">
        <v>Consumer</v>
      </c>
      <c r="D596">
        <v>701.96</v>
      </c>
    </row>
    <row r="597" spans="1:4" x14ac:dyDescent="0.25">
      <c r="A597" s="1">
        <v>42533</v>
      </c>
      <c r="B597" t="str">
        <v>Standard Class</v>
      </c>
      <c r="C597" t="str">
        <v>Consumer</v>
      </c>
      <c r="D597">
        <v>17.088000000000001</v>
      </c>
    </row>
    <row r="598" spans="1:4" x14ac:dyDescent="0.25">
      <c r="A598" s="1">
        <v>42667</v>
      </c>
      <c r="B598" t="str">
        <v>Standard Class</v>
      </c>
      <c r="C598" t="str">
        <v>Consumer</v>
      </c>
      <c r="D598">
        <v>11.68</v>
      </c>
    </row>
    <row r="599" spans="1:4" x14ac:dyDescent="0.25">
      <c r="A599" s="1">
        <v>42621</v>
      </c>
      <c r="B599" t="str">
        <v>First Class</v>
      </c>
      <c r="C599" t="str">
        <v>Home Office</v>
      </c>
      <c r="D599">
        <v>220.05600000000001</v>
      </c>
    </row>
    <row r="600" spans="1:4" x14ac:dyDescent="0.25">
      <c r="A600" s="1">
        <v>42496</v>
      </c>
      <c r="B600" t="str">
        <v>Same Day</v>
      </c>
      <c r="C600" t="str">
        <v>Consumer</v>
      </c>
      <c r="D600">
        <v>817.82900000000018</v>
      </c>
    </row>
    <row r="601" spans="1:4" x14ac:dyDescent="0.25">
      <c r="A601" s="1">
        <v>42637</v>
      </c>
      <c r="B601" t="str">
        <v>Second Class</v>
      </c>
      <c r="C601" t="str">
        <v>Consumer</v>
      </c>
      <c r="D601">
        <v>253.82400000000001</v>
      </c>
    </row>
    <row r="602" spans="1:4" x14ac:dyDescent="0.25">
      <c r="A602" s="1">
        <v>42462</v>
      </c>
      <c r="B602" t="str">
        <v>Standard Class</v>
      </c>
      <c r="C602" t="str">
        <v>Consumer</v>
      </c>
      <c r="D602">
        <v>14.940000000000001</v>
      </c>
    </row>
    <row r="603" spans="1:4" x14ac:dyDescent="0.25">
      <c r="A603" s="1">
        <v>42726</v>
      </c>
      <c r="B603" t="str">
        <v>Second Class</v>
      </c>
      <c r="C603" t="str">
        <v>Consumer</v>
      </c>
      <c r="D603">
        <v>7.8239999999999998</v>
      </c>
    </row>
    <row r="604" spans="1:4" x14ac:dyDescent="0.25">
      <c r="A604" s="1">
        <v>42509</v>
      </c>
      <c r="B604" t="str">
        <v>Second Class</v>
      </c>
      <c r="C604" t="str">
        <v>Corporate</v>
      </c>
      <c r="D604">
        <v>342.23999999999995</v>
      </c>
    </row>
    <row r="605" spans="1:4" x14ac:dyDescent="0.25">
      <c r="A605" s="1">
        <v>42628</v>
      </c>
      <c r="B605" t="str">
        <v>Standard Class</v>
      </c>
      <c r="C605" t="str">
        <v>Consumer</v>
      </c>
      <c r="D605">
        <v>163.96</v>
      </c>
    </row>
    <row r="606" spans="1:4" x14ac:dyDescent="0.25">
      <c r="A606" s="1">
        <v>42616</v>
      </c>
      <c r="B606" t="str">
        <v>Standard Class</v>
      </c>
      <c r="C606" t="str">
        <v>Consumer</v>
      </c>
      <c r="D606">
        <v>24.448</v>
      </c>
    </row>
    <row r="607" spans="1:4" x14ac:dyDescent="0.25">
      <c r="A607" s="1">
        <v>42482</v>
      </c>
      <c r="B607" t="str">
        <v>Standard Class</v>
      </c>
      <c r="C607" t="str">
        <v>Consumer</v>
      </c>
      <c r="D607">
        <v>675.06000000000006</v>
      </c>
    </row>
    <row r="608" spans="1:4" x14ac:dyDescent="0.25">
      <c r="A608" s="1">
        <v>42693</v>
      </c>
      <c r="B608" t="str">
        <v>Second Class</v>
      </c>
      <c r="C608" t="str">
        <v>Consumer</v>
      </c>
      <c r="D608">
        <v>22.959999999999997</v>
      </c>
    </row>
    <row r="609" spans="1:4" x14ac:dyDescent="0.25">
      <c r="A609" s="1">
        <v>42698</v>
      </c>
      <c r="B609" t="str">
        <v>Standard Class</v>
      </c>
      <c r="C609" t="str">
        <v>Home Office</v>
      </c>
      <c r="D609">
        <v>1446.8400000000001</v>
      </c>
    </row>
    <row r="610" spans="1:4" x14ac:dyDescent="0.25">
      <c r="A610" s="1">
        <v>42615</v>
      </c>
      <c r="B610" t="str">
        <v>Standard Class</v>
      </c>
      <c r="C610" t="str">
        <v>Consumer</v>
      </c>
      <c r="D610">
        <v>1577.94</v>
      </c>
    </row>
    <row r="611" spans="1:4" x14ac:dyDescent="0.25">
      <c r="A611" s="1">
        <v>42622</v>
      </c>
      <c r="B611" t="str">
        <v>Standard Class</v>
      </c>
      <c r="C611" t="str">
        <v>Consumer</v>
      </c>
      <c r="D611">
        <v>458.98400000000004</v>
      </c>
    </row>
    <row r="612" spans="1:4" x14ac:dyDescent="0.25">
      <c r="A612" s="1">
        <v>42718</v>
      </c>
      <c r="B612" t="str">
        <v>Standard Class</v>
      </c>
      <c r="C612" t="str">
        <v>Corporate</v>
      </c>
      <c r="D612">
        <v>204.55</v>
      </c>
    </row>
    <row r="613" spans="1:4" x14ac:dyDescent="0.25">
      <c r="A613" s="1">
        <v>42622</v>
      </c>
      <c r="B613" t="str">
        <v>Standard Class</v>
      </c>
      <c r="C613" t="str">
        <v>Corporate</v>
      </c>
      <c r="D613">
        <v>685.26</v>
      </c>
    </row>
    <row r="614" spans="1:4" x14ac:dyDescent="0.25">
      <c r="A614" s="1">
        <v>42678</v>
      </c>
      <c r="B614" t="str">
        <v>First Class</v>
      </c>
      <c r="C614" t="str">
        <v>Corporate</v>
      </c>
      <c r="D614">
        <v>1883.7240000000002</v>
      </c>
    </row>
    <row r="615" spans="1:4" x14ac:dyDescent="0.25">
      <c r="A615" s="1">
        <v>42664</v>
      </c>
      <c r="B615" t="str">
        <v>Standard Class</v>
      </c>
      <c r="C615" t="str">
        <v>Home Office</v>
      </c>
      <c r="D615">
        <v>17.856000000000002</v>
      </c>
    </row>
    <row r="616" spans="1:4" x14ac:dyDescent="0.25">
      <c r="A616" s="1">
        <v>42650</v>
      </c>
      <c r="B616" t="str">
        <v>Standard Class</v>
      </c>
      <c r="C616" t="str">
        <v>Home Office</v>
      </c>
      <c r="D616">
        <v>1027.21</v>
      </c>
    </row>
    <row r="617" spans="1:4" x14ac:dyDescent="0.25">
      <c r="A617" s="1">
        <v>42533</v>
      </c>
      <c r="B617" t="str">
        <v>Standard Class</v>
      </c>
      <c r="C617" t="str">
        <v>Home Office</v>
      </c>
      <c r="D617">
        <v>544.13999999999987</v>
      </c>
    </row>
    <row r="618" spans="1:4" x14ac:dyDescent="0.25">
      <c r="A618" s="1">
        <v>42547</v>
      </c>
      <c r="B618" t="str">
        <v>Standard Class</v>
      </c>
      <c r="C618" t="str">
        <v>Corporate</v>
      </c>
      <c r="D618">
        <v>287.42400000000004</v>
      </c>
    </row>
    <row r="619" spans="1:4" x14ac:dyDescent="0.25">
      <c r="A619" s="1">
        <v>42714</v>
      </c>
      <c r="B619" t="str">
        <v>Second Class</v>
      </c>
      <c r="C619" t="str">
        <v>Home Office</v>
      </c>
      <c r="D619">
        <v>684.78000000000009</v>
      </c>
    </row>
    <row r="620" spans="1:4" x14ac:dyDescent="0.25">
      <c r="A620" s="1">
        <v>42400</v>
      </c>
      <c r="B620" t="str">
        <v>Standard Class</v>
      </c>
      <c r="C620" t="str">
        <v>Consumer</v>
      </c>
      <c r="D620">
        <v>419.13599999999997</v>
      </c>
    </row>
    <row r="621" spans="1:4" x14ac:dyDescent="0.25">
      <c r="A621" s="1">
        <v>42655</v>
      </c>
      <c r="B621" t="str">
        <v>Same Day</v>
      </c>
      <c r="C621" t="str">
        <v>Home Office</v>
      </c>
      <c r="D621">
        <v>7.9680000000000009</v>
      </c>
    </row>
    <row r="622" spans="1:4" x14ac:dyDescent="0.25">
      <c r="A622" s="1">
        <v>42646</v>
      </c>
      <c r="B622" t="str">
        <v>Standard Class</v>
      </c>
      <c r="C622" t="str">
        <v>Consumer</v>
      </c>
      <c r="D622">
        <v>33.472000000000008</v>
      </c>
    </row>
    <row r="623" spans="1:4" x14ac:dyDescent="0.25">
      <c r="A623" s="1">
        <v>42726</v>
      </c>
      <c r="B623" t="str">
        <v>Standard Class</v>
      </c>
      <c r="C623" t="str">
        <v>Consumer</v>
      </c>
      <c r="D623">
        <v>1090.348</v>
      </c>
    </row>
    <row r="624" spans="1:4" x14ac:dyDescent="0.25">
      <c r="A624" s="1">
        <v>42376</v>
      </c>
      <c r="B624" t="str">
        <v>Standard Class</v>
      </c>
      <c r="C624" t="str">
        <v>Home Office</v>
      </c>
      <c r="D624">
        <v>33.74</v>
      </c>
    </row>
    <row r="625" spans="1:4" x14ac:dyDescent="0.25">
      <c r="A625" s="1">
        <v>42599</v>
      </c>
      <c r="B625" t="str">
        <v>Standard Class</v>
      </c>
      <c r="C625" t="str">
        <v>Home Office</v>
      </c>
      <c r="D625">
        <v>201.09</v>
      </c>
    </row>
    <row r="626" spans="1:4" x14ac:dyDescent="0.25">
      <c r="A626" s="1">
        <v>42541</v>
      </c>
      <c r="B626" t="str">
        <v>First Class</v>
      </c>
      <c r="C626" t="str">
        <v>Consumer</v>
      </c>
      <c r="D626">
        <v>4.4640000000000004</v>
      </c>
    </row>
    <row r="627" spans="1:4" x14ac:dyDescent="0.25">
      <c r="A627" s="1">
        <v>42517</v>
      </c>
      <c r="B627" t="str">
        <v>Standard Class</v>
      </c>
      <c r="C627" t="str">
        <v>Corporate</v>
      </c>
      <c r="D627">
        <v>39.251999999999995</v>
      </c>
    </row>
    <row r="628" spans="1:4" x14ac:dyDescent="0.25">
      <c r="A628" s="1">
        <v>42441</v>
      </c>
      <c r="B628" t="str">
        <v>Standard Class</v>
      </c>
      <c r="C628" t="str">
        <v>Consumer</v>
      </c>
      <c r="D628">
        <v>40.410000000000004</v>
      </c>
    </row>
    <row r="629" spans="1:4" x14ac:dyDescent="0.25">
      <c r="A629" s="1">
        <v>42516</v>
      </c>
      <c r="B629" t="str">
        <v>Standard Class</v>
      </c>
      <c r="C629" t="str">
        <v>Consumer</v>
      </c>
      <c r="D629">
        <v>23.08</v>
      </c>
    </row>
    <row r="630" spans="1:4" x14ac:dyDescent="0.25">
      <c r="A630" s="1">
        <v>42677</v>
      </c>
      <c r="B630" t="str">
        <v>Second Class</v>
      </c>
      <c r="C630" t="str">
        <v>Corporate</v>
      </c>
      <c r="D630">
        <v>15.991999999999999</v>
      </c>
    </row>
    <row r="631" spans="1:4" x14ac:dyDescent="0.25">
      <c r="A631" s="1">
        <v>42698</v>
      </c>
      <c r="B631" t="str">
        <v>Second Class</v>
      </c>
      <c r="C631" t="str">
        <v>Corporate</v>
      </c>
      <c r="D631">
        <v>19.008000000000003</v>
      </c>
    </row>
    <row r="632" spans="1:4" x14ac:dyDescent="0.25">
      <c r="A632" s="1">
        <v>42686</v>
      </c>
      <c r="B632" t="str">
        <v>Standard Class</v>
      </c>
      <c r="C632" t="str">
        <v>Consumer</v>
      </c>
      <c r="D632">
        <v>26.720000000000002</v>
      </c>
    </row>
    <row r="633" spans="1:4" x14ac:dyDescent="0.25">
      <c r="A633" s="1">
        <v>42694</v>
      </c>
      <c r="B633" t="str">
        <v>Standard Class</v>
      </c>
      <c r="C633" t="str">
        <v>Home Office</v>
      </c>
      <c r="D633">
        <v>27.58</v>
      </c>
    </row>
    <row r="634" spans="1:4" x14ac:dyDescent="0.25">
      <c r="A634" s="1">
        <v>42680</v>
      </c>
      <c r="B634" t="str">
        <v>Standard Class</v>
      </c>
      <c r="C634" t="str">
        <v>Corporate</v>
      </c>
      <c r="D634">
        <v>5.78</v>
      </c>
    </row>
    <row r="635" spans="1:4" x14ac:dyDescent="0.25">
      <c r="A635" s="1">
        <v>42706</v>
      </c>
      <c r="B635" t="str">
        <v>Standard Class</v>
      </c>
      <c r="C635" t="str">
        <v>Home Office</v>
      </c>
      <c r="D635">
        <v>45.660000000000011</v>
      </c>
    </row>
    <row r="636" spans="1:4" x14ac:dyDescent="0.25">
      <c r="A636" s="1">
        <v>42699</v>
      </c>
      <c r="B636" t="str">
        <v>Second Class</v>
      </c>
      <c r="C636" t="str">
        <v>Consumer</v>
      </c>
      <c r="D636">
        <v>48.87</v>
      </c>
    </row>
    <row r="637" spans="1:4" x14ac:dyDescent="0.25">
      <c r="A637" s="1">
        <v>42673</v>
      </c>
      <c r="B637" t="str">
        <v>First Class</v>
      </c>
      <c r="C637" t="str">
        <v>Home Office</v>
      </c>
      <c r="D637">
        <v>204.98000000000002</v>
      </c>
    </row>
    <row r="638" spans="1:4" x14ac:dyDescent="0.25">
      <c r="A638" s="1">
        <v>42437</v>
      </c>
      <c r="B638" t="str">
        <v>First Class</v>
      </c>
      <c r="C638" t="str">
        <v>Corporate</v>
      </c>
      <c r="D638">
        <v>668.54000000000008</v>
      </c>
    </row>
    <row r="639" spans="1:4" x14ac:dyDescent="0.25">
      <c r="A639" s="1">
        <v>42603</v>
      </c>
      <c r="B639" t="str">
        <v>Second Class</v>
      </c>
      <c r="C639" t="str">
        <v>Consumer</v>
      </c>
      <c r="D639">
        <v>866.4</v>
      </c>
    </row>
    <row r="640" spans="1:4" x14ac:dyDescent="0.25">
      <c r="A640" s="1">
        <v>42439</v>
      </c>
      <c r="B640" t="str">
        <v>Standard Class</v>
      </c>
      <c r="C640" t="str">
        <v>Corporate</v>
      </c>
      <c r="D640">
        <v>61.876000000000005</v>
      </c>
    </row>
    <row r="641" spans="1:4" x14ac:dyDescent="0.25">
      <c r="A641" s="1">
        <v>42450</v>
      </c>
      <c r="B641" t="str">
        <v>Standard Class</v>
      </c>
      <c r="C641" t="str">
        <v>Corporate</v>
      </c>
      <c r="D641">
        <v>64.384</v>
      </c>
    </row>
    <row r="642" spans="1:4" x14ac:dyDescent="0.25">
      <c r="A642" s="1">
        <v>42496</v>
      </c>
      <c r="B642" t="str">
        <v>First Class</v>
      </c>
      <c r="C642" t="str">
        <v>Consumer</v>
      </c>
      <c r="D642">
        <v>54.66</v>
      </c>
    </row>
    <row r="643" spans="1:4" x14ac:dyDescent="0.25">
      <c r="A643" s="1">
        <v>42468</v>
      </c>
      <c r="B643" t="str">
        <v>Standard Class</v>
      </c>
      <c r="C643" t="str">
        <v>Corporate</v>
      </c>
      <c r="D643">
        <v>2747.2500000000005</v>
      </c>
    </row>
    <row r="644" spans="1:4" x14ac:dyDescent="0.25">
      <c r="A644" s="1">
        <v>42630</v>
      </c>
      <c r="B644" t="str">
        <v>Second Class</v>
      </c>
      <c r="C644" t="str">
        <v>Home Office</v>
      </c>
      <c r="D644">
        <v>830.24</v>
      </c>
    </row>
    <row r="645" spans="1:4" x14ac:dyDescent="0.25">
      <c r="A645" s="1">
        <v>42659</v>
      </c>
      <c r="B645" t="str">
        <v>Standard Class</v>
      </c>
      <c r="C645" t="str">
        <v>Consumer</v>
      </c>
      <c r="D645">
        <v>124.75</v>
      </c>
    </row>
    <row r="646" spans="1:4" x14ac:dyDescent="0.25">
      <c r="A646" s="1">
        <v>42525</v>
      </c>
      <c r="B646" t="str">
        <v>Standard Class</v>
      </c>
      <c r="C646" t="str">
        <v>Corporate</v>
      </c>
      <c r="D646">
        <v>103.968</v>
      </c>
    </row>
    <row r="647" spans="1:4" x14ac:dyDescent="0.25">
      <c r="A647" s="1">
        <v>42685</v>
      </c>
      <c r="B647" t="str">
        <v>Second Class</v>
      </c>
      <c r="C647" t="str">
        <v>Corporate</v>
      </c>
      <c r="D647">
        <v>1158.1199999999999</v>
      </c>
    </row>
    <row r="648" spans="1:4" x14ac:dyDescent="0.25">
      <c r="A648" s="1">
        <v>42723</v>
      </c>
      <c r="B648" t="str">
        <v>First Class</v>
      </c>
      <c r="C648" t="str">
        <v>Consumer</v>
      </c>
      <c r="D648">
        <v>1665.62</v>
      </c>
    </row>
    <row r="649" spans="1:4" x14ac:dyDescent="0.25">
      <c r="A649" s="1">
        <v>42663</v>
      </c>
      <c r="B649" t="str">
        <v>Standard Class</v>
      </c>
      <c r="C649" t="str">
        <v>Consumer</v>
      </c>
      <c r="D649">
        <v>199.17000000000002</v>
      </c>
    </row>
    <row r="650" spans="1:4" x14ac:dyDescent="0.25">
      <c r="A650" s="1">
        <v>42523</v>
      </c>
      <c r="B650" t="str">
        <v>Same Day</v>
      </c>
      <c r="C650" t="str">
        <v>Consumer</v>
      </c>
      <c r="D650">
        <v>25.344000000000001</v>
      </c>
    </row>
    <row r="651" spans="1:4" x14ac:dyDescent="0.25">
      <c r="A651" s="1">
        <v>42714</v>
      </c>
      <c r="B651" t="str">
        <v>First Class</v>
      </c>
      <c r="C651" t="str">
        <v>Consumer</v>
      </c>
      <c r="D651">
        <v>19.103999999999999</v>
      </c>
    </row>
    <row r="652" spans="1:4" x14ac:dyDescent="0.25">
      <c r="A652" s="1">
        <v>42659</v>
      </c>
      <c r="B652" t="str">
        <v>Standard Class</v>
      </c>
      <c r="C652" t="str">
        <v>Corporate</v>
      </c>
      <c r="D652">
        <v>1893.7860000000001</v>
      </c>
    </row>
    <row r="653" spans="1:4" x14ac:dyDescent="0.25">
      <c r="A653" s="1">
        <v>42678</v>
      </c>
      <c r="B653" t="str">
        <v>Standard Class</v>
      </c>
      <c r="C653" t="str">
        <v>Home Office</v>
      </c>
      <c r="D653">
        <v>4.3</v>
      </c>
    </row>
    <row r="654" spans="1:4" x14ac:dyDescent="0.25">
      <c r="A654" s="1">
        <v>42508</v>
      </c>
      <c r="B654" t="str">
        <v>First Class</v>
      </c>
      <c r="C654" t="str">
        <v>Corporate</v>
      </c>
      <c r="D654">
        <v>524.85</v>
      </c>
    </row>
    <row r="655" spans="1:4" x14ac:dyDescent="0.25">
      <c r="A655" s="1">
        <v>42683</v>
      </c>
      <c r="B655" t="str">
        <v>Standard Class</v>
      </c>
      <c r="C655" t="str">
        <v>Home Office</v>
      </c>
      <c r="D655">
        <v>691.14400000000001</v>
      </c>
    </row>
    <row r="656" spans="1:4" x14ac:dyDescent="0.25">
      <c r="A656" s="1">
        <v>42623</v>
      </c>
      <c r="B656" t="str">
        <v>Standard Class</v>
      </c>
      <c r="C656" t="str">
        <v>Consumer</v>
      </c>
      <c r="D656">
        <v>2.78</v>
      </c>
    </row>
    <row r="657" spans="1:4" x14ac:dyDescent="0.25">
      <c r="A657" s="1">
        <v>42641</v>
      </c>
      <c r="B657" t="str">
        <v>Standard Class</v>
      </c>
      <c r="C657" t="str">
        <v>Corporate</v>
      </c>
      <c r="D657">
        <v>10.368000000000002</v>
      </c>
    </row>
    <row r="658" spans="1:4" x14ac:dyDescent="0.25">
      <c r="A658" s="1">
        <v>42391</v>
      </c>
      <c r="B658" t="str">
        <v>Standard Class</v>
      </c>
      <c r="C658" t="str">
        <v>Home Office</v>
      </c>
      <c r="D658">
        <v>383.99199999999996</v>
      </c>
    </row>
    <row r="659" spans="1:4" x14ac:dyDescent="0.25">
      <c r="A659" s="1">
        <v>42517</v>
      </c>
      <c r="B659" t="str">
        <v>Second Class</v>
      </c>
      <c r="C659" t="str">
        <v>Consumer</v>
      </c>
      <c r="D659">
        <v>25.920000000000005</v>
      </c>
    </row>
    <row r="660" spans="1:4" x14ac:dyDescent="0.25">
      <c r="A660" s="1">
        <v>42495</v>
      </c>
      <c r="B660" t="str">
        <v>Standard Class</v>
      </c>
      <c r="C660" t="str">
        <v>Corporate</v>
      </c>
      <c r="D660">
        <v>34.5</v>
      </c>
    </row>
    <row r="661" spans="1:4" x14ac:dyDescent="0.25">
      <c r="A661" s="1">
        <v>42593</v>
      </c>
      <c r="B661" t="str">
        <v>Second Class</v>
      </c>
      <c r="C661" t="str">
        <v>Home Office</v>
      </c>
      <c r="D661">
        <v>477.51</v>
      </c>
    </row>
    <row r="662" spans="1:4" x14ac:dyDescent="0.25">
      <c r="A662" s="1">
        <v>42434</v>
      </c>
      <c r="B662" t="str">
        <v>Same Day</v>
      </c>
      <c r="C662" t="str">
        <v>Corporate</v>
      </c>
      <c r="D662">
        <v>839.25</v>
      </c>
    </row>
    <row r="663" spans="1:4" x14ac:dyDescent="0.25">
      <c r="A663" s="1">
        <v>42635</v>
      </c>
      <c r="B663" t="str">
        <v>First Class</v>
      </c>
      <c r="C663" t="str">
        <v>Consumer</v>
      </c>
      <c r="D663">
        <v>726.91000000000008</v>
      </c>
    </row>
    <row r="664" spans="1:4" x14ac:dyDescent="0.25">
      <c r="A664" s="1">
        <v>42515</v>
      </c>
      <c r="B664" t="str">
        <v>Standard Class</v>
      </c>
      <c r="C664" t="str">
        <v>Home Office</v>
      </c>
      <c r="D664">
        <v>29.84</v>
      </c>
    </row>
    <row r="665" spans="1:4" x14ac:dyDescent="0.25">
      <c r="A665" s="1">
        <v>42677</v>
      </c>
      <c r="B665" t="str">
        <v>Standard Class</v>
      </c>
      <c r="C665" t="str">
        <v>Corporate</v>
      </c>
      <c r="D665">
        <v>361.37600000000003</v>
      </c>
    </row>
    <row r="666" spans="1:4" x14ac:dyDescent="0.25">
      <c r="A666" s="1">
        <v>42588</v>
      </c>
      <c r="B666" t="str">
        <v>Second Class</v>
      </c>
      <c r="C666" t="str">
        <v>Consumer</v>
      </c>
      <c r="D666">
        <v>161.14000000000001</v>
      </c>
    </row>
    <row r="667" spans="1:4" x14ac:dyDescent="0.25">
      <c r="A667" s="1">
        <v>42466</v>
      </c>
      <c r="B667" t="str">
        <v>Standard Class</v>
      </c>
      <c r="C667" t="str">
        <v>Corporate</v>
      </c>
      <c r="D667">
        <v>8.1000000000000014</v>
      </c>
    </row>
    <row r="668" spans="1:4" x14ac:dyDescent="0.25">
      <c r="A668" s="1">
        <v>42475</v>
      </c>
      <c r="B668" t="str">
        <v>First Class</v>
      </c>
      <c r="C668" t="str">
        <v>Corporate</v>
      </c>
      <c r="D668">
        <v>15.570000000000004</v>
      </c>
    </row>
    <row r="669" spans="1:4" x14ac:dyDescent="0.25">
      <c r="A669" s="1">
        <v>42635</v>
      </c>
      <c r="B669" t="str">
        <v>Standard Class</v>
      </c>
      <c r="C669" t="str">
        <v>Consumer</v>
      </c>
      <c r="D669">
        <v>30.900000000000002</v>
      </c>
    </row>
    <row r="670" spans="1:4" x14ac:dyDescent="0.25">
      <c r="A670" s="1">
        <v>42455</v>
      </c>
      <c r="B670" t="str">
        <v>Standard Class</v>
      </c>
      <c r="C670" t="str">
        <v>Home Office</v>
      </c>
      <c r="D670">
        <v>57.01</v>
      </c>
    </row>
    <row r="671" spans="1:4" x14ac:dyDescent="0.25">
      <c r="A671" s="1">
        <v>42669</v>
      </c>
      <c r="B671" t="str">
        <v>Standard Class</v>
      </c>
      <c r="C671" t="str">
        <v>Consumer</v>
      </c>
      <c r="D671">
        <v>608.43000000000006</v>
      </c>
    </row>
    <row r="672" spans="1:4" x14ac:dyDescent="0.25">
      <c r="A672" s="1">
        <v>42652</v>
      </c>
      <c r="B672" t="str">
        <v>First Class</v>
      </c>
      <c r="C672" t="str">
        <v>Consumer</v>
      </c>
      <c r="D672">
        <v>10.816000000000001</v>
      </c>
    </row>
    <row r="673" spans="1:4" x14ac:dyDescent="0.25">
      <c r="A673" s="1">
        <v>42589</v>
      </c>
      <c r="B673" t="str">
        <v>Second Class</v>
      </c>
      <c r="C673" t="str">
        <v>Consumer</v>
      </c>
      <c r="D673">
        <v>79.992000000000004</v>
      </c>
    </row>
    <row r="674" spans="1:4" x14ac:dyDescent="0.25">
      <c r="A674" s="1">
        <v>42637</v>
      </c>
      <c r="B674" t="str">
        <v>First Class</v>
      </c>
      <c r="C674" t="str">
        <v>Consumer</v>
      </c>
      <c r="D674">
        <v>79</v>
      </c>
    </row>
    <row r="675" spans="1:4" x14ac:dyDescent="0.25">
      <c r="A675" s="1">
        <v>42729</v>
      </c>
      <c r="B675" t="str">
        <v>Second Class</v>
      </c>
      <c r="C675" t="str">
        <v>Consumer</v>
      </c>
      <c r="D675">
        <v>400.39</v>
      </c>
    </row>
    <row r="676" spans="1:4" x14ac:dyDescent="0.25">
      <c r="A676" s="1">
        <v>42691</v>
      </c>
      <c r="B676" t="str">
        <v>Standard Class</v>
      </c>
      <c r="C676" t="str">
        <v>Corporate</v>
      </c>
      <c r="D676">
        <v>286.08999999999997</v>
      </c>
    </row>
    <row r="677" spans="1:4" x14ac:dyDescent="0.25">
      <c r="A677" s="1">
        <v>42631</v>
      </c>
      <c r="B677" t="str">
        <v>Standard Class</v>
      </c>
      <c r="C677" t="str">
        <v>Corporate</v>
      </c>
      <c r="D677">
        <v>997.83</v>
      </c>
    </row>
    <row r="678" spans="1:4" x14ac:dyDescent="0.25">
      <c r="A678" s="1">
        <v>42706</v>
      </c>
      <c r="B678" t="str">
        <v>Standard Class</v>
      </c>
      <c r="C678" t="str">
        <v>Corporate</v>
      </c>
      <c r="D678">
        <v>47.96</v>
      </c>
    </row>
    <row r="679" spans="1:4" x14ac:dyDescent="0.25">
      <c r="A679" s="1">
        <v>42700</v>
      </c>
      <c r="B679" t="str">
        <v>Standard Class</v>
      </c>
      <c r="C679" t="str">
        <v>Corporate</v>
      </c>
      <c r="D679">
        <v>12.84</v>
      </c>
    </row>
    <row r="680" spans="1:4" x14ac:dyDescent="0.25">
      <c r="A680" s="1">
        <v>42687</v>
      </c>
      <c r="B680" t="str">
        <v>Second Class</v>
      </c>
      <c r="C680" t="str">
        <v>Consumer</v>
      </c>
      <c r="D680">
        <v>728.96800000000007</v>
      </c>
    </row>
    <row r="681" spans="1:4" x14ac:dyDescent="0.25">
      <c r="A681" s="1">
        <v>42691</v>
      </c>
      <c r="B681" t="str">
        <v>Standard Class</v>
      </c>
      <c r="C681" t="str">
        <v>Consumer</v>
      </c>
      <c r="D681">
        <v>35.04</v>
      </c>
    </row>
    <row r="682" spans="1:4" x14ac:dyDescent="0.25">
      <c r="A682" s="1">
        <v>42706</v>
      </c>
      <c r="B682" t="str">
        <v>Standard Class</v>
      </c>
      <c r="C682" t="str">
        <v>Consumer</v>
      </c>
      <c r="D682">
        <v>32.776000000000003</v>
      </c>
    </row>
    <row r="683" spans="1:4" x14ac:dyDescent="0.25">
      <c r="A683" s="1">
        <v>42467</v>
      </c>
      <c r="B683" t="str">
        <v>Standard Class</v>
      </c>
      <c r="C683" t="str">
        <v>Home Office</v>
      </c>
      <c r="D683">
        <v>235.44000000000003</v>
      </c>
    </row>
    <row r="684" spans="1:4" x14ac:dyDescent="0.25">
      <c r="A684" s="1">
        <v>42692</v>
      </c>
      <c r="B684" t="str">
        <v>Standard Class</v>
      </c>
      <c r="C684" t="str">
        <v>Consumer</v>
      </c>
      <c r="D684">
        <v>47.328000000000003</v>
      </c>
    </row>
    <row r="685" spans="1:4" x14ac:dyDescent="0.25">
      <c r="A685" s="1">
        <v>42680</v>
      </c>
      <c r="B685" t="str">
        <v>Second Class</v>
      </c>
      <c r="C685" t="str">
        <v>Consumer</v>
      </c>
      <c r="D685">
        <v>831.36800000000017</v>
      </c>
    </row>
    <row r="686" spans="1:4" x14ac:dyDescent="0.25">
      <c r="A686" s="1">
        <v>42484</v>
      </c>
      <c r="B686" t="str">
        <v>Standard Class</v>
      </c>
      <c r="C686" t="str">
        <v>Corporate</v>
      </c>
      <c r="D686">
        <v>113.56800000000001</v>
      </c>
    </row>
    <row r="687" spans="1:4" x14ac:dyDescent="0.25">
      <c r="A687" s="1">
        <v>42715</v>
      </c>
      <c r="B687" t="str">
        <v>Standard Class</v>
      </c>
      <c r="C687" t="str">
        <v>Corporate</v>
      </c>
      <c r="D687">
        <v>873.81100000000004</v>
      </c>
    </row>
    <row r="688" spans="1:4" x14ac:dyDescent="0.25">
      <c r="A688" s="1">
        <v>42676</v>
      </c>
      <c r="B688" t="str">
        <v>Standard Class</v>
      </c>
      <c r="C688" t="str">
        <v>Consumer</v>
      </c>
      <c r="D688">
        <v>5.56</v>
      </c>
    </row>
    <row r="689" spans="1:4" x14ac:dyDescent="0.25">
      <c r="A689" s="1">
        <v>42561</v>
      </c>
      <c r="B689" t="str">
        <v>Standard Class</v>
      </c>
      <c r="C689" t="str">
        <v>Corporate</v>
      </c>
      <c r="D689">
        <v>41.910000000000004</v>
      </c>
    </row>
    <row r="690" spans="1:4" x14ac:dyDescent="0.25">
      <c r="A690" s="1">
        <v>41375</v>
      </c>
      <c r="B690" t="str">
        <v>Second Class</v>
      </c>
      <c r="C690" t="str">
        <v>Consumer</v>
      </c>
      <c r="D690">
        <v>737.2</v>
      </c>
    </row>
    <row r="691" spans="1:4" x14ac:dyDescent="0.25">
      <c r="A691" s="1">
        <v>41354</v>
      </c>
      <c r="B691" t="str">
        <v>Standard Class</v>
      </c>
      <c r="C691" t="str">
        <v>Corporate</v>
      </c>
      <c r="D691">
        <v>16.272000000000002</v>
      </c>
    </row>
    <row r="692" spans="1:4" x14ac:dyDescent="0.25">
      <c r="A692" s="1">
        <v>41433</v>
      </c>
      <c r="B692" t="str">
        <v>Standard Class</v>
      </c>
      <c r="C692" t="str">
        <v>Corporate</v>
      </c>
      <c r="D692">
        <v>170.35200000000003</v>
      </c>
    </row>
    <row r="693" spans="1:4" x14ac:dyDescent="0.25">
      <c r="A693" s="1">
        <v>41583</v>
      </c>
      <c r="B693" t="str">
        <v>Same Day</v>
      </c>
      <c r="C693" t="str">
        <v>Consumer</v>
      </c>
      <c r="D693">
        <v>149.9</v>
      </c>
    </row>
    <row r="694" spans="1:4" x14ac:dyDescent="0.25">
      <c r="A694" s="1">
        <v>41526</v>
      </c>
      <c r="B694" t="str">
        <v>Standard Class</v>
      </c>
      <c r="C694" t="str">
        <v>Consumer</v>
      </c>
      <c r="D694">
        <v>1299.99</v>
      </c>
    </row>
    <row r="695" spans="1:4" x14ac:dyDescent="0.25">
      <c r="A695" s="1">
        <v>41446</v>
      </c>
      <c r="B695" t="str">
        <v>Second Class</v>
      </c>
      <c r="C695" t="str">
        <v>Consumer</v>
      </c>
      <c r="D695">
        <v>425.66999999999996</v>
      </c>
    </row>
    <row r="696" spans="1:4" x14ac:dyDescent="0.25">
      <c r="A696" s="1">
        <v>41534</v>
      </c>
      <c r="B696" t="str">
        <v>Standard Class</v>
      </c>
      <c r="C696" t="str">
        <v>Consumer</v>
      </c>
      <c r="D696">
        <v>52.608000000000004</v>
      </c>
    </row>
    <row r="697" spans="1:4" x14ac:dyDescent="0.25">
      <c r="A697" s="1">
        <v>41372</v>
      </c>
      <c r="B697" t="str">
        <v>Standard Class</v>
      </c>
      <c r="C697" t="str">
        <v>Corporate</v>
      </c>
      <c r="D697">
        <v>1215.92</v>
      </c>
    </row>
    <row r="698" spans="1:4" x14ac:dyDescent="0.25">
      <c r="A698" s="1">
        <v>41347</v>
      </c>
      <c r="B698" t="str">
        <v>Standard Class</v>
      </c>
      <c r="C698" t="str">
        <v>Home Office</v>
      </c>
      <c r="D698">
        <v>1139.92</v>
      </c>
    </row>
    <row r="699" spans="1:4" x14ac:dyDescent="0.25">
      <c r="A699" s="1">
        <v>41448</v>
      </c>
      <c r="B699" t="str">
        <v>First Class</v>
      </c>
      <c r="C699" t="str">
        <v>Consumer</v>
      </c>
      <c r="D699">
        <v>23.119999999999997</v>
      </c>
    </row>
    <row r="700" spans="1:4" x14ac:dyDescent="0.25">
      <c r="A700" s="1">
        <v>41527</v>
      </c>
      <c r="B700" t="str">
        <v>Standard Class</v>
      </c>
      <c r="C700" t="str">
        <v>Home Office</v>
      </c>
      <c r="D700">
        <v>9.64</v>
      </c>
    </row>
    <row r="701" spans="1:4" x14ac:dyDescent="0.25">
      <c r="A701" s="1">
        <v>41505</v>
      </c>
      <c r="B701" t="str">
        <v>Standard Class</v>
      </c>
      <c r="C701" t="str">
        <v>Corporate</v>
      </c>
      <c r="D701">
        <v>344.90999999999997</v>
      </c>
    </row>
    <row r="702" spans="1:4" x14ac:dyDescent="0.25">
      <c r="A702" s="1">
        <v>41294</v>
      </c>
      <c r="B702" t="str">
        <v>Standard Class</v>
      </c>
      <c r="C702" t="str">
        <v>Consumer</v>
      </c>
      <c r="D702">
        <v>1859.4</v>
      </c>
    </row>
    <row r="703" spans="1:4" x14ac:dyDescent="0.25">
      <c r="A703" s="1">
        <v>41294</v>
      </c>
      <c r="B703" t="str">
        <v>Standard Class</v>
      </c>
      <c r="C703" t="str">
        <v>Corporate</v>
      </c>
      <c r="D703">
        <v>67.194000000000003</v>
      </c>
    </row>
    <row r="704" spans="1:4" x14ac:dyDescent="0.25">
      <c r="A704" s="1">
        <v>41627</v>
      </c>
      <c r="B704" t="str">
        <v>Standard Class</v>
      </c>
      <c r="C704" t="str">
        <v>Consumer</v>
      </c>
      <c r="D704">
        <v>252.61200000000002</v>
      </c>
    </row>
    <row r="705" spans="1:4" x14ac:dyDescent="0.25">
      <c r="A705" s="1">
        <v>41300</v>
      </c>
      <c r="B705" t="str">
        <v>Standard Class</v>
      </c>
      <c r="C705" t="str">
        <v>Home Office</v>
      </c>
      <c r="D705">
        <v>944.61</v>
      </c>
    </row>
    <row r="706" spans="1:4" x14ac:dyDescent="0.25">
      <c r="A706" s="1">
        <v>41354</v>
      </c>
      <c r="B706" t="str">
        <v>Standard Class</v>
      </c>
      <c r="C706" t="str">
        <v>Consumer</v>
      </c>
      <c r="D706">
        <v>310.52800000000002</v>
      </c>
    </row>
    <row r="707" spans="1:4" x14ac:dyDescent="0.25">
      <c r="A707" s="1">
        <v>41550</v>
      </c>
      <c r="B707" t="str">
        <v>Standard Class</v>
      </c>
      <c r="C707" t="str">
        <v>Home Office</v>
      </c>
      <c r="D707">
        <v>67.759999999999991</v>
      </c>
    </row>
    <row r="708" spans="1:4" x14ac:dyDescent="0.25">
      <c r="A708" s="1">
        <v>41530</v>
      </c>
      <c r="B708" t="str">
        <v>Standard Class</v>
      </c>
      <c r="C708" t="str">
        <v>Corporate</v>
      </c>
      <c r="D708">
        <v>18.648000000000003</v>
      </c>
    </row>
    <row r="709" spans="1:4" x14ac:dyDescent="0.25">
      <c r="A709" s="1">
        <v>41505</v>
      </c>
      <c r="B709" t="str">
        <v>Standard Class</v>
      </c>
      <c r="C709" t="str">
        <v>Consumer</v>
      </c>
      <c r="D709">
        <v>638.82000000000005</v>
      </c>
    </row>
    <row r="710" spans="1:4" x14ac:dyDescent="0.25">
      <c r="A710" s="1">
        <v>41369</v>
      </c>
      <c r="B710" t="str">
        <v>Standard Class</v>
      </c>
      <c r="C710" t="str">
        <v>Corporate</v>
      </c>
      <c r="D710">
        <v>115.36</v>
      </c>
    </row>
    <row r="711" spans="1:4" x14ac:dyDescent="0.25">
      <c r="A711" s="1">
        <v>41355</v>
      </c>
      <c r="B711" t="str">
        <v>Standard Class</v>
      </c>
      <c r="C711" t="str">
        <v>Consumer</v>
      </c>
      <c r="D711">
        <v>59.109000000000016</v>
      </c>
    </row>
    <row r="712" spans="1:4" x14ac:dyDescent="0.25">
      <c r="A712" s="1">
        <v>41350</v>
      </c>
      <c r="B712" t="str">
        <v>Standard Class</v>
      </c>
      <c r="C712" t="str">
        <v>Corporate</v>
      </c>
      <c r="D712">
        <v>103.50000000000001</v>
      </c>
    </row>
    <row r="713" spans="1:4" x14ac:dyDescent="0.25">
      <c r="A713" s="1">
        <v>41426</v>
      </c>
      <c r="B713" t="str">
        <v>Standard Class</v>
      </c>
      <c r="C713" t="str">
        <v>Consumer</v>
      </c>
      <c r="D713">
        <v>904.13</v>
      </c>
    </row>
    <row r="714" spans="1:4" x14ac:dyDescent="0.25">
      <c r="A714" s="1">
        <v>41547</v>
      </c>
      <c r="B714" t="str">
        <v>Standard Class</v>
      </c>
      <c r="C714" t="str">
        <v>Consumer</v>
      </c>
      <c r="D714">
        <v>15.552000000000003</v>
      </c>
    </row>
    <row r="715" spans="1:4" x14ac:dyDescent="0.25">
      <c r="A715" s="1">
        <v>41805</v>
      </c>
      <c r="B715" t="str">
        <v>First Class</v>
      </c>
      <c r="C715" t="str">
        <v>Consumer</v>
      </c>
      <c r="D715">
        <v>11.672000000000001</v>
      </c>
    </row>
    <row r="716" spans="1:4" x14ac:dyDescent="0.25">
      <c r="A716" s="1">
        <v>41923</v>
      </c>
      <c r="B716" t="str">
        <v>Standard Class</v>
      </c>
      <c r="C716" t="str">
        <v>Consumer</v>
      </c>
      <c r="D716">
        <v>979.94550000000004</v>
      </c>
    </row>
    <row r="717" spans="1:4" x14ac:dyDescent="0.25">
      <c r="A717" s="1">
        <v>41722</v>
      </c>
      <c r="B717" t="str">
        <v>Standard Class</v>
      </c>
      <c r="C717" t="str">
        <v>Corporate</v>
      </c>
      <c r="D717">
        <v>6.9920000000000009</v>
      </c>
    </row>
    <row r="718" spans="1:4" x14ac:dyDescent="0.25">
      <c r="A718" s="1">
        <v>41785</v>
      </c>
      <c r="B718" t="str">
        <v>Second Class</v>
      </c>
      <c r="C718" t="str">
        <v>Home Office</v>
      </c>
      <c r="D718">
        <v>352.16800000000001</v>
      </c>
    </row>
    <row r="719" spans="1:4" x14ac:dyDescent="0.25">
      <c r="A719" s="1">
        <v>41984</v>
      </c>
      <c r="B719" t="str">
        <v>Standard Class</v>
      </c>
      <c r="C719" t="str">
        <v>Consumer</v>
      </c>
      <c r="D719">
        <v>12.828000000000001</v>
      </c>
    </row>
    <row r="720" spans="1:4" x14ac:dyDescent="0.25">
      <c r="A720" s="1">
        <v>41801</v>
      </c>
      <c r="B720" t="str">
        <v>Standard Class</v>
      </c>
      <c r="C720" t="str">
        <v>Consumer</v>
      </c>
      <c r="D720">
        <v>207.82</v>
      </c>
    </row>
    <row r="721" spans="1:4" x14ac:dyDescent="0.25">
      <c r="A721" s="1">
        <v>41847</v>
      </c>
      <c r="B721" t="str">
        <v>Standard Class</v>
      </c>
      <c r="C721" t="str">
        <v>Consumer</v>
      </c>
      <c r="D721">
        <v>29.97</v>
      </c>
    </row>
    <row r="722" spans="1:4" x14ac:dyDescent="0.25">
      <c r="A722" s="1">
        <v>41897</v>
      </c>
      <c r="B722" t="str">
        <v>Same Day</v>
      </c>
      <c r="C722" t="str">
        <v>Corporate</v>
      </c>
      <c r="D722">
        <v>111.904</v>
      </c>
    </row>
    <row r="723" spans="1:4" x14ac:dyDescent="0.25">
      <c r="A723" s="1">
        <v>41978</v>
      </c>
      <c r="B723" t="str">
        <v>First Class</v>
      </c>
      <c r="C723" t="str">
        <v>Corporate</v>
      </c>
      <c r="D723">
        <v>97.424000000000007</v>
      </c>
    </row>
    <row r="724" spans="1:4" x14ac:dyDescent="0.25">
      <c r="A724" s="1">
        <v>41755</v>
      </c>
      <c r="B724" t="str">
        <v>Standard Class</v>
      </c>
      <c r="C724" t="str">
        <v>Consumer</v>
      </c>
      <c r="D724">
        <v>1001.7600000000001</v>
      </c>
    </row>
    <row r="725" spans="1:4" x14ac:dyDescent="0.25">
      <c r="A725" s="1">
        <v>41734</v>
      </c>
      <c r="B725" t="str">
        <v>Standard Class</v>
      </c>
      <c r="C725" t="str">
        <v>Corporate</v>
      </c>
      <c r="D725">
        <v>157.79400000000004</v>
      </c>
    </row>
    <row r="726" spans="1:4" x14ac:dyDescent="0.25">
      <c r="A726" s="1">
        <v>41998</v>
      </c>
      <c r="B726" t="str">
        <v>Second Class</v>
      </c>
      <c r="C726" t="str">
        <v>Consumer</v>
      </c>
      <c r="D726">
        <v>433.78</v>
      </c>
    </row>
    <row r="727" spans="1:4" x14ac:dyDescent="0.25">
      <c r="A727" s="1">
        <v>41833</v>
      </c>
      <c r="B727" t="str">
        <v>Second Class</v>
      </c>
      <c r="C727" t="str">
        <v>Corporate</v>
      </c>
      <c r="D727">
        <v>38.880000000000003</v>
      </c>
    </row>
    <row r="728" spans="1:4" x14ac:dyDescent="0.25">
      <c r="A728" s="1">
        <v>41698</v>
      </c>
      <c r="B728" t="str">
        <v>Standard Class</v>
      </c>
      <c r="C728" t="str">
        <v>Consumer</v>
      </c>
      <c r="D728">
        <v>551.26400000000001</v>
      </c>
    </row>
    <row r="729" spans="1:4" x14ac:dyDescent="0.25">
      <c r="A729" s="1">
        <v>41974</v>
      </c>
      <c r="B729" t="str">
        <v>Standard Class</v>
      </c>
      <c r="C729" t="str">
        <v>Corporate</v>
      </c>
      <c r="D729">
        <v>125.64</v>
      </c>
    </row>
    <row r="730" spans="1:4" x14ac:dyDescent="0.25">
      <c r="A730" s="1">
        <v>41837</v>
      </c>
      <c r="B730" t="str">
        <v>Second Class</v>
      </c>
      <c r="C730" t="str">
        <v>Corporate</v>
      </c>
      <c r="D730">
        <v>231.92000000000002</v>
      </c>
    </row>
    <row r="731" spans="1:4" x14ac:dyDescent="0.25">
      <c r="A731" s="1">
        <v>41888</v>
      </c>
      <c r="B731" t="str">
        <v>Second Class</v>
      </c>
      <c r="C731" t="str">
        <v>Consumer</v>
      </c>
      <c r="D731">
        <v>85.98</v>
      </c>
    </row>
    <row r="732" spans="1:4" x14ac:dyDescent="0.25">
      <c r="A732" s="1">
        <v>41825</v>
      </c>
      <c r="B732" t="str">
        <v>Standard Class</v>
      </c>
      <c r="C732" t="str">
        <v>Corporate</v>
      </c>
      <c r="D732">
        <v>16.712000000000003</v>
      </c>
    </row>
    <row r="733" spans="1:4" x14ac:dyDescent="0.25">
      <c r="A733" s="1">
        <v>41968</v>
      </c>
      <c r="B733" t="str">
        <v>Standard Class</v>
      </c>
      <c r="C733" t="str">
        <v>Consumer</v>
      </c>
      <c r="D733">
        <v>13.120000000000001</v>
      </c>
    </row>
    <row r="734" spans="1:4" x14ac:dyDescent="0.25">
      <c r="A734" s="1">
        <v>41983</v>
      </c>
      <c r="B734" t="str">
        <v>Standard Class</v>
      </c>
      <c r="C734" t="str">
        <v>Consumer</v>
      </c>
      <c r="D734">
        <v>129.63999999999999</v>
      </c>
    </row>
    <row r="735" spans="1:4" x14ac:dyDescent="0.25">
      <c r="A735" s="1">
        <v>41970</v>
      </c>
      <c r="B735" t="str">
        <v>Standard Class</v>
      </c>
      <c r="C735" t="str">
        <v>Consumer</v>
      </c>
      <c r="D735">
        <v>459.43350000000004</v>
      </c>
    </row>
    <row r="736" spans="1:4" x14ac:dyDescent="0.25">
      <c r="A736" s="1">
        <v>42251</v>
      </c>
      <c r="B736" t="str">
        <v>First Class</v>
      </c>
      <c r="C736" t="str">
        <v>Corporate</v>
      </c>
      <c r="D736">
        <v>87.28</v>
      </c>
    </row>
    <row r="737" spans="1:4" x14ac:dyDescent="0.25">
      <c r="A737" s="1">
        <v>42222</v>
      </c>
      <c r="B737" t="str">
        <v>Standard Class</v>
      </c>
      <c r="C737" t="str">
        <v>Corporate</v>
      </c>
      <c r="D737">
        <v>197.04999999999998</v>
      </c>
    </row>
    <row r="738" spans="1:4" x14ac:dyDescent="0.25">
      <c r="A738" s="1">
        <v>42103</v>
      </c>
      <c r="B738" t="str">
        <v>First Class</v>
      </c>
      <c r="C738" t="str">
        <v>Consumer</v>
      </c>
      <c r="D738">
        <v>354.90000000000003</v>
      </c>
    </row>
    <row r="739" spans="1:4" x14ac:dyDescent="0.25">
      <c r="A739" s="1">
        <v>42040</v>
      </c>
      <c r="B739" t="str">
        <v>Same Day</v>
      </c>
      <c r="C739" t="str">
        <v>Home Office</v>
      </c>
      <c r="D739">
        <v>2075.5100000000002</v>
      </c>
    </row>
    <row r="740" spans="1:4" x14ac:dyDescent="0.25">
      <c r="A740" s="1">
        <v>42077</v>
      </c>
      <c r="B740" t="str">
        <v>Standard Class</v>
      </c>
      <c r="C740" t="str">
        <v>Home Office</v>
      </c>
      <c r="D740">
        <v>334.2</v>
      </c>
    </row>
    <row r="741" spans="1:4" x14ac:dyDescent="0.25">
      <c r="A741" s="1">
        <v>42274</v>
      </c>
      <c r="B741" t="str">
        <v>Standard Class</v>
      </c>
      <c r="C741" t="str">
        <v>Home Office</v>
      </c>
      <c r="D741">
        <v>431.97600000000006</v>
      </c>
    </row>
    <row r="742" spans="1:4" x14ac:dyDescent="0.25">
      <c r="A742" s="1">
        <v>42226</v>
      </c>
      <c r="B742" t="str">
        <v>First Class</v>
      </c>
      <c r="C742" t="str">
        <v>Consumer</v>
      </c>
      <c r="D742">
        <v>645.13599999999997</v>
      </c>
    </row>
    <row r="743" spans="1:4" x14ac:dyDescent="0.25">
      <c r="A743" s="1">
        <v>42300</v>
      </c>
      <c r="B743" t="str">
        <v>First Class</v>
      </c>
      <c r="C743" t="str">
        <v>Consumer</v>
      </c>
      <c r="D743">
        <v>39.92</v>
      </c>
    </row>
    <row r="744" spans="1:4" x14ac:dyDescent="0.25">
      <c r="A744" s="1">
        <v>42334</v>
      </c>
      <c r="B744" t="str">
        <v>First Class</v>
      </c>
      <c r="C744" t="str">
        <v>Consumer</v>
      </c>
      <c r="D744">
        <v>59.98</v>
      </c>
    </row>
    <row r="745" spans="1:4" x14ac:dyDescent="0.25">
      <c r="A745" s="1">
        <v>42082</v>
      </c>
      <c r="B745" t="str">
        <v>Second Class</v>
      </c>
      <c r="C745" t="str">
        <v>Consumer</v>
      </c>
      <c r="D745">
        <v>189.88200000000001</v>
      </c>
    </row>
    <row r="746" spans="1:4" x14ac:dyDescent="0.25">
      <c r="A746" s="1">
        <v>42253</v>
      </c>
      <c r="B746" t="str">
        <v>Standard Class</v>
      </c>
      <c r="C746" t="str">
        <v>Consumer</v>
      </c>
      <c r="D746">
        <v>1678</v>
      </c>
    </row>
    <row r="747" spans="1:4" x14ac:dyDescent="0.25">
      <c r="A747" s="1">
        <v>42110</v>
      </c>
      <c r="B747" t="str">
        <v>Standard Class</v>
      </c>
      <c r="C747" t="str">
        <v>Home Office</v>
      </c>
      <c r="D747">
        <v>895.06</v>
      </c>
    </row>
    <row r="748" spans="1:4" x14ac:dyDescent="0.25">
      <c r="A748" s="1">
        <v>42215</v>
      </c>
      <c r="B748" t="str">
        <v>First Class</v>
      </c>
      <c r="C748" t="str">
        <v>Consumer</v>
      </c>
      <c r="D748">
        <v>2.2140000000000004</v>
      </c>
    </row>
    <row r="749" spans="1:4" x14ac:dyDescent="0.25">
      <c r="A749" s="1">
        <v>42350</v>
      </c>
      <c r="B749" t="str">
        <v>Standard Class</v>
      </c>
      <c r="C749" t="str">
        <v>Consumer</v>
      </c>
      <c r="D749">
        <v>6.6719999999999988</v>
      </c>
    </row>
    <row r="750" spans="1:4" x14ac:dyDescent="0.25">
      <c r="A750" s="1">
        <v>42339</v>
      </c>
      <c r="B750" t="str">
        <v>Same Day</v>
      </c>
      <c r="C750" t="str">
        <v>Consumer</v>
      </c>
      <c r="D750">
        <v>36.192</v>
      </c>
    </row>
    <row r="751" spans="1:4" x14ac:dyDescent="0.25">
      <c r="A751" s="1">
        <v>42368</v>
      </c>
      <c r="B751" t="str">
        <v>Second Class</v>
      </c>
      <c r="C751" t="str">
        <v>Home Office</v>
      </c>
      <c r="D751">
        <v>62.752000000000002</v>
      </c>
    </row>
    <row r="752" spans="1:4" x14ac:dyDescent="0.25">
      <c r="A752" s="1">
        <v>42026</v>
      </c>
      <c r="B752" t="str">
        <v>Standard Class</v>
      </c>
      <c r="C752" t="str">
        <v>Consumer</v>
      </c>
      <c r="D752">
        <v>530.27199999999993</v>
      </c>
    </row>
    <row r="753" spans="1:4" x14ac:dyDescent="0.25">
      <c r="A753" s="1">
        <v>42012</v>
      </c>
      <c r="B753" t="str">
        <v>Standard Class</v>
      </c>
      <c r="C753" t="str">
        <v>Consumer</v>
      </c>
      <c r="D753">
        <v>187.22800000000001</v>
      </c>
    </row>
    <row r="754" spans="1:4" x14ac:dyDescent="0.25">
      <c r="A754" s="1">
        <v>42327</v>
      </c>
      <c r="B754" t="str">
        <v>Second Class</v>
      </c>
      <c r="C754" t="str">
        <v>Corporate</v>
      </c>
      <c r="D754">
        <v>1319.96</v>
      </c>
    </row>
    <row r="755" spans="1:4" x14ac:dyDescent="0.25">
      <c r="A755" s="1">
        <v>42056</v>
      </c>
      <c r="B755" t="str">
        <v>Standard Class</v>
      </c>
      <c r="C755" t="str">
        <v>Home Office</v>
      </c>
      <c r="D755">
        <v>471.07800000000003</v>
      </c>
    </row>
    <row r="756" spans="1:4" x14ac:dyDescent="0.25">
      <c r="A756" s="1">
        <v>42036</v>
      </c>
      <c r="B756" t="str">
        <v>First Class</v>
      </c>
      <c r="C756" t="str">
        <v>Corporate</v>
      </c>
      <c r="D756">
        <v>56.449999999999996</v>
      </c>
    </row>
    <row r="757" spans="1:4" x14ac:dyDescent="0.25">
      <c r="A757" s="1">
        <v>42309</v>
      </c>
      <c r="B757" t="str">
        <v>Second Class</v>
      </c>
      <c r="C757" t="str">
        <v>Consumer</v>
      </c>
      <c r="D757">
        <v>32.064</v>
      </c>
    </row>
    <row r="758" spans="1:4" x14ac:dyDescent="0.25">
      <c r="A758" s="1">
        <v>42306</v>
      </c>
      <c r="B758" t="str">
        <v>Standard Class</v>
      </c>
      <c r="C758" t="str">
        <v>Corporate</v>
      </c>
      <c r="D758">
        <v>17.616000000000003</v>
      </c>
    </row>
    <row r="759" spans="1:4" x14ac:dyDescent="0.25">
      <c r="A759" s="1">
        <v>42140</v>
      </c>
      <c r="B759" t="str">
        <v>Standard Class</v>
      </c>
      <c r="C759" t="str">
        <v>Home Office</v>
      </c>
      <c r="D759">
        <v>612.14</v>
      </c>
    </row>
    <row r="760" spans="1:4" x14ac:dyDescent="0.25">
      <c r="A760" s="1">
        <v>42130</v>
      </c>
      <c r="B760" t="str">
        <v>Standard Class</v>
      </c>
      <c r="C760" t="str">
        <v>Consumer</v>
      </c>
      <c r="D760">
        <v>16.72</v>
      </c>
    </row>
    <row r="761" spans="1:4" x14ac:dyDescent="0.25">
      <c r="A761" s="1">
        <v>42350</v>
      </c>
      <c r="B761" t="str">
        <v>Same Day</v>
      </c>
      <c r="C761" t="str">
        <v>Consumer</v>
      </c>
      <c r="D761">
        <v>85.224000000000004</v>
      </c>
    </row>
    <row r="762" spans="1:4" x14ac:dyDescent="0.25">
      <c r="A762" s="1">
        <v>42139</v>
      </c>
      <c r="B762" t="str">
        <v>Standard Class</v>
      </c>
      <c r="C762" t="str">
        <v>Corporate</v>
      </c>
      <c r="D762">
        <v>191.018</v>
      </c>
    </row>
    <row r="763" spans="1:4" x14ac:dyDescent="0.25">
      <c r="A763" s="1">
        <v>42288</v>
      </c>
      <c r="B763" t="str">
        <v>Standard Class</v>
      </c>
      <c r="C763" t="str">
        <v>Corporate</v>
      </c>
      <c r="D763">
        <v>24.703000000000003</v>
      </c>
    </row>
    <row r="764" spans="1:4" x14ac:dyDescent="0.25">
      <c r="A764" s="1">
        <v>42142</v>
      </c>
      <c r="B764" t="str">
        <v>Standard Class</v>
      </c>
      <c r="C764" t="str">
        <v>Corporate</v>
      </c>
      <c r="D764">
        <v>29.97000000000001</v>
      </c>
    </row>
    <row r="765" spans="1:4" x14ac:dyDescent="0.25">
      <c r="A765" s="1">
        <v>42315</v>
      </c>
      <c r="B765" t="str">
        <v>First Class</v>
      </c>
      <c r="C765" t="str">
        <v>Corporate</v>
      </c>
      <c r="D765">
        <v>368.43200000000002</v>
      </c>
    </row>
    <row r="766" spans="1:4" x14ac:dyDescent="0.25">
      <c r="A766" s="1">
        <v>42270</v>
      </c>
      <c r="B766" t="str">
        <v>Standard Class</v>
      </c>
      <c r="C766" t="str">
        <v>Home Office</v>
      </c>
      <c r="D766">
        <v>13.28</v>
      </c>
    </row>
    <row r="767" spans="1:4" x14ac:dyDescent="0.25">
      <c r="A767" s="1">
        <v>42230</v>
      </c>
      <c r="B767" t="str">
        <v>Same Day</v>
      </c>
      <c r="C767" t="str">
        <v>Consumer</v>
      </c>
      <c r="D767">
        <v>89.320000000000007</v>
      </c>
    </row>
    <row r="768" spans="1:4" x14ac:dyDescent="0.25">
      <c r="A768" s="1">
        <v>42335</v>
      </c>
      <c r="B768" t="str">
        <v>First Class</v>
      </c>
      <c r="C768" t="str">
        <v>Home Office</v>
      </c>
      <c r="D768">
        <v>3.7440000000000007</v>
      </c>
    </row>
    <row r="769" spans="1:4" x14ac:dyDescent="0.25">
      <c r="A769" s="1">
        <v>42112</v>
      </c>
      <c r="B769" t="str">
        <v>Standard Class</v>
      </c>
      <c r="C769" t="str">
        <v>Corporate</v>
      </c>
      <c r="D769">
        <v>79.12</v>
      </c>
    </row>
    <row r="770" spans="1:4" x14ac:dyDescent="0.25">
      <c r="A770" s="1">
        <v>42348</v>
      </c>
      <c r="B770" t="str">
        <v>Second Class</v>
      </c>
      <c r="C770" t="str">
        <v>Corporate</v>
      </c>
      <c r="D770">
        <v>82.919999999999987</v>
      </c>
    </row>
    <row r="771" spans="1:4" x14ac:dyDescent="0.25">
      <c r="A771" s="1">
        <v>42090</v>
      </c>
      <c r="B771" t="str">
        <v>First Class</v>
      </c>
      <c r="C771" t="str">
        <v>Consumer</v>
      </c>
      <c r="D771">
        <v>187.61600000000001</v>
      </c>
    </row>
    <row r="772" spans="1:4" x14ac:dyDescent="0.25">
      <c r="A772" s="1">
        <v>42111</v>
      </c>
      <c r="B772" t="str">
        <v>Standard Class</v>
      </c>
      <c r="C772" t="str">
        <v>Consumer</v>
      </c>
      <c r="D772">
        <v>12.84</v>
      </c>
    </row>
    <row r="773" spans="1:4" x14ac:dyDescent="0.25">
      <c r="A773" s="1">
        <v>42008</v>
      </c>
      <c r="B773" t="str">
        <v>Standard Class</v>
      </c>
      <c r="C773" t="str">
        <v>Corporate</v>
      </c>
      <c r="D773">
        <v>959.96800000000007</v>
      </c>
    </row>
    <row r="774" spans="1:4" x14ac:dyDescent="0.25">
      <c r="A774" s="1">
        <v>42162</v>
      </c>
      <c r="B774" t="str">
        <v>First Class</v>
      </c>
      <c r="C774" t="str">
        <v>Consumer</v>
      </c>
      <c r="D774">
        <v>678.86999999999989</v>
      </c>
    </row>
    <row r="775" spans="1:4" x14ac:dyDescent="0.25">
      <c r="A775" s="1">
        <v>42363</v>
      </c>
      <c r="B775" t="str">
        <v>Second Class</v>
      </c>
      <c r="C775" t="str">
        <v>Home Office</v>
      </c>
      <c r="D775">
        <v>823.61000000000013</v>
      </c>
    </row>
    <row r="776" spans="1:4" x14ac:dyDescent="0.25">
      <c r="A776" s="1">
        <v>42351</v>
      </c>
      <c r="B776" t="str">
        <v>Standard Class</v>
      </c>
      <c r="C776" t="str">
        <v>Consumer</v>
      </c>
      <c r="D776">
        <v>299.07</v>
      </c>
    </row>
    <row r="777" spans="1:4" x14ac:dyDescent="0.25">
      <c r="A777" s="1">
        <v>42467</v>
      </c>
      <c r="B777" t="str">
        <v>Standard Class</v>
      </c>
      <c r="C777" t="str">
        <v>Home Office</v>
      </c>
      <c r="D777">
        <v>1735.8505000000002</v>
      </c>
    </row>
    <row r="778" spans="1:4" x14ac:dyDescent="0.25">
      <c r="A778" s="1">
        <v>42687</v>
      </c>
      <c r="B778" t="str">
        <v>Standard Class</v>
      </c>
      <c r="C778" t="str">
        <v>Consumer</v>
      </c>
      <c r="D778">
        <v>239.92</v>
      </c>
    </row>
    <row r="779" spans="1:4" x14ac:dyDescent="0.25">
      <c r="A779" s="1">
        <v>42396</v>
      </c>
      <c r="B779" t="str">
        <v>Standard Class</v>
      </c>
      <c r="C779" t="str">
        <v>Consumer</v>
      </c>
      <c r="D779">
        <v>3002.65</v>
      </c>
    </row>
    <row r="780" spans="1:4" x14ac:dyDescent="0.25">
      <c r="A780" s="1">
        <v>42706</v>
      </c>
      <c r="B780" t="str">
        <v>First Class</v>
      </c>
      <c r="C780" t="str">
        <v>Consumer</v>
      </c>
      <c r="D780">
        <v>34.650000000000006</v>
      </c>
    </row>
    <row r="781" spans="1:4" x14ac:dyDescent="0.25">
      <c r="A781" s="1">
        <v>42490</v>
      </c>
      <c r="B781" t="str">
        <v>Standard Class</v>
      </c>
      <c r="C781" t="str">
        <v>Home Office</v>
      </c>
      <c r="D781">
        <v>225.54600000000002</v>
      </c>
    </row>
    <row r="782" spans="1:4" x14ac:dyDescent="0.25">
      <c r="A782" s="1">
        <v>42699</v>
      </c>
      <c r="B782" t="str">
        <v>Second Class</v>
      </c>
      <c r="C782" t="str">
        <v>Corporate</v>
      </c>
      <c r="D782">
        <v>701.96</v>
      </c>
    </row>
    <row r="783" spans="1:4" x14ac:dyDescent="0.25">
      <c r="A783" s="1">
        <v>42602</v>
      </c>
      <c r="B783" t="str">
        <v>Standard Class</v>
      </c>
      <c r="C783" t="str">
        <v>Home Office</v>
      </c>
      <c r="D783">
        <v>35.96</v>
      </c>
    </row>
    <row r="784" spans="1:4" x14ac:dyDescent="0.25">
      <c r="A784" s="1">
        <v>42663</v>
      </c>
      <c r="B784" t="str">
        <v>Standard Class</v>
      </c>
      <c r="C784" t="str">
        <v>Corporate</v>
      </c>
      <c r="D784">
        <v>30.336000000000006</v>
      </c>
    </row>
    <row r="785" spans="1:4" x14ac:dyDescent="0.25">
      <c r="A785" s="1">
        <v>42617</v>
      </c>
      <c r="B785" t="str">
        <v>Standard Class</v>
      </c>
      <c r="C785" t="str">
        <v>Consumer</v>
      </c>
      <c r="D785">
        <v>107.55200000000002</v>
      </c>
    </row>
    <row r="786" spans="1:4" x14ac:dyDescent="0.25">
      <c r="A786" s="1">
        <v>42662</v>
      </c>
      <c r="B786" t="str">
        <v>Standard Class</v>
      </c>
      <c r="C786" t="str">
        <v>Home Office</v>
      </c>
      <c r="D786">
        <v>1633.1880000000003</v>
      </c>
    </row>
    <row r="787" spans="1:4" x14ac:dyDescent="0.25">
      <c r="A787" s="1">
        <v>42509</v>
      </c>
      <c r="B787" t="str">
        <v>Same Day</v>
      </c>
      <c r="C787" t="str">
        <v>Consumer</v>
      </c>
      <c r="D787">
        <v>195.64</v>
      </c>
    </row>
    <row r="788" spans="1:4" x14ac:dyDescent="0.25">
      <c r="A788" s="1">
        <v>42474</v>
      </c>
      <c r="B788" t="str">
        <v>Standard Class</v>
      </c>
      <c r="C788" t="str">
        <v>Corporate</v>
      </c>
      <c r="D788">
        <v>198.27200000000002</v>
      </c>
    </row>
    <row r="789" spans="1:4" x14ac:dyDescent="0.25">
      <c r="A789" s="1">
        <v>42554</v>
      </c>
      <c r="B789" t="str">
        <v>Standard Class</v>
      </c>
      <c r="C789" t="str">
        <v>Consumer</v>
      </c>
      <c r="D789">
        <v>311.95999999999998</v>
      </c>
    </row>
    <row r="790" spans="1:4" x14ac:dyDescent="0.25">
      <c r="A790" s="1">
        <v>42698</v>
      </c>
      <c r="B790" t="str">
        <v>Standard Class</v>
      </c>
      <c r="C790" t="str">
        <v>Corporate</v>
      </c>
      <c r="D790">
        <v>76.521000000000015</v>
      </c>
    </row>
    <row r="791" spans="1:4" x14ac:dyDescent="0.25">
      <c r="A791" s="1">
        <v>42566</v>
      </c>
      <c r="B791" t="str">
        <v>First Class</v>
      </c>
      <c r="C791" t="str">
        <v>Corporate</v>
      </c>
      <c r="D791">
        <v>1065.8400000000001</v>
      </c>
    </row>
    <row r="792" spans="1:4" x14ac:dyDescent="0.25">
      <c r="A792" s="1">
        <v>42446</v>
      </c>
      <c r="B792" t="str">
        <v>Standard Class</v>
      </c>
      <c r="C792" t="str">
        <v>Home Office</v>
      </c>
      <c r="D792">
        <v>4.6079999999999997</v>
      </c>
    </row>
    <row r="793" spans="1:4" x14ac:dyDescent="0.25">
      <c r="A793" s="1">
        <v>42483</v>
      </c>
      <c r="B793" t="str">
        <v>Standard Class</v>
      </c>
      <c r="C793" t="str">
        <v>Home Office</v>
      </c>
      <c r="D793">
        <v>513.49600000000009</v>
      </c>
    </row>
    <row r="794" spans="1:4" x14ac:dyDescent="0.25">
      <c r="A794" s="1">
        <v>42517</v>
      </c>
      <c r="B794" t="str">
        <v>Standard Class</v>
      </c>
      <c r="C794" t="str">
        <v>Home Office</v>
      </c>
      <c r="D794">
        <v>598.31000000000006</v>
      </c>
    </row>
    <row r="795" spans="1:4" x14ac:dyDescent="0.25">
      <c r="A795" s="1">
        <v>42637</v>
      </c>
      <c r="B795" t="str">
        <v>Standard Class</v>
      </c>
      <c r="C795" t="str">
        <v>Home Office</v>
      </c>
      <c r="D795">
        <v>148.16000000000003</v>
      </c>
    </row>
    <row r="796" spans="1:4" x14ac:dyDescent="0.25">
      <c r="A796" s="1">
        <v>42543</v>
      </c>
      <c r="B796" t="str">
        <v>First Class</v>
      </c>
      <c r="C796" t="str">
        <v>Consumer</v>
      </c>
      <c r="D796">
        <v>37.608000000000004</v>
      </c>
    </row>
    <row r="797" spans="1:4" x14ac:dyDescent="0.25">
      <c r="A797" s="1">
        <v>42426</v>
      </c>
      <c r="B797" t="str">
        <v>Standard Class</v>
      </c>
      <c r="C797" t="str">
        <v>Consumer</v>
      </c>
      <c r="D797">
        <v>428.70400000000001</v>
      </c>
    </row>
    <row r="798" spans="1:4" x14ac:dyDescent="0.25">
      <c r="A798" s="1">
        <v>42613</v>
      </c>
      <c r="B798" t="str">
        <v>Second Class</v>
      </c>
      <c r="C798" t="str">
        <v>Consumer</v>
      </c>
      <c r="D798">
        <v>229.54400000000001</v>
      </c>
    </row>
    <row r="799" spans="1:4" x14ac:dyDescent="0.25">
      <c r="A799" s="1">
        <v>42714</v>
      </c>
      <c r="B799" t="str">
        <v>Standard Class</v>
      </c>
      <c r="C799" t="str">
        <v>Corporate</v>
      </c>
      <c r="D799">
        <v>14.76</v>
      </c>
    </row>
    <row r="800" spans="1:4" x14ac:dyDescent="0.25">
      <c r="A800" s="1">
        <v>42541</v>
      </c>
      <c r="B800" t="str">
        <v>Standard Class</v>
      </c>
      <c r="C800" t="str">
        <v>Consumer</v>
      </c>
      <c r="D800">
        <v>536.36</v>
      </c>
    </row>
    <row r="801" spans="1:4" x14ac:dyDescent="0.25">
      <c r="A801" s="1">
        <v>42711</v>
      </c>
      <c r="B801" t="str">
        <v>Standard Class</v>
      </c>
      <c r="C801" t="str">
        <v>Consumer</v>
      </c>
      <c r="D801">
        <v>82.38</v>
      </c>
    </row>
    <row r="802" spans="1:4" x14ac:dyDescent="0.25">
      <c r="A802" s="1">
        <v>42530</v>
      </c>
      <c r="B802" t="str">
        <v>Standard Class</v>
      </c>
      <c r="C802" t="str">
        <v>Consumer</v>
      </c>
      <c r="D802">
        <v>49.12</v>
      </c>
    </row>
    <row r="803" spans="1:4" x14ac:dyDescent="0.25">
      <c r="A803" s="1">
        <v>42634</v>
      </c>
      <c r="B803" t="str">
        <v>Standard Class</v>
      </c>
      <c r="C803" t="str">
        <v>Consumer</v>
      </c>
      <c r="D803">
        <v>12.294</v>
      </c>
    </row>
    <row r="804" spans="1:4" x14ac:dyDescent="0.25">
      <c r="A804" s="1">
        <v>42704</v>
      </c>
      <c r="B804" t="str">
        <v>Second Class</v>
      </c>
      <c r="C804" t="str">
        <v>Home Office</v>
      </c>
      <c r="D804">
        <v>71.975999999999999</v>
      </c>
    </row>
    <row r="805" spans="1:4" x14ac:dyDescent="0.25">
      <c r="A805" s="1">
        <v>42656</v>
      </c>
      <c r="B805" t="str">
        <v>First Class</v>
      </c>
      <c r="C805" t="str">
        <v>Consumer</v>
      </c>
      <c r="D805">
        <v>348.56</v>
      </c>
    </row>
    <row r="806" spans="1:4" x14ac:dyDescent="0.25">
      <c r="A806" s="1">
        <v>42707</v>
      </c>
      <c r="B806" t="str">
        <v>Standard Class</v>
      </c>
      <c r="C806" t="str">
        <v>Consumer</v>
      </c>
      <c r="D806">
        <v>98.445999999999998</v>
      </c>
    </row>
    <row r="807" spans="1:4" x14ac:dyDescent="0.25">
      <c r="A807" s="1">
        <v>42557</v>
      </c>
      <c r="B807" t="str">
        <v>Same Day</v>
      </c>
      <c r="C807" t="str">
        <v>Consumer</v>
      </c>
      <c r="D807">
        <v>239.24</v>
      </c>
    </row>
    <row r="808" spans="1:4" x14ac:dyDescent="0.25">
      <c r="A808" s="1">
        <v>42567</v>
      </c>
      <c r="B808" t="str">
        <v>Standard Class</v>
      </c>
      <c r="C808" t="str">
        <v>Consumer</v>
      </c>
      <c r="D808">
        <v>242.35200000000003</v>
      </c>
    </row>
    <row r="809" spans="1:4" x14ac:dyDescent="0.25">
      <c r="A809" s="1">
        <v>42624</v>
      </c>
      <c r="B809" t="str">
        <v>Standard Class</v>
      </c>
      <c r="C809" t="str">
        <v>Consumer</v>
      </c>
      <c r="D809">
        <v>67.900000000000006</v>
      </c>
    </row>
    <row r="810" spans="1:4" x14ac:dyDescent="0.25">
      <c r="A810" s="1">
        <v>42687</v>
      </c>
      <c r="B810" t="str">
        <v>Second Class</v>
      </c>
      <c r="C810" t="str">
        <v>Consumer</v>
      </c>
      <c r="D810">
        <v>2.0640000000000001</v>
      </c>
    </row>
    <row r="811" spans="1:4" x14ac:dyDescent="0.25">
      <c r="A811" s="1">
        <v>42678</v>
      </c>
      <c r="B811" t="str">
        <v>Standard Class</v>
      </c>
      <c r="C811" t="str">
        <v>Home Office</v>
      </c>
      <c r="D811">
        <v>9.6640000000000015</v>
      </c>
    </row>
    <row r="812" spans="1:4" x14ac:dyDescent="0.25">
      <c r="A812" s="1">
        <v>42733</v>
      </c>
      <c r="B812" t="str">
        <v>Second Class</v>
      </c>
      <c r="C812" t="str">
        <v>Consumer</v>
      </c>
      <c r="D812">
        <v>1814.6799999999998</v>
      </c>
    </row>
    <row r="813" spans="1:4" x14ac:dyDescent="0.25">
      <c r="A813" s="1">
        <v>42460</v>
      </c>
      <c r="B813" t="str">
        <v>Second Class</v>
      </c>
      <c r="C813" t="str">
        <v>Home Office</v>
      </c>
      <c r="D813">
        <v>732.93</v>
      </c>
    </row>
    <row r="814" spans="1:4" x14ac:dyDescent="0.25">
      <c r="A814" s="1">
        <v>42609</v>
      </c>
      <c r="B814" t="str">
        <v>First Class</v>
      </c>
      <c r="C814" t="str">
        <v>Corporate</v>
      </c>
      <c r="D814">
        <v>2.8960000000000004</v>
      </c>
    </row>
    <row r="815" spans="1:4" x14ac:dyDescent="0.25">
      <c r="A815" s="1">
        <v>42645</v>
      </c>
      <c r="B815" t="str">
        <v>First Class</v>
      </c>
      <c r="C815" t="str">
        <v>Home Office</v>
      </c>
      <c r="D815">
        <v>2437.672</v>
      </c>
    </row>
    <row r="816" spans="1:4" x14ac:dyDescent="0.25">
      <c r="A816" s="1">
        <v>42727</v>
      </c>
      <c r="B816" t="str">
        <v>Second Class</v>
      </c>
      <c r="C816" t="str">
        <v>Corporate</v>
      </c>
      <c r="D816">
        <v>1152.8700000000001</v>
      </c>
    </row>
    <row r="817" spans="1:4" x14ac:dyDescent="0.25">
      <c r="A817" s="1">
        <v>42418</v>
      </c>
      <c r="B817" t="str">
        <v>Second Class</v>
      </c>
      <c r="C817" t="str">
        <v>Consumer</v>
      </c>
      <c r="D817">
        <v>29.160000000000004</v>
      </c>
    </row>
    <row r="818" spans="1:4" x14ac:dyDescent="0.25">
      <c r="A818" s="1">
        <v>42370</v>
      </c>
      <c r="B818" t="str">
        <v>Standard Class</v>
      </c>
      <c r="C818" t="str">
        <v>Consumer</v>
      </c>
      <c r="D818">
        <v>71.096000000000004</v>
      </c>
    </row>
    <row r="819" spans="1:4" x14ac:dyDescent="0.25">
      <c r="A819" s="1">
        <v>42554</v>
      </c>
      <c r="B819" t="str">
        <v>Standard Class</v>
      </c>
      <c r="C819" t="str">
        <v>Consumer</v>
      </c>
      <c r="D819">
        <v>24</v>
      </c>
    </row>
    <row r="820" spans="1:4" x14ac:dyDescent="0.25">
      <c r="A820" s="1">
        <v>42457</v>
      </c>
      <c r="B820" t="str">
        <v>Standard Class</v>
      </c>
      <c r="C820" t="str">
        <v>Corporate</v>
      </c>
      <c r="D820">
        <v>68.742000000000019</v>
      </c>
    </row>
    <row r="821" spans="1:4" x14ac:dyDescent="0.25">
      <c r="A821" s="1">
        <v>42713</v>
      </c>
      <c r="B821" t="str">
        <v>Second Class</v>
      </c>
      <c r="C821" t="str">
        <v>Consumer</v>
      </c>
      <c r="D821">
        <v>1827.51</v>
      </c>
    </row>
    <row r="822" spans="1:4" x14ac:dyDescent="0.25">
      <c r="A822" s="1">
        <v>42678</v>
      </c>
      <c r="B822" t="str">
        <v>Same Day</v>
      </c>
      <c r="C822" t="str">
        <v>Corporate</v>
      </c>
      <c r="D822">
        <v>8167.4199999999992</v>
      </c>
    </row>
    <row r="823" spans="1:4" x14ac:dyDescent="0.25">
      <c r="A823" s="1">
        <v>42377</v>
      </c>
      <c r="B823" t="str">
        <v>Standard Class</v>
      </c>
      <c r="C823" t="str">
        <v>Consumer</v>
      </c>
      <c r="D823">
        <v>2.8080000000000007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AD64-50D5-4CC1-9F16-2791536026A1}">
  <dimension ref="A1:K823"/>
  <sheetViews>
    <sheetView tabSelected="1" workbookViewId="0">
      <selection activeCell="C14" sqref="C14"/>
    </sheetView>
  </sheetViews>
  <sheetFormatPr defaultRowHeight="15" x14ac:dyDescent="0.25"/>
  <cols>
    <col min="1" max="1" width="34.7109375" customWidth="1"/>
    <col min="2" max="2" width="41.5703125" customWidth="1"/>
    <col min="3" max="3" width="17.140625" customWidth="1"/>
    <col min="4" max="4" width="3.5703125" customWidth="1"/>
    <col min="5" max="5" width="15.140625" customWidth="1"/>
    <col min="7" max="7" width="6" customWidth="1"/>
    <col min="8" max="8" width="19.5703125" customWidth="1"/>
    <col min="9" max="9" width="12.5703125" bestFit="1" customWidth="1"/>
    <col min="10" max="10" width="14.42578125" customWidth="1"/>
  </cols>
  <sheetData>
    <row r="1" spans="1:11" x14ac:dyDescent="0.25">
      <c r="A1" s="26" t="s">
        <v>16</v>
      </c>
      <c r="B1" s="26" t="s">
        <v>17</v>
      </c>
      <c r="C1" s="27" t="s">
        <v>18</v>
      </c>
      <c r="D1" s="23"/>
      <c r="E1" s="26" t="s">
        <v>48</v>
      </c>
      <c r="F1" s="27" t="s">
        <v>47</v>
      </c>
      <c r="H1" s="26" t="s">
        <v>44</v>
      </c>
      <c r="I1" s="26" t="s">
        <v>45</v>
      </c>
      <c r="J1" s="26" t="s">
        <v>46</v>
      </c>
      <c r="K1" s="27" t="s">
        <v>47</v>
      </c>
    </row>
    <row r="2" spans="1:11" x14ac:dyDescent="0.25">
      <c r="A2" s="17" t="str">
        <f>_xlfn.CONCAT('Clean 2'!C2,'Clean 2'!A2,'Clean 2'!B2,'Clean 2'!D2)</f>
        <v>41289First ClassConsumer149.95</v>
      </c>
      <c r="B2" s="18" t="str">
        <f>_xlfn.CONCAT(Step_2_Final!A2:D2)</f>
        <v>41347Standard ClassHome Office91.056</v>
      </c>
      <c r="C2" s="19" t="str">
        <f>IF(VLOOKUP(A2,$B$2:$B$823,1,0)=A2,"Correct","Incorrect")</f>
        <v>Correct</v>
      </c>
      <c r="D2" s="18"/>
      <c r="E2" s="17" t="s">
        <v>49</v>
      </c>
      <c r="F2" s="19">
        <f>COUNTIF(C2:C823,"Correct")</f>
        <v>822</v>
      </c>
      <c r="H2" s="17" t="str">
        <f>Step_0!C38</f>
        <v>First Class Total</v>
      </c>
      <c r="I2" s="24">
        <f>SUM('Dirty 2'!B4:D825)</f>
        <v>49332.565999999999</v>
      </c>
      <c r="J2" s="24">
        <f>SUMIF(_xlfn.ANCHORARRAY(Step_2_Final!B2),"First Class",_xlfn.ANCHORARRAY(Step_2_Final!D2))</f>
        <v>49332.565999999999</v>
      </c>
      <c r="K2" s="19" t="str">
        <f>IF(I2=J2,"True","False")</f>
        <v>True</v>
      </c>
    </row>
    <row r="3" spans="1:11" x14ac:dyDescent="0.25">
      <c r="A3" s="17" t="str">
        <f>_xlfn.CONCAT('Clean 2'!C3,'Clean 2'!A3,'Clean 2'!B3,'Clean 2'!D3)</f>
        <v>41501First ClassConsumer243.6</v>
      </c>
      <c r="B3" s="18" t="str">
        <f>_xlfn.CONCAT(Step_2_Final!A3:D3)</f>
        <v>41624Second ClassConsumer129.44</v>
      </c>
      <c r="C3" s="19" t="str">
        <f t="shared" ref="C3:C66" si="0">IF(VLOOKUP(A3,$B$2:$B$823,1,0)=A3,"Correct","Incorrect")</f>
        <v>Correct</v>
      </c>
      <c r="D3" s="18"/>
      <c r="E3" s="20" t="s">
        <v>50</v>
      </c>
      <c r="F3" s="22">
        <f>COUNTIF(C2:C823,"Incorrect")</f>
        <v>0</v>
      </c>
      <c r="H3" s="17" t="str">
        <f>Step_0!C39</f>
        <v>Same Day Total</v>
      </c>
      <c r="I3" s="24">
        <f>SUM('Dirty 2'!E4:G825)</f>
        <v>21017.172999999999</v>
      </c>
      <c r="J3" s="24">
        <f>SUMIF(_xlfn.ANCHORARRAY(Step_2_Final!B2),"Same Day",_xlfn.ANCHORARRAY(Step_2_Final!D2))</f>
        <v>21017.172999999999</v>
      </c>
      <c r="K3" s="19" t="str">
        <f t="shared" ref="K3:K9" si="1">IF(I3=J3,"True","False")</f>
        <v>True</v>
      </c>
    </row>
    <row r="4" spans="1:11" x14ac:dyDescent="0.25">
      <c r="A4" s="17" t="str">
        <f>_xlfn.CONCAT('Clean 2'!C4,'Clean 2'!A4,'Clean 2'!B4,'Clean 2'!D4)</f>
        <v>41632First ClassConsumer9.568</v>
      </c>
      <c r="B4" s="18" t="str">
        <f>_xlfn.CONCAT(Step_2_Final!A4:D4)</f>
        <v>41427Standard ClassConsumer605.47</v>
      </c>
      <c r="C4" s="19" t="str">
        <f t="shared" si="0"/>
        <v>Correct</v>
      </c>
      <c r="D4" s="18"/>
      <c r="H4" s="17" t="str">
        <f>Step_0!C40</f>
        <v>Second Class Total</v>
      </c>
      <c r="I4" s="24">
        <f>SUM('Dirty 2'!H4:J825)</f>
        <v>93758.612499999974</v>
      </c>
      <c r="J4" s="24">
        <f>SUMIF(_xlfn.ANCHORARRAY(Step_2_Final!B2),"Second Class",_xlfn.ANCHORARRAY(Step_2_Final!D2))</f>
        <v>93758.612499999974</v>
      </c>
      <c r="K4" s="19" t="str">
        <f t="shared" si="1"/>
        <v>True</v>
      </c>
    </row>
    <row r="5" spans="1:11" x14ac:dyDescent="0.25">
      <c r="A5" s="17" t="str">
        <f>_xlfn.CONCAT('Clean 2'!C5,'Clean 2'!A5,'Clean 2'!B5,'Clean 2'!D5)</f>
        <v>41371First ClassConsumer8.96</v>
      </c>
      <c r="B5" s="18" t="str">
        <f>_xlfn.CONCAT(Step_2_Final!A5:D5)</f>
        <v>41568Standard ClassCorporate788.86</v>
      </c>
      <c r="C5" s="19" t="str">
        <f t="shared" si="0"/>
        <v>Correct</v>
      </c>
      <c r="D5" s="18"/>
      <c r="H5" s="17" t="str">
        <f>Step_0!C41</f>
        <v>Standard Class Total</v>
      </c>
      <c r="I5" s="24">
        <f>SUM('Dirty 2'!K4:M825)</f>
        <v>227613.55350000004</v>
      </c>
      <c r="J5" s="24">
        <f>SUMIF(_xlfn.ANCHORARRAY(Step_2_Final!B2),"Standard Class",_xlfn.ANCHORARRAY(Step_2_Final!D2))</f>
        <v>227613.55350000004</v>
      </c>
      <c r="K5" s="19" t="str">
        <f t="shared" si="1"/>
        <v>True</v>
      </c>
    </row>
    <row r="6" spans="1:11" x14ac:dyDescent="0.25">
      <c r="A6" s="17" t="str">
        <f>_xlfn.CONCAT('Clean 2'!C6,'Clean 2'!A6,'Clean 2'!B6,'Clean 2'!D6)</f>
        <v>41413First ClassConsumer34.2</v>
      </c>
      <c r="B6" s="18" t="str">
        <f>_xlfn.CONCAT(Step_2_Final!A6:D6)</f>
        <v>41513Second ClassConsumer13.36</v>
      </c>
      <c r="C6" s="19" t="str">
        <f t="shared" si="0"/>
        <v>Correct</v>
      </c>
      <c r="D6" s="18"/>
      <c r="H6" s="17" t="str">
        <f>Step_0!C42</f>
        <v xml:space="preserve">Consumer Total </v>
      </c>
      <c r="I6" s="24">
        <f>SUM('Dirty 2'!B4:B825)+SUM('Dirty 2'!E4:E825)+SUM('Dirty 2'!H4:H825)+SUM('Dirty 2'!K4:K825)</f>
        <v>195580.97099999993</v>
      </c>
      <c r="J6" s="24">
        <f>SUMIF(_xlfn.ANCHORARRAY(Step_2_Final!C2),"Consumer",_xlfn.ANCHORARRAY(Step_2_Final!D2))</f>
        <v>195580.97100000005</v>
      </c>
      <c r="K6" s="19" t="str">
        <f t="shared" si="1"/>
        <v>True</v>
      </c>
    </row>
    <row r="7" spans="1:11" x14ac:dyDescent="0.25">
      <c r="A7" s="17" t="str">
        <f>_xlfn.CONCAT('Clean 2'!C7,'Clean 2'!A7,'Clean 2'!B7,'Clean 2'!D7)</f>
        <v>41522First ClassConsumer31.984</v>
      </c>
      <c r="B7" s="18" t="str">
        <f>_xlfn.CONCAT(Step_2_Final!A7:D7)</f>
        <v>41606Second ClassCorporate542.34</v>
      </c>
      <c r="C7" s="19" t="str">
        <f t="shared" si="0"/>
        <v>Correct</v>
      </c>
      <c r="D7" s="18"/>
      <c r="H7" s="17" t="str">
        <f>Step_0!C43</f>
        <v>Corporate Total</v>
      </c>
      <c r="I7" s="24">
        <f>SUM('Dirty 2'!C4:C825)+SUM('Dirty 2'!F4:F825)+SUM('Dirty 2'!I4:I825)+SUM('Dirty 2'!L4:L825)</f>
        <v>121885.93250000002</v>
      </c>
      <c r="J7" s="24">
        <f>SUMIF(_xlfn.ANCHORARRAY(Step_2_Final!C2),"Corporate",_xlfn.ANCHORARRAY(Step_2_Final!D2))</f>
        <v>121885.93249999997</v>
      </c>
      <c r="K7" s="19" t="str">
        <f t="shared" si="1"/>
        <v>True</v>
      </c>
    </row>
    <row r="8" spans="1:11" x14ac:dyDescent="0.25">
      <c r="A8" s="17" t="str">
        <f>_xlfn.CONCAT('Clean 2'!C8,'Clean 2'!A8,'Clean 2'!B8,'Clean 2'!D8)</f>
        <v>41498First ClassConsumer286.65</v>
      </c>
      <c r="B8" s="18" t="str">
        <f>_xlfn.CONCAT(Step_2_Final!A8:D8)</f>
        <v>41364Standard ClassCorporate1.869</v>
      </c>
      <c r="C8" s="19" t="str">
        <f t="shared" si="0"/>
        <v>Correct</v>
      </c>
      <c r="D8" s="18"/>
      <c r="H8" s="17" t="str">
        <f>Step_0!C44</f>
        <v>Home Office Total</v>
      </c>
      <c r="I8" s="24">
        <f>SUM('Dirty 2'!D4:D825)+SUM('Dirty 2'!G4:G825)+SUM('Dirty 2'!J4:J825)+SUM('Dirty 2'!M4:M825)</f>
        <v>74255.001500000013</v>
      </c>
      <c r="J8" s="24">
        <f>SUMIF(_xlfn.ANCHORARRAY(Step_2_Final!C2),"Home Office",_xlfn.ANCHORARRAY(Step_2_Final!D2))</f>
        <v>74255.001499999998</v>
      </c>
      <c r="K8" s="19" t="str">
        <f t="shared" si="1"/>
        <v>True</v>
      </c>
    </row>
    <row r="9" spans="1:11" x14ac:dyDescent="0.25">
      <c r="A9" s="17" t="str">
        <f>_xlfn.CONCAT('Clean 2'!C9,'Clean 2'!A9,'Clean 2'!B9,'Clean 2'!D9)</f>
        <v>41460First ClassConsumer514.03</v>
      </c>
      <c r="B9" s="18" t="str">
        <f>_xlfn.CONCAT(Step_2_Final!A9:D9)</f>
        <v>41599Standard ClassCorporate865.5</v>
      </c>
      <c r="C9" s="19" t="str">
        <f t="shared" si="0"/>
        <v>Correct</v>
      </c>
      <c r="D9" s="18"/>
      <c r="H9" s="20" t="str">
        <f>Step_0!C45</f>
        <v>Grand Total</v>
      </c>
      <c r="I9" s="25">
        <f>SUM('Dirty 2'!B4:M825)</f>
        <v>391721.90500000009</v>
      </c>
      <c r="J9" s="25">
        <f>SUM(_xlfn.ANCHORARRAY(Step_2_Final!D2))</f>
        <v>391721.90500000009</v>
      </c>
      <c r="K9" s="22" t="str">
        <f t="shared" si="1"/>
        <v>True</v>
      </c>
    </row>
    <row r="10" spans="1:11" x14ac:dyDescent="0.25">
      <c r="A10" s="17" t="str">
        <f>_xlfn.CONCAT('Clean 2'!C10,'Clean 2'!A10,'Clean 2'!B10,'Clean 2'!D10)</f>
        <v>41394First ClassConsumer1000.95</v>
      </c>
      <c r="B10" s="18" t="str">
        <f>_xlfn.CONCAT(Step_2_Final!A10:D10)</f>
        <v>41579Standard ClassCorporate1044.44</v>
      </c>
      <c r="C10" s="19" t="str">
        <f t="shared" si="0"/>
        <v>Correct</v>
      </c>
      <c r="D10" s="18"/>
    </row>
    <row r="11" spans="1:11" x14ac:dyDescent="0.25">
      <c r="A11" s="17" t="str">
        <f>_xlfn.CONCAT('Clean 2'!C11,'Clean 2'!A11,'Clean 2'!B11,'Clean 2'!D11)</f>
        <v>41356First ClassConsumer9.912</v>
      </c>
      <c r="B11" s="18" t="str">
        <f>_xlfn.CONCAT(Step_2_Final!A11:D11)</f>
        <v>41369Second ClassCorporate4251.92</v>
      </c>
      <c r="C11" s="19" t="str">
        <f t="shared" si="0"/>
        <v>Correct</v>
      </c>
      <c r="D11" s="18"/>
    </row>
    <row r="12" spans="1:11" x14ac:dyDescent="0.25">
      <c r="A12" s="17" t="str">
        <f>_xlfn.CONCAT('Clean 2'!C12,'Clean 2'!A12,'Clean 2'!B12,'Clean 2'!D12)</f>
        <v>41638First ClassConsumer39.128</v>
      </c>
      <c r="B12" s="18" t="str">
        <f>_xlfn.CONCAT(Step_2_Final!A12:D12)</f>
        <v>41460First ClassCorporate242.546</v>
      </c>
      <c r="C12" s="19" t="str">
        <f t="shared" si="0"/>
        <v>Correct</v>
      </c>
      <c r="D12" s="18"/>
    </row>
    <row r="13" spans="1:11" x14ac:dyDescent="0.25">
      <c r="A13" s="17" t="str">
        <f>_xlfn.CONCAT('Clean 2'!C13,'Clean 2'!A13,'Clean 2'!B13,'Clean 2'!D13)</f>
        <v>41747First ClassConsumer106.5</v>
      </c>
      <c r="B13" s="18" t="str">
        <f>_xlfn.CONCAT(Step_2_Final!A13:D13)</f>
        <v>41289First ClassConsumer149.95</v>
      </c>
      <c r="C13" s="19" t="str">
        <f t="shared" si="0"/>
        <v>Correct</v>
      </c>
      <c r="D13" s="18"/>
    </row>
    <row r="14" spans="1:11" x14ac:dyDescent="0.25">
      <c r="A14" s="17" t="str">
        <f>_xlfn.CONCAT('Clean 2'!C14,'Clean 2'!A14,'Clean 2'!B14,'Clean 2'!D14)</f>
        <v>41964First ClassConsumer18.176</v>
      </c>
      <c r="B14" s="18" t="str">
        <f>_xlfn.CONCAT(Step_2_Final!A14:D14)</f>
        <v>41610Standard ClassCorporate21.19</v>
      </c>
      <c r="C14" s="19" t="str">
        <f t="shared" si="0"/>
        <v>Correct</v>
      </c>
      <c r="D14" s="18"/>
    </row>
    <row r="15" spans="1:11" x14ac:dyDescent="0.25">
      <c r="A15" s="17" t="str">
        <f>_xlfn.CONCAT('Clean 2'!C15,'Clean 2'!A15,'Clean 2'!B15,'Clean 2'!D15)</f>
        <v>41996First ClassConsumer194.32</v>
      </c>
      <c r="B15" s="18" t="str">
        <f>_xlfn.CONCAT(Step_2_Final!A15:D15)</f>
        <v>41352First ClassCorporate590.762</v>
      </c>
      <c r="C15" s="19" t="str">
        <f t="shared" si="0"/>
        <v>Correct</v>
      </c>
      <c r="D15" s="18"/>
    </row>
    <row r="16" spans="1:11" x14ac:dyDescent="0.25">
      <c r="A16" s="17" t="str">
        <f>_xlfn.CONCAT('Clean 2'!C16,'Clean 2'!A16,'Clean 2'!B16,'Clean 2'!D16)</f>
        <v>41721First ClassConsumer59.48</v>
      </c>
      <c r="B16" s="18" t="str">
        <f>_xlfn.CONCAT(Step_2_Final!A16:D16)</f>
        <v>41452Standard ClassConsumer616.14</v>
      </c>
      <c r="C16" s="19" t="str">
        <f t="shared" si="0"/>
        <v>Correct</v>
      </c>
      <c r="D16" s="18"/>
    </row>
    <row r="17" spans="1:4" x14ac:dyDescent="0.25">
      <c r="A17" s="17" t="str">
        <f>_xlfn.CONCAT('Clean 2'!C17,'Clean 2'!A17,'Clean 2'!B17,'Clean 2'!D17)</f>
        <v>41942First ClassConsumer182.91</v>
      </c>
      <c r="B17" s="18" t="str">
        <f>_xlfn.CONCAT(Step_2_Final!A17:D17)</f>
        <v>41280First ClassCorporate12.78</v>
      </c>
      <c r="C17" s="19" t="str">
        <f t="shared" si="0"/>
        <v>Correct</v>
      </c>
      <c r="D17" s="18"/>
    </row>
    <row r="18" spans="1:4" x14ac:dyDescent="0.25">
      <c r="A18" s="17" t="str">
        <f>_xlfn.CONCAT('Clean 2'!C18,'Clean 2'!A18,'Clean 2'!B18,'Clean 2'!D18)</f>
        <v>41745First ClassConsumer2298.9</v>
      </c>
      <c r="B18" s="18" t="str">
        <f>_xlfn.CONCAT(Step_2_Final!A18:D18)</f>
        <v>41408Standard ClassCorporate310.88</v>
      </c>
      <c r="C18" s="19" t="str">
        <f t="shared" si="0"/>
        <v>Correct</v>
      </c>
      <c r="D18" s="18"/>
    </row>
    <row r="19" spans="1:4" x14ac:dyDescent="0.25">
      <c r="A19" s="17" t="str">
        <f>_xlfn.CONCAT('Clean 2'!C19,'Clean 2'!A19,'Clean 2'!B19,'Clean 2'!D19)</f>
        <v>41945First ClassConsumer197.72</v>
      </c>
      <c r="B19" s="18" t="str">
        <f>_xlfn.CONCAT(Step_2_Final!A19:D19)</f>
        <v>41620Standard ClassConsumer23.472</v>
      </c>
      <c r="C19" s="19" t="str">
        <f t="shared" si="0"/>
        <v>Correct</v>
      </c>
      <c r="D19" s="18"/>
    </row>
    <row r="20" spans="1:4" x14ac:dyDescent="0.25">
      <c r="A20" s="17" t="str">
        <f>_xlfn.CONCAT('Clean 2'!C20,'Clean 2'!A20,'Clean 2'!B20,'Clean 2'!D20)</f>
        <v>41973First ClassConsumer440.144</v>
      </c>
      <c r="B20" s="18" t="str">
        <f>_xlfn.CONCAT(Step_2_Final!A20:D20)</f>
        <v>41393Standard ClassCorporate661.504</v>
      </c>
      <c r="C20" s="19" t="str">
        <f t="shared" si="0"/>
        <v>Correct</v>
      </c>
      <c r="D20" s="18"/>
    </row>
    <row r="21" spans="1:4" x14ac:dyDescent="0.25">
      <c r="A21" s="17" t="str">
        <f>_xlfn.CONCAT('Clean 2'!C21,'Clean 2'!A21,'Clean 2'!B21,'Clean 2'!D21)</f>
        <v>41965First ClassConsumer32.985</v>
      </c>
      <c r="B21" s="18" t="str">
        <f>_xlfn.CONCAT(Step_2_Final!A21:D21)</f>
        <v>41571Standard ClassHome Office10.368</v>
      </c>
      <c r="C21" s="19" t="str">
        <f t="shared" si="0"/>
        <v>Correct</v>
      </c>
      <c r="D21" s="18"/>
    </row>
    <row r="22" spans="1:4" x14ac:dyDescent="0.25">
      <c r="A22" s="17" t="str">
        <f>_xlfn.CONCAT('Clean 2'!C22,'Clean 2'!A22,'Clean 2'!B22,'Clean 2'!D22)</f>
        <v>41984First ClassConsumer196.62</v>
      </c>
      <c r="B22" s="18" t="str">
        <f>_xlfn.CONCAT(Step_2_Final!A22:D22)</f>
        <v>41501First ClassConsumer243.6</v>
      </c>
      <c r="C22" s="19" t="str">
        <f t="shared" si="0"/>
        <v>Correct</v>
      </c>
      <c r="D22" s="18"/>
    </row>
    <row r="23" spans="1:4" x14ac:dyDescent="0.25">
      <c r="A23" s="17" t="str">
        <f>_xlfn.CONCAT('Clean 2'!C23,'Clean 2'!A23,'Clean 2'!B23,'Clean 2'!D23)</f>
        <v>41994First ClassConsumer47.976</v>
      </c>
      <c r="B23" s="18" t="str">
        <f>_xlfn.CONCAT(Step_2_Final!A23:D23)</f>
        <v>41287Second ClassConsumer545.94</v>
      </c>
      <c r="C23" s="19" t="str">
        <f t="shared" si="0"/>
        <v>Correct</v>
      </c>
      <c r="D23" s="18"/>
    </row>
    <row r="24" spans="1:4" x14ac:dyDescent="0.25">
      <c r="A24" s="17" t="str">
        <f>_xlfn.CONCAT('Clean 2'!C24,'Clean 2'!A24,'Clean 2'!B24,'Clean 2'!D24)</f>
        <v>42348First ClassConsumer1056.86</v>
      </c>
      <c r="B24" s="18" t="str">
        <f>_xlfn.CONCAT(Step_2_Final!A24:D24)</f>
        <v>41389Standard ClassConsumer302.376</v>
      </c>
      <c r="C24" s="19" t="str">
        <f t="shared" si="0"/>
        <v>Correct</v>
      </c>
      <c r="D24" s="18"/>
    </row>
    <row r="25" spans="1:4" x14ac:dyDescent="0.25">
      <c r="A25" s="17" t="str">
        <f>_xlfn.CONCAT('Clean 2'!C25,'Clean 2'!A25,'Clean 2'!B25,'Clean 2'!D25)</f>
        <v>42210First ClassConsumer73.2</v>
      </c>
      <c r="B25" s="18" t="str">
        <f>_xlfn.CONCAT(Step_2_Final!A25:D25)</f>
        <v>41565Second ClassCorporate2216.8</v>
      </c>
      <c r="C25" s="19" t="str">
        <f t="shared" si="0"/>
        <v>Correct</v>
      </c>
      <c r="D25" s="18"/>
    </row>
    <row r="26" spans="1:4" x14ac:dyDescent="0.25">
      <c r="A26" s="17" t="str">
        <f>_xlfn.CONCAT('Clean 2'!C26,'Clean 2'!A26,'Clean 2'!B26,'Clean 2'!D26)</f>
        <v>42047First ClassConsumer1366.04</v>
      </c>
      <c r="B26" s="18" t="str">
        <f>_xlfn.CONCAT(Step_2_Final!A26:D26)</f>
        <v>41295Second ClassConsumer25.248</v>
      </c>
      <c r="C26" s="19" t="str">
        <f t="shared" si="0"/>
        <v>Correct</v>
      </c>
      <c r="D26" s="18"/>
    </row>
    <row r="27" spans="1:4" x14ac:dyDescent="0.25">
      <c r="A27" s="17" t="str">
        <f>_xlfn.CONCAT('Clean 2'!C27,'Clean 2'!A27,'Clean 2'!B27,'Clean 2'!D27)</f>
        <v>42231First ClassConsumer15.552</v>
      </c>
      <c r="B27" s="18" t="str">
        <f>_xlfn.CONCAT(Step_2_Final!A27:D27)</f>
        <v>41503Standard ClassCorporate484.79</v>
      </c>
      <c r="C27" s="19" t="str">
        <f t="shared" si="0"/>
        <v>Correct</v>
      </c>
      <c r="D27" s="18"/>
    </row>
    <row r="28" spans="1:4" x14ac:dyDescent="0.25">
      <c r="A28" s="17" t="str">
        <f>_xlfn.CONCAT('Clean 2'!C28,'Clean 2'!A28,'Clean 2'!B28,'Clean 2'!D28)</f>
        <v>42160First ClassConsumer75.88</v>
      </c>
      <c r="B28" s="18" t="str">
        <f>_xlfn.CONCAT(Step_2_Final!A28:D28)</f>
        <v>41399First ClassCorporate47.32</v>
      </c>
      <c r="C28" s="19" t="str">
        <f t="shared" si="0"/>
        <v>Correct</v>
      </c>
      <c r="D28" s="18"/>
    </row>
    <row r="29" spans="1:4" x14ac:dyDescent="0.25">
      <c r="A29" s="17" t="str">
        <f>_xlfn.CONCAT('Clean 2'!C29,'Clean 2'!A29,'Clean 2'!B29,'Clean 2'!D29)</f>
        <v>42344First ClassConsumer191.82</v>
      </c>
      <c r="B29" s="18" t="str">
        <f>_xlfn.CONCAT(Step_2_Final!A29:D29)</f>
        <v>41624Standard ClassCorporate1.167</v>
      </c>
      <c r="C29" s="19" t="str">
        <f t="shared" si="0"/>
        <v>Correct</v>
      </c>
      <c r="D29" s="18"/>
    </row>
    <row r="30" spans="1:4" x14ac:dyDescent="0.25">
      <c r="A30" s="17" t="str">
        <f>_xlfn.CONCAT('Clean 2'!C30,'Clean 2'!A30,'Clean 2'!B30,'Clean 2'!D30)</f>
        <v>42230First ClassConsumer125.92</v>
      </c>
      <c r="B30" s="18" t="str">
        <f>_xlfn.CONCAT(Step_2_Final!A30:D30)</f>
        <v>41571Same DayConsumer11.85</v>
      </c>
      <c r="C30" s="19" t="str">
        <f t="shared" si="0"/>
        <v>Correct</v>
      </c>
      <c r="D30" s="18"/>
    </row>
    <row r="31" spans="1:4" x14ac:dyDescent="0.25">
      <c r="A31" s="17" t="str">
        <f>_xlfn.CONCAT('Clean 2'!C31,'Clean 2'!A31,'Clean 2'!B31,'Clean 2'!D31)</f>
        <v>42355First ClassConsumer34.944</v>
      </c>
      <c r="B31" s="18" t="str">
        <f>_xlfn.CONCAT(Step_2_Final!A31:D31)</f>
        <v>41632First ClassConsumer9.568</v>
      </c>
      <c r="C31" s="19" t="str">
        <f t="shared" si="0"/>
        <v>Correct</v>
      </c>
      <c r="D31" s="18"/>
    </row>
    <row r="32" spans="1:4" x14ac:dyDescent="0.25">
      <c r="A32" s="17" t="str">
        <f>_xlfn.CONCAT('Clean 2'!C32,'Clean 2'!A32,'Clean 2'!B32,'Clean 2'!D32)</f>
        <v>42170First ClassConsumer58.4</v>
      </c>
      <c r="B32" s="18" t="str">
        <f>_xlfn.CONCAT(Step_2_Final!A32:D32)</f>
        <v>41558Standard ClassCorporate16.23</v>
      </c>
      <c r="C32" s="19" t="str">
        <f t="shared" si="0"/>
        <v>Correct</v>
      </c>
      <c r="D32" s="18"/>
    </row>
    <row r="33" spans="1:4" x14ac:dyDescent="0.25">
      <c r="A33" s="17" t="str">
        <f>_xlfn.CONCAT('Clean 2'!C33,'Clean 2'!A33,'Clean 2'!B33,'Clean 2'!D33)</f>
        <v>42130First ClassConsumer79.14</v>
      </c>
      <c r="B33" s="18" t="str">
        <f>_xlfn.CONCAT(Step_2_Final!A33:D33)</f>
        <v>41506Standard ClassCorporate1417.35</v>
      </c>
      <c r="C33" s="19" t="str">
        <f t="shared" si="0"/>
        <v>Correct</v>
      </c>
      <c r="D33" s="18"/>
    </row>
    <row r="34" spans="1:4" x14ac:dyDescent="0.25">
      <c r="A34" s="17" t="str">
        <f>_xlfn.CONCAT('Clean 2'!C34,'Clean 2'!A34,'Clean 2'!B34,'Clean 2'!D34)</f>
        <v>42155First ClassConsumer3.282</v>
      </c>
      <c r="B34" s="18" t="str">
        <f>_xlfn.CONCAT(Step_2_Final!A34:D34)</f>
        <v>41545Standard ClassConsumer337.088</v>
      </c>
      <c r="C34" s="19" t="str">
        <f t="shared" si="0"/>
        <v>Correct</v>
      </c>
      <c r="D34" s="18"/>
    </row>
    <row r="35" spans="1:4" x14ac:dyDescent="0.25">
      <c r="A35" s="17" t="str">
        <f>_xlfn.CONCAT('Clean 2'!C35,'Clean 2'!A35,'Clean 2'!B35,'Clean 2'!D35)</f>
        <v>42165First ClassConsumer695.7</v>
      </c>
      <c r="B35" s="18" t="str">
        <f>_xlfn.CONCAT(Step_2_Final!A35:D35)</f>
        <v>41344Second ClassCorporate782.63</v>
      </c>
      <c r="C35" s="19" t="str">
        <f t="shared" si="0"/>
        <v>Correct</v>
      </c>
      <c r="D35" s="18"/>
    </row>
    <row r="36" spans="1:4" x14ac:dyDescent="0.25">
      <c r="A36" s="17" t="str">
        <f>_xlfn.CONCAT('Clean 2'!C36,'Clean 2'!A36,'Clean 2'!B36,'Clean 2'!D36)</f>
        <v>42314First ClassConsumer1120.73</v>
      </c>
      <c r="B36" s="18" t="str">
        <f>_xlfn.CONCAT(Step_2_Final!A36:D36)</f>
        <v>41565Standard ClassCorporate605.34</v>
      </c>
      <c r="C36" s="19" t="str">
        <f t="shared" si="0"/>
        <v>Correct</v>
      </c>
      <c r="D36" s="18"/>
    </row>
    <row r="37" spans="1:4" x14ac:dyDescent="0.25">
      <c r="A37" s="17" t="str">
        <f>_xlfn.CONCAT('Clean 2'!C37,'Clean 2'!A37,'Clean 2'!B37,'Clean 2'!D37)</f>
        <v>42328First ClassConsumer18.48</v>
      </c>
      <c r="B37" s="18" t="str">
        <f>_xlfn.CONCAT(Step_2_Final!A37:D37)</f>
        <v>41492Second ClassConsumer62.91</v>
      </c>
      <c r="C37" s="19" t="str">
        <f t="shared" si="0"/>
        <v>Correct</v>
      </c>
      <c r="D37" s="18"/>
    </row>
    <row r="38" spans="1:4" x14ac:dyDescent="0.25">
      <c r="A38" s="17" t="str">
        <f>_xlfn.CONCAT('Clean 2'!C38,'Clean 2'!A38,'Clean 2'!B38,'Clean 2'!D38)</f>
        <v>42126First ClassConsumer377.346</v>
      </c>
      <c r="B38" s="18" t="str">
        <f>_xlfn.CONCAT(Step_2_Final!A38:D38)</f>
        <v>41481Standard ClassConsumer256.48</v>
      </c>
      <c r="C38" s="19" t="str">
        <f t="shared" si="0"/>
        <v>Correct</v>
      </c>
      <c r="D38" s="18"/>
    </row>
    <row r="39" spans="1:4" x14ac:dyDescent="0.25">
      <c r="A39" s="17" t="str">
        <f>_xlfn.CONCAT('Clean 2'!C39,'Clean 2'!A39,'Clean 2'!B39,'Clean 2'!D39)</f>
        <v>42656First ClassConsumer1541.51</v>
      </c>
      <c r="B39" s="18" t="str">
        <f>_xlfn.CONCAT(Step_2_Final!A39:D39)</f>
        <v>41337Same DayConsumer354.9</v>
      </c>
      <c r="C39" s="19" t="str">
        <f t="shared" si="0"/>
        <v>Correct</v>
      </c>
      <c r="D39" s="18"/>
    </row>
    <row r="40" spans="1:4" x14ac:dyDescent="0.25">
      <c r="A40" s="17" t="str">
        <f>_xlfn.CONCAT('Clean 2'!C40,'Clean 2'!A40,'Clean 2'!B40,'Clean 2'!D40)</f>
        <v>42729First ClassConsumer141</v>
      </c>
      <c r="B40" s="18" t="str">
        <f>_xlfn.CONCAT(Step_2_Final!A40:D40)</f>
        <v>41593Standard ClassConsumer362.176</v>
      </c>
      <c r="C40" s="19" t="str">
        <f t="shared" si="0"/>
        <v>Correct</v>
      </c>
      <c r="D40" s="18"/>
    </row>
    <row r="41" spans="1:4" x14ac:dyDescent="0.25">
      <c r="A41" s="17" t="str">
        <f>_xlfn.CONCAT('Clean 2'!C41,'Clean 2'!A41,'Clean 2'!B41,'Clean 2'!D41)</f>
        <v>42722First ClassConsumer12.672</v>
      </c>
      <c r="B41" s="18" t="str">
        <f>_xlfn.CONCAT(Step_2_Final!A41:D41)</f>
        <v>41622Standard ClassConsumer186.304</v>
      </c>
      <c r="C41" s="19" t="str">
        <f t="shared" si="0"/>
        <v>Correct</v>
      </c>
      <c r="D41" s="18"/>
    </row>
    <row r="42" spans="1:4" x14ac:dyDescent="0.25">
      <c r="A42" s="17" t="str">
        <f>_xlfn.CONCAT('Clean 2'!C42,'Clean 2'!A42,'Clean 2'!B42,'Clean 2'!D42)</f>
        <v>42725First ClassConsumer71</v>
      </c>
      <c r="B42" s="18" t="str">
        <f>_xlfn.CONCAT(Step_2_Final!A42:D42)</f>
        <v>41337Standard ClassConsumer15.552</v>
      </c>
      <c r="C42" s="19" t="str">
        <f t="shared" si="0"/>
        <v>Correct</v>
      </c>
      <c r="D42" s="18"/>
    </row>
    <row r="43" spans="1:4" x14ac:dyDescent="0.25">
      <c r="A43" s="17" t="str">
        <f>_xlfn.CONCAT('Clean 2'!C43,'Clean 2'!A43,'Clean 2'!B43,'Clean 2'!D43)</f>
        <v>42491First ClassConsumer318.96</v>
      </c>
      <c r="B43" s="18" t="str">
        <f>_xlfn.CONCAT(Step_2_Final!A43:D43)</f>
        <v>41487Standard ClassCorporate202.896</v>
      </c>
      <c r="C43" s="19" t="str">
        <f t="shared" si="0"/>
        <v>Correct</v>
      </c>
      <c r="D43" s="18"/>
    </row>
    <row r="44" spans="1:4" x14ac:dyDescent="0.25">
      <c r="A44" s="17" t="str">
        <f>_xlfn.CONCAT('Clean 2'!C44,'Clean 2'!A44,'Clean 2'!B44,'Clean 2'!D44)</f>
        <v>42624First ClassConsumer34.504</v>
      </c>
      <c r="B44" s="18" t="str">
        <f>_xlfn.CONCAT(Step_2_Final!A44:D44)</f>
        <v>41415Standard ClassCorporate3333.9</v>
      </c>
      <c r="C44" s="19" t="str">
        <f t="shared" si="0"/>
        <v>Correct</v>
      </c>
      <c r="D44" s="18"/>
    </row>
    <row r="45" spans="1:4" x14ac:dyDescent="0.25">
      <c r="A45" s="17" t="str">
        <f>_xlfn.CONCAT('Clean 2'!C45,'Clean 2'!A45,'Clean 2'!B45,'Clean 2'!D45)</f>
        <v>42685First ClassConsumer88.92</v>
      </c>
      <c r="B45" s="18" t="str">
        <f>_xlfn.CONCAT(Step_2_Final!A45:D45)</f>
        <v>41510Second ClassCorporate25.5</v>
      </c>
      <c r="C45" s="19" t="str">
        <f t="shared" si="0"/>
        <v>Correct</v>
      </c>
      <c r="D45" s="18"/>
    </row>
    <row r="46" spans="1:4" x14ac:dyDescent="0.25">
      <c r="A46" s="17" t="str">
        <f>_xlfn.CONCAT('Clean 2'!C46,'Clean 2'!A46,'Clean 2'!B46,'Clean 2'!D46)</f>
        <v>42636First ClassConsumer251.64</v>
      </c>
      <c r="B46" s="18" t="str">
        <f>_xlfn.CONCAT(Step_2_Final!A46:D46)</f>
        <v>41580Standard ClassHome Office799.92</v>
      </c>
      <c r="C46" s="19" t="str">
        <f t="shared" si="0"/>
        <v>Correct</v>
      </c>
      <c r="D46" s="18"/>
    </row>
    <row r="47" spans="1:4" x14ac:dyDescent="0.25">
      <c r="A47" s="17" t="str">
        <f>_xlfn.CONCAT('Clean 2'!C47,'Clean 2'!A47,'Clean 2'!B47,'Clean 2'!D47)</f>
        <v>42694First ClassConsumer52.696</v>
      </c>
      <c r="B47" s="18" t="str">
        <f>_xlfn.CONCAT(Step_2_Final!A47:D47)</f>
        <v>41627Second ClassConsumer1979.89</v>
      </c>
      <c r="C47" s="19" t="str">
        <f t="shared" si="0"/>
        <v>Correct</v>
      </c>
      <c r="D47" s="18"/>
    </row>
    <row r="48" spans="1:4" x14ac:dyDescent="0.25">
      <c r="A48" s="17" t="str">
        <f>_xlfn.CONCAT('Clean 2'!C48,'Clean 2'!A48,'Clean 2'!B48,'Clean 2'!D48)</f>
        <v>42469First ClassConsumer284.19</v>
      </c>
      <c r="B48" s="18" t="str">
        <f>_xlfn.CONCAT(Step_2_Final!A48:D48)</f>
        <v>41584Standard ClassConsumer43.68</v>
      </c>
      <c r="C48" s="19" t="str">
        <f t="shared" si="0"/>
        <v>Correct</v>
      </c>
      <c r="D48" s="18"/>
    </row>
    <row r="49" spans="1:4" x14ac:dyDescent="0.25">
      <c r="A49" s="17" t="str">
        <f>_xlfn.CONCAT('Clean 2'!C49,'Clean 2'!A49,'Clean 2'!B49,'Clean 2'!D49)</f>
        <v>42407First ClassConsumer359.97</v>
      </c>
      <c r="B49" s="18" t="str">
        <f>_xlfn.CONCAT(Step_2_Final!A49:D49)</f>
        <v>41582Second ClassCorporate66.616</v>
      </c>
      <c r="C49" s="19" t="str">
        <f t="shared" si="0"/>
        <v>Correct</v>
      </c>
      <c r="D49" s="18"/>
    </row>
    <row r="50" spans="1:4" x14ac:dyDescent="0.25">
      <c r="A50" s="17" t="str">
        <f>_xlfn.CONCAT('Clean 2'!C50,'Clean 2'!A50,'Clean 2'!B50,'Clean 2'!D50)</f>
        <v>42520First ClassConsumer253.86</v>
      </c>
      <c r="B50" s="18" t="str">
        <f>_xlfn.CONCAT(Step_2_Final!A50:D50)</f>
        <v>41602Standard ClassHome Office111.15</v>
      </c>
      <c r="C50" s="19" t="str">
        <f t="shared" si="0"/>
        <v>Correct</v>
      </c>
      <c r="D50" s="18"/>
    </row>
    <row r="51" spans="1:4" x14ac:dyDescent="0.25">
      <c r="A51" s="17" t="str">
        <f>_xlfn.CONCAT('Clean 2'!C51,'Clean 2'!A51,'Clean 2'!B51,'Clean 2'!D51)</f>
        <v>42475First ClassConsumer4.89</v>
      </c>
      <c r="B51" s="18" t="str">
        <f>_xlfn.CONCAT(Step_2_Final!A51:D51)</f>
        <v>41307Standard ClassConsumer199.296</v>
      </c>
      <c r="C51" s="19" t="str">
        <f t="shared" si="0"/>
        <v>Correct</v>
      </c>
      <c r="D51" s="18"/>
    </row>
    <row r="52" spans="1:4" x14ac:dyDescent="0.25">
      <c r="A52" s="17" t="str">
        <f>_xlfn.CONCAT('Clean 2'!C52,'Clean 2'!A52,'Clean 2'!B52,'Clean 2'!D52)</f>
        <v>42583First ClassConsumer271.96</v>
      </c>
      <c r="B52" s="18" t="str">
        <f>_xlfn.CONCAT(Step_2_Final!A52:D52)</f>
        <v>41625Second ClassConsumer40.05</v>
      </c>
      <c r="C52" s="19" t="str">
        <f t="shared" si="0"/>
        <v>Correct</v>
      </c>
      <c r="D52" s="18"/>
    </row>
    <row r="53" spans="1:4" x14ac:dyDescent="0.25">
      <c r="A53" s="17" t="str">
        <f>_xlfn.CONCAT('Clean 2'!C53,'Clean 2'!A53,'Clean 2'!B53,'Clean 2'!D53)</f>
        <v>42384First ClassConsumer29.664</v>
      </c>
      <c r="B53" s="18" t="str">
        <f>_xlfn.CONCAT(Step_2_Final!A53:D53)</f>
        <v>41371First ClassConsumer8.96</v>
      </c>
      <c r="C53" s="19" t="str">
        <f t="shared" si="0"/>
        <v>Correct</v>
      </c>
      <c r="D53" s="18"/>
    </row>
    <row r="54" spans="1:4" x14ac:dyDescent="0.25">
      <c r="A54" s="17" t="str">
        <f>_xlfn.CONCAT('Clean 2'!C54,'Clean 2'!A54,'Clean 2'!B54,'Clean 2'!D54)</f>
        <v>42706First ClassConsumer701.96</v>
      </c>
      <c r="B54" s="18" t="str">
        <f>_xlfn.CONCAT(Step_2_Final!A54:D54)</f>
        <v>41396Second ClassConsumer479.984</v>
      </c>
      <c r="C54" s="19" t="str">
        <f t="shared" si="0"/>
        <v>Correct</v>
      </c>
      <c r="D54" s="18"/>
    </row>
    <row r="55" spans="1:4" x14ac:dyDescent="0.25">
      <c r="A55" s="17" t="str">
        <f>_xlfn.CONCAT('Clean 2'!C55,'Clean 2'!A55,'Clean 2'!B55,'Clean 2'!D55)</f>
        <v>42541First ClassConsumer4.464</v>
      </c>
      <c r="B55" s="18" t="str">
        <f>_xlfn.CONCAT(Step_2_Final!A55:D55)</f>
        <v>41513First ClassCorporate1812.01</v>
      </c>
      <c r="C55" s="19" t="str">
        <f t="shared" si="0"/>
        <v>Correct</v>
      </c>
      <c r="D55" s="18"/>
    </row>
    <row r="56" spans="1:4" x14ac:dyDescent="0.25">
      <c r="A56" s="17" t="str">
        <f>_xlfn.CONCAT('Clean 2'!C56,'Clean 2'!A56,'Clean 2'!B56,'Clean 2'!D56)</f>
        <v>42496First ClassConsumer54.66</v>
      </c>
      <c r="B56" s="18" t="str">
        <f>_xlfn.CONCAT(Step_2_Final!A56:D56)</f>
        <v>41545Standard ClassCorporate106.944</v>
      </c>
      <c r="C56" s="19" t="str">
        <f t="shared" si="0"/>
        <v>Correct</v>
      </c>
      <c r="D56" s="18"/>
    </row>
    <row r="57" spans="1:4" x14ac:dyDescent="0.25">
      <c r="A57" s="17" t="str">
        <f>_xlfn.CONCAT('Clean 2'!C57,'Clean 2'!A57,'Clean 2'!B57,'Clean 2'!D57)</f>
        <v>42723First ClassConsumer1665.62</v>
      </c>
      <c r="B57" s="18" t="str">
        <f>_xlfn.CONCAT(Step_2_Final!A57:D57)</f>
        <v>41600First ClassCorporate9.96</v>
      </c>
      <c r="C57" s="19" t="str">
        <f t="shared" si="0"/>
        <v>Correct</v>
      </c>
      <c r="D57" s="18"/>
    </row>
    <row r="58" spans="1:4" x14ac:dyDescent="0.25">
      <c r="A58" s="17" t="str">
        <f>_xlfn.CONCAT('Clean 2'!C58,'Clean 2'!A58,'Clean 2'!B58,'Clean 2'!D58)</f>
        <v>42714First ClassConsumer19.104</v>
      </c>
      <c r="B58" s="18" t="str">
        <f>_xlfn.CONCAT(Step_2_Final!A58:D58)</f>
        <v>41536Standard ClassConsumer2692.329</v>
      </c>
      <c r="C58" s="19" t="str">
        <f t="shared" si="0"/>
        <v>Correct</v>
      </c>
      <c r="D58" s="18"/>
    </row>
    <row r="59" spans="1:4" x14ac:dyDescent="0.25">
      <c r="A59" s="17" t="str">
        <f>_xlfn.CONCAT('Clean 2'!C59,'Clean 2'!A59,'Clean 2'!B59,'Clean 2'!D59)</f>
        <v>42635First ClassConsumer726.91</v>
      </c>
      <c r="B59" s="18" t="str">
        <f>_xlfn.CONCAT(Step_2_Final!A59:D59)</f>
        <v>41539Second ClassConsumer4.608</v>
      </c>
      <c r="C59" s="19" t="str">
        <f t="shared" si="0"/>
        <v>Correct</v>
      </c>
      <c r="D59" s="18"/>
    </row>
    <row r="60" spans="1:4" x14ac:dyDescent="0.25">
      <c r="A60" s="17" t="str">
        <f>_xlfn.CONCAT('Clean 2'!C60,'Clean 2'!A60,'Clean 2'!B60,'Clean 2'!D60)</f>
        <v>42652First ClassConsumer10.816</v>
      </c>
      <c r="B60" s="18" t="str">
        <f>_xlfn.CONCAT(Step_2_Final!A60:D60)</f>
        <v>41316Standard ClassConsumer1508.13</v>
      </c>
      <c r="C60" s="19" t="str">
        <f t="shared" si="0"/>
        <v>Correct</v>
      </c>
      <c r="D60" s="18"/>
    </row>
    <row r="61" spans="1:4" x14ac:dyDescent="0.25">
      <c r="A61" s="17" t="str">
        <f>_xlfn.CONCAT('Clean 2'!C61,'Clean 2'!A61,'Clean 2'!B61,'Clean 2'!D61)</f>
        <v>42637First ClassConsumer79</v>
      </c>
      <c r="B61" s="18" t="str">
        <f>_xlfn.CONCAT(Step_2_Final!A61:D61)</f>
        <v>41525Standard ClassConsumer254.97</v>
      </c>
      <c r="C61" s="19" t="str">
        <f t="shared" si="0"/>
        <v>Correct</v>
      </c>
      <c r="D61" s="18"/>
    </row>
    <row r="62" spans="1:4" x14ac:dyDescent="0.25">
      <c r="A62" s="17" t="str">
        <f>_xlfn.CONCAT('Clean 2'!C62,'Clean 2'!A62,'Clean 2'!B62,'Clean 2'!D62)</f>
        <v>41448First ClassConsumer23.12</v>
      </c>
      <c r="B62" s="18" t="str">
        <f>_xlfn.CONCAT(Step_2_Final!A62:D62)</f>
        <v>41371Standard ClassCorporate752.92</v>
      </c>
      <c r="C62" s="19" t="str">
        <f t="shared" si="0"/>
        <v>Correct</v>
      </c>
      <c r="D62" s="18"/>
    </row>
    <row r="63" spans="1:4" x14ac:dyDescent="0.25">
      <c r="A63" s="17" t="str">
        <f>_xlfn.CONCAT('Clean 2'!C63,'Clean 2'!A63,'Clean 2'!B63,'Clean 2'!D63)</f>
        <v>41805First ClassConsumer11.672</v>
      </c>
      <c r="B63" s="18" t="str">
        <f>_xlfn.CONCAT(Step_2_Final!A63:D63)</f>
        <v>41600Standard ClassCorporate1022.61</v>
      </c>
      <c r="C63" s="19" t="str">
        <f t="shared" si="0"/>
        <v>Correct</v>
      </c>
      <c r="D63" s="18"/>
    </row>
    <row r="64" spans="1:4" x14ac:dyDescent="0.25">
      <c r="A64" s="17" t="str">
        <f>_xlfn.CONCAT('Clean 2'!C64,'Clean 2'!A64,'Clean 2'!B64,'Clean 2'!D64)</f>
        <v>42103First ClassConsumer354.9</v>
      </c>
      <c r="B64" s="18" t="str">
        <f>_xlfn.CONCAT(Step_2_Final!A64:D64)</f>
        <v>41621Second ClassCorporate12.39</v>
      </c>
      <c r="C64" s="19" t="str">
        <f t="shared" si="0"/>
        <v>Correct</v>
      </c>
      <c r="D64" s="18"/>
    </row>
    <row r="65" spans="1:4" x14ac:dyDescent="0.25">
      <c r="A65" s="17" t="str">
        <f>_xlfn.CONCAT('Clean 2'!C65,'Clean 2'!A65,'Clean 2'!B65,'Clean 2'!D65)</f>
        <v>42226First ClassConsumer645.136</v>
      </c>
      <c r="B65" s="18" t="str">
        <f>_xlfn.CONCAT(Step_2_Final!A65:D65)</f>
        <v>41413First ClassConsumer34.2</v>
      </c>
      <c r="C65" s="19" t="str">
        <f t="shared" si="0"/>
        <v>Correct</v>
      </c>
      <c r="D65" s="18"/>
    </row>
    <row r="66" spans="1:4" x14ac:dyDescent="0.25">
      <c r="A66" s="17" t="str">
        <f>_xlfn.CONCAT('Clean 2'!C66,'Clean 2'!A66,'Clean 2'!B66,'Clean 2'!D66)</f>
        <v>42300First ClassConsumer39.92</v>
      </c>
      <c r="B66" s="18" t="str">
        <f>_xlfn.CONCAT(Step_2_Final!A66:D66)</f>
        <v>41364Same DayConsumer1142.165</v>
      </c>
      <c r="C66" s="19" t="str">
        <f t="shared" si="0"/>
        <v>Correct</v>
      </c>
      <c r="D66" s="18"/>
    </row>
    <row r="67" spans="1:4" x14ac:dyDescent="0.25">
      <c r="A67" s="17" t="str">
        <f>_xlfn.CONCAT('Clean 2'!C67,'Clean 2'!A67,'Clean 2'!B67,'Clean 2'!D67)</f>
        <v>42334First ClassConsumer59.98</v>
      </c>
      <c r="B67" s="18" t="str">
        <f>_xlfn.CONCAT(Step_2_Final!A67:D67)</f>
        <v>41508Second ClassConsumer7.632</v>
      </c>
      <c r="C67" s="19" t="str">
        <f t="shared" ref="C67:C130" si="2">IF(VLOOKUP(A67,$B$2:$B$823,1,0)=A67,"Correct","Incorrect")</f>
        <v>Correct</v>
      </c>
      <c r="D67" s="18"/>
    </row>
    <row r="68" spans="1:4" x14ac:dyDescent="0.25">
      <c r="A68" s="17" t="str">
        <f>_xlfn.CONCAT('Clean 2'!C68,'Clean 2'!A68,'Clean 2'!B68,'Clean 2'!D68)</f>
        <v>42215First ClassConsumer2.214</v>
      </c>
      <c r="B68" s="18" t="str">
        <f>_xlfn.CONCAT(Step_2_Final!A68:D68)</f>
        <v>41609Standard ClassConsumer95.968</v>
      </c>
      <c r="C68" s="19" t="str">
        <f t="shared" si="2"/>
        <v>Correct</v>
      </c>
      <c r="D68" s="18"/>
    </row>
    <row r="69" spans="1:4" x14ac:dyDescent="0.25">
      <c r="A69" s="17" t="str">
        <f>_xlfn.CONCAT('Clean 2'!C69,'Clean 2'!A69,'Clean 2'!B69,'Clean 2'!D69)</f>
        <v>42090First ClassConsumer187.616</v>
      </c>
      <c r="B69" s="18" t="str">
        <f>_xlfn.CONCAT(Step_2_Final!A69:D69)</f>
        <v>41483Same DayConsumer193.152</v>
      </c>
      <c r="C69" s="19" t="str">
        <f t="shared" si="2"/>
        <v>Correct</v>
      </c>
      <c r="D69" s="18"/>
    </row>
    <row r="70" spans="1:4" x14ac:dyDescent="0.25">
      <c r="A70" s="17" t="str">
        <f>_xlfn.CONCAT('Clean 2'!C70,'Clean 2'!A70,'Clean 2'!B70,'Clean 2'!D70)</f>
        <v>42162First ClassConsumer678.87</v>
      </c>
      <c r="B70" s="18" t="str">
        <f>_xlfn.CONCAT(Step_2_Final!A70:D70)</f>
        <v>41311First ClassCorporate321.56</v>
      </c>
      <c r="C70" s="19" t="str">
        <f t="shared" si="2"/>
        <v>Correct</v>
      </c>
      <c r="D70" s="18"/>
    </row>
    <row r="71" spans="1:4" x14ac:dyDescent="0.25">
      <c r="A71" s="17" t="str">
        <f>_xlfn.CONCAT('Clean 2'!C71,'Clean 2'!A71,'Clean 2'!B71,'Clean 2'!D71)</f>
        <v>42706First ClassConsumer34.65</v>
      </c>
      <c r="B71" s="18" t="str">
        <f>_xlfn.CONCAT(Step_2_Final!A71:D71)</f>
        <v>41560First ClassHome Office389.74</v>
      </c>
      <c r="C71" s="19" t="str">
        <f t="shared" si="2"/>
        <v>Correct</v>
      </c>
      <c r="D71" s="18"/>
    </row>
    <row r="72" spans="1:4" x14ac:dyDescent="0.25">
      <c r="A72" s="17" t="str">
        <f>_xlfn.CONCAT('Clean 2'!C72,'Clean 2'!A72,'Clean 2'!B72,'Clean 2'!D72)</f>
        <v>42543First ClassConsumer37.608</v>
      </c>
      <c r="B72" s="18" t="str">
        <f>_xlfn.CONCAT(Step_2_Final!A72:D72)</f>
        <v>41434Second ClassConsumer1441.3</v>
      </c>
      <c r="C72" s="19" t="str">
        <f t="shared" si="2"/>
        <v>Correct</v>
      </c>
      <c r="D72" s="18"/>
    </row>
    <row r="73" spans="1:4" x14ac:dyDescent="0.25">
      <c r="A73" s="17" t="str">
        <f>_xlfn.CONCAT('Clean 2'!C73,'Clean 2'!A73,'Clean 2'!B73,'Clean 2'!D73)</f>
        <v>42656First ClassConsumer348.56</v>
      </c>
      <c r="B73" s="18" t="str">
        <f>_xlfn.CONCAT(Step_2_Final!A73:D73)</f>
        <v>41583Standard ClassHome Office47.79</v>
      </c>
      <c r="C73" s="19" t="str">
        <f t="shared" si="2"/>
        <v>Correct</v>
      </c>
      <c r="D73" s="18"/>
    </row>
    <row r="74" spans="1:4" x14ac:dyDescent="0.25">
      <c r="A74" s="17" t="str">
        <f>_xlfn.CONCAT('Clean 2'!C74,'Clean 2'!A74,'Clean 2'!B74,'Clean 2'!D74)</f>
        <v>41460First ClassCorporate242.546</v>
      </c>
      <c r="B74" s="18" t="str">
        <f>_xlfn.CONCAT(Step_2_Final!A74:D74)</f>
        <v>41628Standard ClassConsumer732.312</v>
      </c>
      <c r="C74" s="19" t="str">
        <f t="shared" si="2"/>
        <v>Correct</v>
      </c>
      <c r="D74" s="18"/>
    </row>
    <row r="75" spans="1:4" x14ac:dyDescent="0.25">
      <c r="A75" s="17" t="str">
        <f>_xlfn.CONCAT('Clean 2'!C75,'Clean 2'!A75,'Clean 2'!B75,'Clean 2'!D75)</f>
        <v>41352First ClassCorporate590.762</v>
      </c>
      <c r="B75" s="18" t="str">
        <f>_xlfn.CONCAT(Step_2_Final!A75:D75)</f>
        <v>41629Standard ClassHome Office18.24</v>
      </c>
      <c r="C75" s="19" t="str">
        <f t="shared" si="2"/>
        <v>Correct</v>
      </c>
      <c r="D75" s="18"/>
    </row>
    <row r="76" spans="1:4" x14ac:dyDescent="0.25">
      <c r="A76" s="17" t="str">
        <f>_xlfn.CONCAT('Clean 2'!C76,'Clean 2'!A76,'Clean 2'!B76,'Clean 2'!D76)</f>
        <v>41280First ClassCorporate12.78</v>
      </c>
      <c r="B76" s="18" t="str">
        <f>_xlfn.CONCAT(Step_2_Final!A76:D76)</f>
        <v>41385Standard ClassCorporate828.84</v>
      </c>
      <c r="C76" s="19" t="str">
        <f t="shared" si="2"/>
        <v>Correct</v>
      </c>
      <c r="D76" s="18"/>
    </row>
    <row r="77" spans="1:4" x14ac:dyDescent="0.25">
      <c r="A77" s="17" t="str">
        <f>_xlfn.CONCAT('Clean 2'!C77,'Clean 2'!A77,'Clean 2'!B77,'Clean 2'!D77)</f>
        <v>41399First ClassCorporate47.32</v>
      </c>
      <c r="B77" s="18" t="str">
        <f>_xlfn.CONCAT(Step_2_Final!A77:D77)</f>
        <v>41628First ClassHome Office2884.37</v>
      </c>
      <c r="C77" s="19" t="str">
        <f t="shared" si="2"/>
        <v>Correct</v>
      </c>
      <c r="D77" s="18"/>
    </row>
    <row r="78" spans="1:4" x14ac:dyDescent="0.25">
      <c r="A78" s="17" t="str">
        <f>_xlfn.CONCAT('Clean 2'!C78,'Clean 2'!A78,'Clean 2'!B78,'Clean 2'!D78)</f>
        <v>41513First ClassCorporate1812.01</v>
      </c>
      <c r="B78" s="18" t="str">
        <f>_xlfn.CONCAT(Step_2_Final!A78:D78)</f>
        <v>41522First ClassConsumer31.984</v>
      </c>
      <c r="C78" s="19" t="str">
        <f t="shared" si="2"/>
        <v>Correct</v>
      </c>
      <c r="D78" s="18"/>
    </row>
    <row r="79" spans="1:4" x14ac:dyDescent="0.25">
      <c r="A79" s="17" t="str">
        <f>_xlfn.CONCAT('Clean 2'!C79,'Clean 2'!A79,'Clean 2'!B79,'Clean 2'!D79)</f>
        <v>41600First ClassCorporate9.96</v>
      </c>
      <c r="B79" s="18" t="str">
        <f>_xlfn.CONCAT(Step_2_Final!A79:D79)</f>
        <v>41556Standard ClassCorporate88.768</v>
      </c>
      <c r="C79" s="19" t="str">
        <f t="shared" si="2"/>
        <v>Correct</v>
      </c>
      <c r="D79" s="18"/>
    </row>
    <row r="80" spans="1:4" x14ac:dyDescent="0.25">
      <c r="A80" s="17" t="str">
        <f>_xlfn.CONCAT('Clean 2'!C80,'Clean 2'!A80,'Clean 2'!B80,'Clean 2'!D80)</f>
        <v>41311First ClassCorporate321.56</v>
      </c>
      <c r="B80" s="18" t="str">
        <f>_xlfn.CONCAT(Step_2_Final!A80:D80)</f>
        <v>41613Standard ClassConsumer24.56</v>
      </c>
      <c r="C80" s="19" t="str">
        <f t="shared" si="2"/>
        <v>Correct</v>
      </c>
      <c r="D80" s="18"/>
    </row>
    <row r="81" spans="1:4" x14ac:dyDescent="0.25">
      <c r="A81" s="17" t="str">
        <f>_xlfn.CONCAT('Clean 2'!C81,'Clean 2'!A81,'Clean 2'!B81,'Clean 2'!D81)</f>
        <v>41525First ClassCorporate116.85</v>
      </c>
      <c r="B81" s="18" t="str">
        <f>_xlfn.CONCAT(Step_2_Final!A81:D81)</f>
        <v>41529Standard ClassCorporate192.424</v>
      </c>
      <c r="C81" s="19" t="str">
        <f t="shared" si="2"/>
        <v>Correct</v>
      </c>
      <c r="D81" s="18"/>
    </row>
    <row r="82" spans="1:4" x14ac:dyDescent="0.25">
      <c r="A82" s="17" t="str">
        <f>_xlfn.CONCAT('Clean 2'!C82,'Clean 2'!A82,'Clean 2'!B82,'Clean 2'!D82)</f>
        <v>41567First ClassCorporate426.942</v>
      </c>
      <c r="B82" s="18" t="str">
        <f>_xlfn.CONCAT(Step_2_Final!A82:D82)</f>
        <v>41459Standard ClassConsumer37.44</v>
      </c>
      <c r="C82" s="19" t="str">
        <f t="shared" si="2"/>
        <v>Correct</v>
      </c>
      <c r="D82" s="18"/>
    </row>
    <row r="83" spans="1:4" x14ac:dyDescent="0.25">
      <c r="A83" s="17" t="str">
        <f>_xlfn.CONCAT('Clean 2'!C83,'Clean 2'!A83,'Clean 2'!B83,'Clean 2'!D83)</f>
        <v>41676First ClassCorporate176.63</v>
      </c>
      <c r="B83" s="18" t="str">
        <f>_xlfn.CONCAT(Step_2_Final!A83:D83)</f>
        <v>41407First ClassHome Office405.456</v>
      </c>
      <c r="C83" s="19" t="str">
        <f t="shared" si="2"/>
        <v>Correct</v>
      </c>
      <c r="D83" s="18"/>
    </row>
    <row r="84" spans="1:4" x14ac:dyDescent="0.25">
      <c r="A84" s="17" t="str">
        <f>_xlfn.CONCAT('Clean 2'!C84,'Clean 2'!A84,'Clean 2'!B84,'Clean 2'!D84)</f>
        <v>41801First ClassCorporate3165.744</v>
      </c>
      <c r="B84" s="18" t="str">
        <f>_xlfn.CONCAT(Step_2_Final!A84:D84)</f>
        <v>41547Standard ClassConsumer69.216</v>
      </c>
      <c r="C84" s="19" t="str">
        <f t="shared" si="2"/>
        <v>Correct</v>
      </c>
      <c r="D84" s="18"/>
    </row>
    <row r="85" spans="1:4" x14ac:dyDescent="0.25">
      <c r="A85" s="17" t="str">
        <f>_xlfn.CONCAT('Clean 2'!C85,'Clean 2'!A85,'Clean 2'!B85,'Clean 2'!D85)</f>
        <v>41864First ClassCorporate64.68</v>
      </c>
      <c r="B85" s="18" t="str">
        <f>_xlfn.CONCAT(Step_2_Final!A85:D85)</f>
        <v>41393Second ClassConsumer69.9</v>
      </c>
      <c r="C85" s="19" t="str">
        <f t="shared" si="2"/>
        <v>Correct</v>
      </c>
      <c r="D85" s="18"/>
    </row>
    <row r="86" spans="1:4" x14ac:dyDescent="0.25">
      <c r="A86" s="17" t="str">
        <f>_xlfn.CONCAT('Clean 2'!C86,'Clean 2'!A86,'Clean 2'!B86,'Clean 2'!D86)</f>
        <v>41822First ClassCorporate246.364</v>
      </c>
      <c r="B86" s="18" t="str">
        <f>_xlfn.CONCAT(Step_2_Final!A86:D86)</f>
        <v>41555Same DayConsumer23.472</v>
      </c>
      <c r="C86" s="19" t="str">
        <f t="shared" si="2"/>
        <v>Correct</v>
      </c>
      <c r="D86" s="18"/>
    </row>
    <row r="87" spans="1:4" x14ac:dyDescent="0.25">
      <c r="A87" s="17" t="str">
        <f>_xlfn.CONCAT('Clean 2'!C87,'Clean 2'!A87,'Clean 2'!B87,'Clean 2'!D87)</f>
        <v>41957First ClassCorporate860.07</v>
      </c>
      <c r="B87" s="18" t="str">
        <f>_xlfn.CONCAT(Step_2_Final!A87:D87)</f>
        <v>41562Standard ClassConsumer15.384</v>
      </c>
      <c r="C87" s="19" t="str">
        <f t="shared" si="2"/>
        <v>Correct</v>
      </c>
      <c r="D87" s="18"/>
    </row>
    <row r="88" spans="1:4" x14ac:dyDescent="0.25">
      <c r="A88" s="17" t="str">
        <f>_xlfn.CONCAT('Clean 2'!C88,'Clean 2'!A88,'Clean 2'!B88,'Clean 2'!D88)</f>
        <v>41808First ClassCorporate670.001</v>
      </c>
      <c r="B88" s="18" t="str">
        <f>_xlfn.CONCAT(Step_2_Final!A88:D88)</f>
        <v>41416Standard ClassConsumer180.93</v>
      </c>
      <c r="C88" s="19" t="str">
        <f t="shared" si="2"/>
        <v>Correct</v>
      </c>
      <c r="D88" s="18"/>
    </row>
    <row r="89" spans="1:4" x14ac:dyDescent="0.25">
      <c r="A89" s="17" t="str">
        <f>_xlfn.CONCAT('Clean 2'!C89,'Clean 2'!A89,'Clean 2'!B89,'Clean 2'!D89)</f>
        <v>41973First ClassCorporate17.088</v>
      </c>
      <c r="B89" s="18" t="str">
        <f>_xlfn.CONCAT(Step_2_Final!A89:D89)</f>
        <v>41351Standard ClassHome Office23661.228</v>
      </c>
      <c r="C89" s="19" t="str">
        <f t="shared" si="2"/>
        <v>Correct</v>
      </c>
      <c r="D89" s="18"/>
    </row>
    <row r="90" spans="1:4" x14ac:dyDescent="0.25">
      <c r="A90" s="17" t="str">
        <f>_xlfn.CONCAT('Clean 2'!C90,'Clean 2'!A90,'Clean 2'!B90,'Clean 2'!D90)</f>
        <v>42130First ClassCorporate14.352</v>
      </c>
      <c r="B90" s="18" t="str">
        <f>_xlfn.CONCAT(Step_2_Final!A90:D90)</f>
        <v>41531Second ClassConsumer26.128</v>
      </c>
      <c r="C90" s="19" t="str">
        <f t="shared" si="2"/>
        <v>Correct</v>
      </c>
      <c r="D90" s="18"/>
    </row>
    <row r="91" spans="1:4" x14ac:dyDescent="0.25">
      <c r="A91" s="17" t="str">
        <f>_xlfn.CONCAT('Clean 2'!C91,'Clean 2'!A91,'Clean 2'!B91,'Clean 2'!D91)</f>
        <v>42168First ClassCorporate224.9</v>
      </c>
      <c r="B91" s="18" t="str">
        <f>_xlfn.CONCAT(Step_2_Final!A91:D91)</f>
        <v>41581Standard ClassConsumer147.344</v>
      </c>
      <c r="C91" s="19" t="str">
        <f t="shared" si="2"/>
        <v>Correct</v>
      </c>
      <c r="D91" s="18"/>
    </row>
    <row r="92" spans="1:4" x14ac:dyDescent="0.25">
      <c r="A92" s="17" t="str">
        <f>_xlfn.CONCAT('Clean 2'!C92,'Clean 2'!A92,'Clean 2'!B92,'Clean 2'!D92)</f>
        <v>42335First ClassCorporate3236.41</v>
      </c>
      <c r="B92" s="18" t="str">
        <f>_xlfn.CONCAT(Step_2_Final!A92:D92)</f>
        <v>41424Standard ClassCorporate13.62</v>
      </c>
      <c r="C92" s="19" t="str">
        <f t="shared" si="2"/>
        <v>Correct</v>
      </c>
      <c r="D92" s="18"/>
    </row>
    <row r="93" spans="1:4" x14ac:dyDescent="0.25">
      <c r="A93" s="17" t="str">
        <f>_xlfn.CONCAT('Clean 2'!C93,'Clean 2'!A93,'Clean 2'!B93,'Clean 2'!D93)</f>
        <v>42303First ClassCorporate783.96</v>
      </c>
      <c r="B93" s="18" t="str">
        <f>_xlfn.CONCAT(Step_2_Final!A93:D93)</f>
        <v>41574Standard ClassHome Office22.32</v>
      </c>
      <c r="C93" s="19" t="str">
        <f t="shared" si="2"/>
        <v>Correct</v>
      </c>
      <c r="D93" s="18"/>
    </row>
    <row r="94" spans="1:4" x14ac:dyDescent="0.25">
      <c r="A94" s="17" t="str">
        <f>_xlfn.CONCAT('Clean 2'!C94,'Clean 2'!A94,'Clean 2'!B94,'Clean 2'!D94)</f>
        <v>42243First ClassCorporate31.008</v>
      </c>
      <c r="B94" s="18" t="str">
        <f>_xlfn.CONCAT(Step_2_Final!A94:D94)</f>
        <v>41608Standard ClassCorporate6.642</v>
      </c>
      <c r="C94" s="19" t="str">
        <f t="shared" si="2"/>
        <v>Correct</v>
      </c>
      <c r="D94" s="18"/>
    </row>
    <row r="95" spans="1:4" x14ac:dyDescent="0.25">
      <c r="A95" s="17" t="str">
        <f>_xlfn.CONCAT('Clean 2'!C95,'Clean 2'!A95,'Clean 2'!B95,'Clean 2'!D95)</f>
        <v>42092First ClassCorporate31.4</v>
      </c>
      <c r="B95" s="18" t="str">
        <f>_xlfn.CONCAT(Step_2_Final!A95:D95)</f>
        <v>41284Standard ClassCorporate54.83</v>
      </c>
      <c r="C95" s="19" t="str">
        <f t="shared" si="2"/>
        <v>Correct</v>
      </c>
      <c r="D95" s="18"/>
    </row>
    <row r="96" spans="1:4" x14ac:dyDescent="0.25">
      <c r="A96" s="17" t="str">
        <f>_xlfn.CONCAT('Clean 2'!C96,'Clean 2'!A96,'Clean 2'!B96,'Clean 2'!D96)</f>
        <v>42372First ClassCorporate740.214</v>
      </c>
      <c r="B96" s="18" t="str">
        <f>_xlfn.CONCAT(Step_2_Final!A96:D96)</f>
        <v>41368Standard ClassCorporate364.93</v>
      </c>
      <c r="C96" s="19" t="str">
        <f t="shared" si="2"/>
        <v>Correct</v>
      </c>
      <c r="D96" s="18"/>
    </row>
    <row r="97" spans="1:4" x14ac:dyDescent="0.25">
      <c r="A97" s="17" t="str">
        <f>_xlfn.CONCAT('Clean 2'!C97,'Clean 2'!A97,'Clean 2'!B97,'Clean 2'!D97)</f>
        <v>42627First ClassCorporate1017.136</v>
      </c>
      <c r="B97" s="18" t="str">
        <f>_xlfn.CONCAT(Step_2_Final!A97:D97)</f>
        <v>41348Standard ClassConsumer370.782</v>
      </c>
      <c r="C97" s="19" t="str">
        <f t="shared" si="2"/>
        <v>Correct</v>
      </c>
      <c r="D97" s="18"/>
    </row>
    <row r="98" spans="1:4" x14ac:dyDescent="0.25">
      <c r="A98" s="17" t="str">
        <f>_xlfn.CONCAT('Clean 2'!C98,'Clean 2'!A98,'Clean 2'!B98,'Clean 2'!D98)</f>
        <v>42587First ClassCorporate13.76</v>
      </c>
      <c r="B98" s="18" t="str">
        <f>_xlfn.CONCAT(Step_2_Final!A98:D98)</f>
        <v>41537Standard ClassCorporate2.816</v>
      </c>
      <c r="C98" s="19" t="str">
        <f t="shared" si="2"/>
        <v>Correct</v>
      </c>
      <c r="D98" s="18"/>
    </row>
    <row r="99" spans="1:4" x14ac:dyDescent="0.25">
      <c r="A99" s="17" t="str">
        <f>_xlfn.CONCAT('Clean 2'!C99,'Clean 2'!A99,'Clean 2'!B99,'Clean 2'!D99)</f>
        <v>42476First ClassCorporate503.22</v>
      </c>
      <c r="B99" s="18" t="str">
        <f>_xlfn.CONCAT(Step_2_Final!A99:D99)</f>
        <v>41569Standard ClassCorporate129.92</v>
      </c>
      <c r="C99" s="19" t="str">
        <f t="shared" si="2"/>
        <v>Correct</v>
      </c>
      <c r="D99" s="18"/>
    </row>
    <row r="100" spans="1:4" x14ac:dyDescent="0.25">
      <c r="A100" s="17" t="str">
        <f>_xlfn.CONCAT('Clean 2'!C100,'Clean 2'!A100,'Clean 2'!B100,'Clean 2'!D100)</f>
        <v>42516First ClassCorporate234.2</v>
      </c>
      <c r="B100" s="18" t="str">
        <f>_xlfn.CONCAT(Step_2_Final!A100:D100)</f>
        <v>41455Same DayConsumer310.688</v>
      </c>
      <c r="C100" s="19" t="str">
        <f t="shared" si="2"/>
        <v>Correct</v>
      </c>
      <c r="D100" s="18"/>
    </row>
    <row r="101" spans="1:4" x14ac:dyDescent="0.25">
      <c r="A101" s="17" t="str">
        <f>_xlfn.CONCAT('Clean 2'!C101,'Clean 2'!A101,'Clean 2'!B101,'Clean 2'!D101)</f>
        <v>42554First ClassCorporate9.552</v>
      </c>
      <c r="B101" s="18" t="str">
        <f>_xlfn.CONCAT(Step_2_Final!A101:D101)</f>
        <v>41519Standard ClassConsumer1793.98</v>
      </c>
      <c r="C101" s="19" t="str">
        <f t="shared" si="2"/>
        <v>Correct</v>
      </c>
      <c r="D101" s="18"/>
    </row>
    <row r="102" spans="1:4" x14ac:dyDescent="0.25">
      <c r="A102" s="17" t="str">
        <f>_xlfn.CONCAT('Clean 2'!C102,'Clean 2'!A102,'Clean 2'!B102,'Clean 2'!D102)</f>
        <v>42461First ClassCorporate127.95</v>
      </c>
      <c r="B102" s="18" t="str">
        <f>_xlfn.CONCAT(Step_2_Final!A102:D102)</f>
        <v>41579Standard ClassCorporate75.16</v>
      </c>
      <c r="C102" s="19" t="str">
        <f t="shared" si="2"/>
        <v>Correct</v>
      </c>
      <c r="D102" s="18"/>
    </row>
    <row r="103" spans="1:4" x14ac:dyDescent="0.25">
      <c r="A103" s="17" t="str">
        <f>_xlfn.CONCAT('Clean 2'!C103,'Clean 2'!A103,'Clean 2'!B103,'Clean 2'!D103)</f>
        <v>42499First ClassCorporate272.232</v>
      </c>
      <c r="B103" s="18" t="str">
        <f>_xlfn.CONCAT(Step_2_Final!A103:D103)</f>
        <v>41460Standard ClassCorporate4.368</v>
      </c>
      <c r="C103" s="19" t="str">
        <f t="shared" si="2"/>
        <v>Correct</v>
      </c>
      <c r="D103" s="18"/>
    </row>
    <row r="104" spans="1:4" x14ac:dyDescent="0.25">
      <c r="A104" s="17" t="str">
        <f>_xlfn.CONCAT('Clean 2'!C104,'Clean 2'!A104,'Clean 2'!B104,'Clean 2'!D104)</f>
        <v>42678First ClassCorporate1883.724</v>
      </c>
      <c r="B104" s="18" t="str">
        <f>_xlfn.CONCAT(Step_2_Final!A104:D104)</f>
        <v>41635Standard ClassCorporate521.92</v>
      </c>
      <c r="C104" s="19" t="str">
        <f t="shared" si="2"/>
        <v>Correct</v>
      </c>
      <c r="D104" s="18"/>
    </row>
    <row r="105" spans="1:4" x14ac:dyDescent="0.25">
      <c r="A105" s="17" t="str">
        <f>_xlfn.CONCAT('Clean 2'!C105,'Clean 2'!A105,'Clean 2'!B105,'Clean 2'!D105)</f>
        <v>42437First ClassCorporate668.54</v>
      </c>
      <c r="B105" s="18" t="str">
        <f>_xlfn.CONCAT(Step_2_Final!A105:D105)</f>
        <v>41624Second ClassCorporate1015.816</v>
      </c>
      <c r="C105" s="19" t="str">
        <f t="shared" si="2"/>
        <v>Correct</v>
      </c>
      <c r="D105" s="18"/>
    </row>
    <row r="106" spans="1:4" x14ac:dyDescent="0.25">
      <c r="A106" s="17" t="str">
        <f>_xlfn.CONCAT('Clean 2'!C106,'Clean 2'!A106,'Clean 2'!B106,'Clean 2'!D106)</f>
        <v>42508First ClassCorporate524.85</v>
      </c>
      <c r="B106" s="18" t="str">
        <f>_xlfn.CONCAT(Step_2_Final!A106:D106)</f>
        <v>41498First ClassConsumer286.65</v>
      </c>
      <c r="C106" s="19" t="str">
        <f t="shared" si="2"/>
        <v>Correct</v>
      </c>
      <c r="D106" s="18"/>
    </row>
    <row r="107" spans="1:4" x14ac:dyDescent="0.25">
      <c r="A107" s="17" t="str">
        <f>_xlfn.CONCAT('Clean 2'!C107,'Clean 2'!A107,'Clean 2'!B107,'Clean 2'!D107)</f>
        <v>42475First ClassCorporate15.57</v>
      </c>
      <c r="B107" s="18" t="str">
        <f>_xlfn.CONCAT(Step_2_Final!A107:D107)</f>
        <v>41631Second ClassConsumer619.848</v>
      </c>
      <c r="C107" s="19" t="str">
        <f t="shared" si="2"/>
        <v>Correct</v>
      </c>
      <c r="D107" s="18"/>
    </row>
    <row r="108" spans="1:4" x14ac:dyDescent="0.25">
      <c r="A108" s="17" t="str">
        <f>_xlfn.CONCAT('Clean 2'!C108,'Clean 2'!A108,'Clean 2'!B108,'Clean 2'!D108)</f>
        <v>41978First ClassCorporate97.424</v>
      </c>
      <c r="B108" s="18" t="str">
        <f>_xlfn.CONCAT(Step_2_Final!A108:D108)</f>
        <v>41380Standard ClassCorporate39.072</v>
      </c>
      <c r="C108" s="19" t="str">
        <f t="shared" si="2"/>
        <v>Correct</v>
      </c>
      <c r="D108" s="18"/>
    </row>
    <row r="109" spans="1:4" x14ac:dyDescent="0.25">
      <c r="A109" s="17" t="str">
        <f>_xlfn.CONCAT('Clean 2'!C109,'Clean 2'!A109,'Clean 2'!B109,'Clean 2'!D109)</f>
        <v>42251First ClassCorporate87.28</v>
      </c>
      <c r="B109" s="18" t="str">
        <f>_xlfn.CONCAT(Step_2_Final!A109:D109)</f>
        <v>41614Standard ClassConsumer42.208</v>
      </c>
      <c r="C109" s="19" t="str">
        <f t="shared" si="2"/>
        <v>Correct</v>
      </c>
      <c r="D109" s="18"/>
    </row>
    <row r="110" spans="1:4" x14ac:dyDescent="0.25">
      <c r="A110" s="17" t="str">
        <f>_xlfn.CONCAT('Clean 2'!C110,'Clean 2'!A110,'Clean 2'!B110,'Clean 2'!D110)</f>
        <v>42036First ClassCorporate56.45</v>
      </c>
      <c r="B110" s="18" t="str">
        <f>_xlfn.CONCAT(Step_2_Final!A110:D110)</f>
        <v>41336Second ClassConsumer19.456</v>
      </c>
      <c r="C110" s="19" t="str">
        <f t="shared" si="2"/>
        <v>Correct</v>
      </c>
      <c r="D110" s="18"/>
    </row>
    <row r="111" spans="1:4" x14ac:dyDescent="0.25">
      <c r="A111" s="17" t="str">
        <f>_xlfn.CONCAT('Clean 2'!C111,'Clean 2'!A111,'Clean 2'!B111,'Clean 2'!D111)</f>
        <v>42315First ClassCorporate368.432</v>
      </c>
      <c r="B111" s="18" t="str">
        <f>_xlfn.CONCAT(Step_2_Final!A111:D111)</f>
        <v>41394Second ClassConsumer47.79</v>
      </c>
      <c r="C111" s="19" t="str">
        <f t="shared" si="2"/>
        <v>Correct</v>
      </c>
      <c r="D111" s="18"/>
    </row>
    <row r="112" spans="1:4" x14ac:dyDescent="0.25">
      <c r="A112" s="17" t="str">
        <f>_xlfn.CONCAT('Clean 2'!C112,'Clean 2'!A112,'Clean 2'!B112,'Clean 2'!D112)</f>
        <v>42566First ClassCorporate1065.84</v>
      </c>
      <c r="B112" s="18" t="str">
        <f>_xlfn.CONCAT(Step_2_Final!A112:D112)</f>
        <v>41498Standard ClassHome Office457.744</v>
      </c>
      <c r="C112" s="19" t="str">
        <f t="shared" si="2"/>
        <v>Correct</v>
      </c>
      <c r="D112" s="18"/>
    </row>
    <row r="113" spans="1:4" x14ac:dyDescent="0.25">
      <c r="A113" s="17" t="str">
        <f>_xlfn.CONCAT('Clean 2'!C113,'Clean 2'!A113,'Clean 2'!B113,'Clean 2'!D113)</f>
        <v>42609First ClassCorporate2.896</v>
      </c>
      <c r="B113" s="18" t="str">
        <f>_xlfn.CONCAT(Step_2_Final!A113:D113)</f>
        <v>41494Second ClassConsumer155.456</v>
      </c>
      <c r="C113" s="19" t="str">
        <f t="shared" si="2"/>
        <v>Correct</v>
      </c>
      <c r="D113" s="18"/>
    </row>
    <row r="114" spans="1:4" x14ac:dyDescent="0.25">
      <c r="A114" s="17" t="str">
        <f>_xlfn.CONCAT('Clean 2'!C114,'Clean 2'!A114,'Clean 2'!B114,'Clean 2'!D114)</f>
        <v>41560First ClassHome Office389.74</v>
      </c>
      <c r="B114" s="18" t="str">
        <f>_xlfn.CONCAT(Step_2_Final!A114:D114)</f>
        <v>41349Second ClassHome Office471.92</v>
      </c>
      <c r="C114" s="19" t="str">
        <f t="shared" si="2"/>
        <v>Correct</v>
      </c>
      <c r="D114" s="18"/>
    </row>
    <row r="115" spans="1:4" x14ac:dyDescent="0.25">
      <c r="A115" s="17" t="str">
        <f>_xlfn.CONCAT('Clean 2'!C115,'Clean 2'!A115,'Clean 2'!B115,'Clean 2'!D115)</f>
        <v>41628First ClassHome Office2884.37</v>
      </c>
      <c r="B115" s="18" t="str">
        <f>_xlfn.CONCAT(Step_2_Final!A115:D115)</f>
        <v>41460First ClassConsumer514.03</v>
      </c>
      <c r="C115" s="19" t="str">
        <f t="shared" si="2"/>
        <v>Correct</v>
      </c>
      <c r="D115" s="18"/>
    </row>
    <row r="116" spans="1:4" x14ac:dyDescent="0.25">
      <c r="A116" s="17" t="str">
        <f>_xlfn.CONCAT('Clean 2'!C116,'Clean 2'!A116,'Clean 2'!B116,'Clean 2'!D116)</f>
        <v>41407First ClassHome Office405.456</v>
      </c>
      <c r="B116" s="18" t="str">
        <f>_xlfn.CONCAT(Step_2_Final!A116:D116)</f>
        <v>41597Second ClassHome Office682.91</v>
      </c>
      <c r="C116" s="19" t="str">
        <f t="shared" si="2"/>
        <v>Correct</v>
      </c>
      <c r="D116" s="18"/>
    </row>
    <row r="117" spans="1:4" x14ac:dyDescent="0.25">
      <c r="A117" s="17" t="str">
        <f>_xlfn.CONCAT('Clean 2'!C117,'Clean 2'!A117,'Clean 2'!B117,'Clean 2'!D117)</f>
        <v>42211First ClassHome Office10.44</v>
      </c>
      <c r="B117" s="18" t="str">
        <f>_xlfn.CONCAT(Step_2_Final!A117:D117)</f>
        <v>41383Second ClassConsumer129.33</v>
      </c>
      <c r="C117" s="19" t="str">
        <f t="shared" si="2"/>
        <v>Correct</v>
      </c>
      <c r="D117" s="18"/>
    </row>
    <row r="118" spans="1:4" x14ac:dyDescent="0.25">
      <c r="A118" s="17" t="str">
        <f>_xlfn.CONCAT('Clean 2'!C118,'Clean 2'!A118,'Clean 2'!B118,'Clean 2'!D118)</f>
        <v>42099First ClassHome Office177.78</v>
      </c>
      <c r="B118" s="18" t="str">
        <f>_xlfn.CONCAT(Step_2_Final!A118:D118)</f>
        <v>41403Same DayCorporate158.71</v>
      </c>
      <c r="C118" s="19" t="str">
        <f t="shared" si="2"/>
        <v>Correct</v>
      </c>
      <c r="D118" s="18"/>
    </row>
    <row r="119" spans="1:4" x14ac:dyDescent="0.25">
      <c r="A119" s="17" t="str">
        <f>_xlfn.CONCAT('Clean 2'!C119,'Clean 2'!A119,'Clean 2'!B119,'Clean 2'!D119)</f>
        <v>42264First ClassHome Office121.78</v>
      </c>
      <c r="B119" s="18" t="str">
        <f>_xlfn.CONCAT(Step_2_Final!A119:D119)</f>
        <v>41531Standard ClassConsumer149.56</v>
      </c>
      <c r="C119" s="19" t="str">
        <f t="shared" si="2"/>
        <v>Correct</v>
      </c>
      <c r="D119" s="18"/>
    </row>
    <row r="120" spans="1:4" x14ac:dyDescent="0.25">
      <c r="A120" s="17" t="str">
        <f>_xlfn.CONCAT('Clean 2'!C120,'Clean 2'!A120,'Clean 2'!B120,'Clean 2'!D120)</f>
        <v>42462First ClassHome Office771.8</v>
      </c>
      <c r="B120" s="18" t="str">
        <f>_xlfn.CONCAT(Step_2_Final!A120:D120)</f>
        <v>41615Standard ClassConsumer105.52</v>
      </c>
      <c r="C120" s="19" t="str">
        <f t="shared" si="2"/>
        <v>Correct</v>
      </c>
      <c r="D120" s="18"/>
    </row>
    <row r="121" spans="1:4" x14ac:dyDescent="0.25">
      <c r="A121" s="17" t="str">
        <f>_xlfn.CONCAT('Clean 2'!C121,'Clean 2'!A121,'Clean 2'!B121,'Clean 2'!D121)</f>
        <v>42485First ClassHome Office109.968</v>
      </c>
      <c r="B121" s="18" t="str">
        <f>_xlfn.CONCAT(Step_2_Final!A121:D121)</f>
        <v>41394First ClassConsumer1000.95</v>
      </c>
      <c r="C121" s="19" t="str">
        <f t="shared" si="2"/>
        <v>Correct</v>
      </c>
      <c r="D121" s="18"/>
    </row>
    <row r="122" spans="1:4" x14ac:dyDescent="0.25">
      <c r="A122" s="17" t="str">
        <f>_xlfn.CONCAT('Clean 2'!C122,'Clean 2'!A122,'Clean 2'!B122,'Clean 2'!D122)</f>
        <v>42621First ClassHome Office220.056</v>
      </c>
      <c r="B122" s="18" t="str">
        <f>_xlfn.CONCAT(Step_2_Final!A122:D122)</f>
        <v>41366Standard ClassCorporate177.68</v>
      </c>
      <c r="C122" s="19" t="str">
        <f t="shared" si="2"/>
        <v>Correct</v>
      </c>
      <c r="D122" s="18"/>
    </row>
    <row r="123" spans="1:4" x14ac:dyDescent="0.25">
      <c r="A123" s="17" t="str">
        <f>_xlfn.CONCAT('Clean 2'!C123,'Clean 2'!A123,'Clean 2'!B123,'Clean 2'!D123)</f>
        <v>42673First ClassHome Office204.98</v>
      </c>
      <c r="B123" s="18" t="str">
        <f>_xlfn.CONCAT(Step_2_Final!A123:D123)</f>
        <v>41456Standard ClassCorporate581.104</v>
      </c>
      <c r="C123" s="19" t="str">
        <f t="shared" si="2"/>
        <v>Correct</v>
      </c>
      <c r="D123" s="18"/>
    </row>
    <row r="124" spans="1:4" x14ac:dyDescent="0.25">
      <c r="A124" s="17" t="str">
        <f>_xlfn.CONCAT('Clean 2'!C124,'Clean 2'!A124,'Clean 2'!B124,'Clean 2'!D124)</f>
        <v>42335First ClassHome Office3.744</v>
      </c>
      <c r="B124" s="18" t="str">
        <f>_xlfn.CONCAT(Step_2_Final!A124:D124)</f>
        <v>41592Standard ClassConsumer32.4</v>
      </c>
      <c r="C124" s="19" t="str">
        <f t="shared" si="2"/>
        <v>Correct</v>
      </c>
      <c r="D124" s="18"/>
    </row>
    <row r="125" spans="1:4" x14ac:dyDescent="0.25">
      <c r="A125" s="17" t="str">
        <f>_xlfn.CONCAT('Clean 2'!C125,'Clean 2'!A125,'Clean 2'!B125,'Clean 2'!D125)</f>
        <v>42645First ClassHome Office2437.672</v>
      </c>
      <c r="B125" s="18" t="str">
        <f>_xlfn.CONCAT(Step_2_Final!A125:D125)</f>
        <v>41287Second ClassCorporate1287.26</v>
      </c>
      <c r="C125" s="19" t="str">
        <f t="shared" si="2"/>
        <v>Correct</v>
      </c>
      <c r="D125" s="18"/>
    </row>
    <row r="126" spans="1:4" x14ac:dyDescent="0.25">
      <c r="A126" s="17" t="str">
        <f>_xlfn.CONCAT('Clean 2'!C126,'Clean 2'!A126,'Clean 2'!B126,'Clean 2'!D126)</f>
        <v>41571Same DayConsumer11.85</v>
      </c>
      <c r="B126" s="18" t="str">
        <f>_xlfn.CONCAT(Step_2_Final!A126:D126)</f>
        <v>41606Standard ClassConsumer14.67</v>
      </c>
      <c r="C126" s="19" t="str">
        <f t="shared" si="2"/>
        <v>Correct</v>
      </c>
      <c r="D126" s="18"/>
    </row>
    <row r="127" spans="1:4" x14ac:dyDescent="0.25">
      <c r="A127" s="17" t="str">
        <f>_xlfn.CONCAT('Clean 2'!C127,'Clean 2'!A127,'Clean 2'!B127,'Clean 2'!D127)</f>
        <v>41337Same DayConsumer354.9</v>
      </c>
      <c r="B127" s="18" t="str">
        <f>_xlfn.CONCAT(Step_2_Final!A127:D127)</f>
        <v>41354Standard ClassCorporate3769.56</v>
      </c>
      <c r="C127" s="19" t="str">
        <f t="shared" si="2"/>
        <v>Correct</v>
      </c>
      <c r="D127" s="18"/>
    </row>
    <row r="128" spans="1:4" x14ac:dyDescent="0.25">
      <c r="A128" s="17" t="str">
        <f>_xlfn.CONCAT('Clean 2'!C128,'Clean 2'!A128,'Clean 2'!B128,'Clean 2'!D128)</f>
        <v>41364Same DayConsumer1142.165</v>
      </c>
      <c r="B128" s="18" t="str">
        <f>_xlfn.CONCAT(Step_2_Final!A128:D128)</f>
        <v>41525First ClassCorporate116.85</v>
      </c>
      <c r="C128" s="19" t="str">
        <f t="shared" si="2"/>
        <v>Correct</v>
      </c>
      <c r="D128" s="18"/>
    </row>
    <row r="129" spans="1:4" x14ac:dyDescent="0.25">
      <c r="A129" s="17" t="str">
        <f>_xlfn.CONCAT('Clean 2'!C129,'Clean 2'!A129,'Clean 2'!B129,'Clean 2'!D129)</f>
        <v>41483Same DayConsumer193.152</v>
      </c>
      <c r="B129" s="18" t="str">
        <f>_xlfn.CONCAT(Step_2_Final!A129:D129)</f>
        <v>41366Standard ClassConsumer1220.67</v>
      </c>
      <c r="C129" s="19" t="str">
        <f t="shared" si="2"/>
        <v>Correct</v>
      </c>
      <c r="D129" s="18"/>
    </row>
    <row r="130" spans="1:4" x14ac:dyDescent="0.25">
      <c r="A130" s="17" t="str">
        <f>_xlfn.CONCAT('Clean 2'!C130,'Clean 2'!A130,'Clean 2'!B130,'Clean 2'!D130)</f>
        <v>41555Same DayConsumer23.472</v>
      </c>
      <c r="B130" s="18" t="str">
        <f>_xlfn.CONCAT(Step_2_Final!A130:D130)</f>
        <v>41356First ClassConsumer9.912</v>
      </c>
      <c r="C130" s="19" t="str">
        <f t="shared" si="2"/>
        <v>Correct</v>
      </c>
      <c r="D130" s="18"/>
    </row>
    <row r="131" spans="1:4" x14ac:dyDescent="0.25">
      <c r="A131" s="17" t="str">
        <f>_xlfn.CONCAT('Clean 2'!C131,'Clean 2'!A131,'Clean 2'!B131,'Clean 2'!D131)</f>
        <v>41455Same DayConsumer310.688</v>
      </c>
      <c r="B131" s="18" t="str">
        <f>_xlfn.CONCAT(Step_2_Final!A131:D131)</f>
        <v>41590Second ClassCorporate7.872</v>
      </c>
      <c r="C131" s="19" t="str">
        <f t="shared" ref="C131:C194" si="3">IF(VLOOKUP(A131,$B$2:$B$823,1,0)=A131,"Correct","Incorrect")</f>
        <v>Correct</v>
      </c>
      <c r="D131" s="18"/>
    </row>
    <row r="132" spans="1:4" x14ac:dyDescent="0.25">
      <c r="A132" s="17" t="str">
        <f>_xlfn.CONCAT('Clean 2'!C132,'Clean 2'!A132,'Clean 2'!B132,'Clean 2'!D132)</f>
        <v>41720Same DayConsumer598.352</v>
      </c>
      <c r="B132" s="18" t="str">
        <f>_xlfn.CONCAT(Step_2_Final!A132:D132)</f>
        <v>41581Standard ClassConsumer1395.673</v>
      </c>
      <c r="C132" s="19" t="str">
        <f t="shared" si="3"/>
        <v>Correct</v>
      </c>
      <c r="D132" s="18"/>
    </row>
    <row r="133" spans="1:4" x14ac:dyDescent="0.25">
      <c r="A133" s="17" t="str">
        <f>_xlfn.CONCAT('Clean 2'!C133,'Clean 2'!A133,'Clean 2'!B133,'Clean 2'!D133)</f>
        <v>41790Same DayConsumer10.272</v>
      </c>
      <c r="B133" s="18" t="str">
        <f>_xlfn.CONCAT(Step_2_Final!A133:D133)</f>
        <v>41371Same DayHome Office259.29</v>
      </c>
      <c r="C133" s="19" t="str">
        <f t="shared" si="3"/>
        <v>Correct</v>
      </c>
      <c r="D133" s="18"/>
    </row>
    <row r="134" spans="1:4" x14ac:dyDescent="0.25">
      <c r="A134" s="17" t="str">
        <f>_xlfn.CONCAT('Clean 2'!C134,'Clean 2'!A134,'Clean 2'!B134,'Clean 2'!D134)</f>
        <v>41935Same DayConsumer78.456</v>
      </c>
      <c r="B134" s="18" t="str">
        <f>_xlfn.CONCAT(Step_2_Final!A134:D134)</f>
        <v>41425Standard ClassConsumer773.7</v>
      </c>
      <c r="C134" s="19" t="str">
        <f t="shared" si="3"/>
        <v>Correct</v>
      </c>
      <c r="D134" s="18"/>
    </row>
    <row r="135" spans="1:4" x14ac:dyDescent="0.25">
      <c r="A135" s="17" t="str">
        <f>_xlfn.CONCAT('Clean 2'!C135,'Clean 2'!A135,'Clean 2'!B135,'Clean 2'!D135)</f>
        <v>42200Same DayConsumer29</v>
      </c>
      <c r="B135" s="18" t="str">
        <f>_xlfn.CONCAT(Step_2_Final!A135:D135)</f>
        <v>41399Second ClassConsumer40.54</v>
      </c>
      <c r="C135" s="19" t="str">
        <f t="shared" si="3"/>
        <v>Correct</v>
      </c>
      <c r="D135" s="18"/>
    </row>
    <row r="136" spans="1:4" x14ac:dyDescent="0.25">
      <c r="A136" s="17" t="str">
        <f>_xlfn.CONCAT('Clean 2'!C136,'Clean 2'!A136,'Clean 2'!B136,'Clean 2'!D136)</f>
        <v>42145Same DayConsumer1363.96</v>
      </c>
      <c r="B136" s="18" t="str">
        <f>_xlfn.CONCAT(Step_2_Final!A136:D136)</f>
        <v>41638First ClassConsumer39.128</v>
      </c>
      <c r="C136" s="19" t="str">
        <f t="shared" si="3"/>
        <v>Correct</v>
      </c>
      <c r="D136" s="18"/>
    </row>
    <row r="137" spans="1:4" x14ac:dyDescent="0.25">
      <c r="A137" s="17" t="str">
        <f>_xlfn.CONCAT('Clean 2'!C137,'Clean 2'!A137,'Clean 2'!B137,'Clean 2'!D137)</f>
        <v>42042Same DayConsumer107.83</v>
      </c>
      <c r="B137" s="18" t="str">
        <f>_xlfn.CONCAT(Step_2_Final!A137:D137)</f>
        <v>41280Standard ClassHome Office4374.88</v>
      </c>
      <c r="C137" s="19" t="str">
        <f t="shared" si="3"/>
        <v>Correct</v>
      </c>
      <c r="D137" s="18"/>
    </row>
    <row r="138" spans="1:4" x14ac:dyDescent="0.25">
      <c r="A138" s="17" t="str">
        <f>_xlfn.CONCAT('Clean 2'!C138,'Clean 2'!A138,'Clean 2'!B138,'Clean 2'!D138)</f>
        <v>42340Same DayConsumer863.928</v>
      </c>
      <c r="B138" s="18" t="str">
        <f>_xlfn.CONCAT(Step_2_Final!A138:D138)</f>
        <v>41495Standard ClassCorporate193.936</v>
      </c>
      <c r="C138" s="19" t="str">
        <f t="shared" si="3"/>
        <v>Correct</v>
      </c>
      <c r="D138" s="18"/>
    </row>
    <row r="139" spans="1:4" x14ac:dyDescent="0.25">
      <c r="A139" s="17" t="str">
        <f>_xlfn.CONCAT('Clean 2'!C139,'Clean 2'!A139,'Clean 2'!B139,'Clean 2'!D139)</f>
        <v>42313Same DayConsumer10.74</v>
      </c>
      <c r="B139" s="18" t="str">
        <f>_xlfn.CONCAT(Step_2_Final!A139:D139)</f>
        <v>41431Standard ClassConsumer63.381</v>
      </c>
      <c r="C139" s="19" t="str">
        <f t="shared" si="3"/>
        <v>Correct</v>
      </c>
      <c r="D139" s="18"/>
    </row>
    <row r="140" spans="1:4" x14ac:dyDescent="0.25">
      <c r="A140" s="17" t="str">
        <f>_xlfn.CONCAT('Clean 2'!C140,'Clean 2'!A140,'Clean 2'!B140,'Clean 2'!D140)</f>
        <v>42306Same DayConsumer314.393</v>
      </c>
      <c r="B140" s="18" t="str">
        <f>_xlfn.CONCAT(Step_2_Final!A140:D140)</f>
        <v>41567First ClassCorporate426.942</v>
      </c>
      <c r="C140" s="19" t="str">
        <f t="shared" si="3"/>
        <v>Correct</v>
      </c>
      <c r="D140" s="18"/>
    </row>
    <row r="141" spans="1:4" x14ac:dyDescent="0.25">
      <c r="A141" s="17" t="str">
        <f>_xlfn.CONCAT('Clean 2'!C141,'Clean 2'!A141,'Clean 2'!B141,'Clean 2'!D141)</f>
        <v>42187Same DayConsumer85.5</v>
      </c>
      <c r="B141" s="18" t="str">
        <f>_xlfn.CONCAT(Step_2_Final!A141:D141)</f>
        <v>41515Second ClassConsumer709.0425</v>
      </c>
      <c r="C141" s="19" t="str">
        <f t="shared" si="3"/>
        <v>Correct</v>
      </c>
      <c r="D141" s="18"/>
    </row>
    <row r="142" spans="1:4" x14ac:dyDescent="0.25">
      <c r="A142" s="17" t="str">
        <f>_xlfn.CONCAT('Clean 2'!C142,'Clean 2'!A142,'Clean 2'!B142,'Clean 2'!D142)</f>
        <v>42194Same DayConsumer839.944</v>
      </c>
      <c r="B142" s="18" t="str">
        <f>_xlfn.CONCAT(Step_2_Final!A142:D142)</f>
        <v>41775Same DayHome Office255.968</v>
      </c>
      <c r="C142" s="19" t="str">
        <f t="shared" si="3"/>
        <v>Correct</v>
      </c>
      <c r="D142" s="18"/>
    </row>
    <row r="143" spans="1:4" x14ac:dyDescent="0.25">
      <c r="A143" s="17" t="str">
        <f>_xlfn.CONCAT('Clean 2'!C143,'Clean 2'!A143,'Clean 2'!B143,'Clean 2'!D143)</f>
        <v>42147Same DayConsumer14.73</v>
      </c>
      <c r="B143" s="18" t="str">
        <f>_xlfn.CONCAT(Step_2_Final!A143:D143)</f>
        <v>41735Standard ClassConsumer47.952</v>
      </c>
      <c r="C143" s="19" t="str">
        <f t="shared" si="3"/>
        <v>Correct</v>
      </c>
      <c r="D143" s="18"/>
    </row>
    <row r="144" spans="1:4" x14ac:dyDescent="0.25">
      <c r="A144" s="17" t="str">
        <f>_xlfn.CONCAT('Clean 2'!C144,'Clean 2'!A144,'Clean 2'!B144,'Clean 2'!D144)</f>
        <v>42663Same DayConsumer59.824</v>
      </c>
      <c r="B144" s="18" t="str">
        <f>_xlfn.CONCAT(Step_2_Final!A144:D144)</f>
        <v>41799Standard ClassConsumer175.32</v>
      </c>
      <c r="C144" s="19" t="str">
        <f t="shared" si="3"/>
        <v>Correct</v>
      </c>
      <c r="D144" s="18"/>
    </row>
    <row r="145" spans="1:4" x14ac:dyDescent="0.25">
      <c r="A145" s="17" t="str">
        <f>_xlfn.CONCAT('Clean 2'!C145,'Clean 2'!A145,'Clean 2'!B145,'Clean 2'!D145)</f>
        <v>42598Same DayConsumer80.564</v>
      </c>
      <c r="B145" s="18" t="str">
        <f>_xlfn.CONCAT(Step_2_Final!A145:D145)</f>
        <v>41904Standard ClassHome Office763.508</v>
      </c>
      <c r="C145" s="19" t="str">
        <f t="shared" si="3"/>
        <v>Correct</v>
      </c>
      <c r="D145" s="18"/>
    </row>
    <row r="146" spans="1:4" x14ac:dyDescent="0.25">
      <c r="A146" s="17" t="str">
        <f>_xlfn.CONCAT('Clean 2'!C146,'Clean 2'!A146,'Clean 2'!B146,'Clean 2'!D146)</f>
        <v>42496Same DayConsumer817.829</v>
      </c>
      <c r="B146" s="18" t="str">
        <f>_xlfn.CONCAT(Step_2_Final!A146:D146)</f>
        <v>41875Standard ClassConsumer3747.93</v>
      </c>
      <c r="C146" s="19" t="str">
        <f t="shared" si="3"/>
        <v>Correct</v>
      </c>
      <c r="D146" s="18"/>
    </row>
    <row r="147" spans="1:4" x14ac:dyDescent="0.25">
      <c r="A147" s="17" t="str">
        <f>_xlfn.CONCAT('Clean 2'!C147,'Clean 2'!A147,'Clean 2'!B147,'Clean 2'!D147)</f>
        <v>42523Same DayConsumer25.344</v>
      </c>
      <c r="B147" s="18" t="str">
        <f>_xlfn.CONCAT(Step_2_Final!A147:D147)</f>
        <v>41897Standard ClassConsumer1918.79</v>
      </c>
      <c r="C147" s="19" t="str">
        <f t="shared" si="3"/>
        <v>Correct</v>
      </c>
      <c r="D147" s="18"/>
    </row>
    <row r="148" spans="1:4" x14ac:dyDescent="0.25">
      <c r="A148" s="17" t="str">
        <f>_xlfn.CONCAT('Clean 2'!C148,'Clean 2'!A148,'Clean 2'!B148,'Clean 2'!D148)</f>
        <v>41583Same DayConsumer149.9</v>
      </c>
      <c r="B148" s="18" t="str">
        <f>_xlfn.CONCAT(Step_2_Final!A148:D148)</f>
        <v>41747First ClassConsumer106.5</v>
      </c>
      <c r="C148" s="19" t="str">
        <f t="shared" si="3"/>
        <v>Correct</v>
      </c>
      <c r="D148" s="18"/>
    </row>
    <row r="149" spans="1:4" x14ac:dyDescent="0.25">
      <c r="A149" s="17" t="str">
        <f>_xlfn.CONCAT('Clean 2'!C149,'Clean 2'!A149,'Clean 2'!B149,'Clean 2'!D149)</f>
        <v>42339Same DayConsumer36.192</v>
      </c>
      <c r="B149" s="18" t="str">
        <f>_xlfn.CONCAT(Step_2_Final!A149:D149)</f>
        <v>41964First ClassConsumer18.176</v>
      </c>
      <c r="C149" s="19" t="str">
        <f t="shared" si="3"/>
        <v>Correct</v>
      </c>
      <c r="D149" s="18"/>
    </row>
    <row r="150" spans="1:4" x14ac:dyDescent="0.25">
      <c r="A150" s="17" t="str">
        <f>_xlfn.CONCAT('Clean 2'!C150,'Clean 2'!A150,'Clean 2'!B150,'Clean 2'!D150)</f>
        <v>42350Same DayConsumer85.224</v>
      </c>
      <c r="B150" s="18" t="str">
        <f>_xlfn.CONCAT(Step_2_Final!A150:D150)</f>
        <v>41673Standard ClassConsumer74.52</v>
      </c>
      <c r="C150" s="19" t="str">
        <f t="shared" si="3"/>
        <v>Correct</v>
      </c>
      <c r="D150" s="18"/>
    </row>
    <row r="151" spans="1:4" x14ac:dyDescent="0.25">
      <c r="A151" s="17" t="str">
        <f>_xlfn.CONCAT('Clean 2'!C151,'Clean 2'!A151,'Clean 2'!B151,'Clean 2'!D151)</f>
        <v>42230Same DayConsumer89.32</v>
      </c>
      <c r="B151" s="18" t="str">
        <f>_xlfn.CONCAT(Step_2_Final!A151:D151)</f>
        <v>41844Standard ClassHome Office525.95</v>
      </c>
      <c r="C151" s="19" t="str">
        <f t="shared" si="3"/>
        <v>Correct</v>
      </c>
      <c r="D151" s="18"/>
    </row>
    <row r="152" spans="1:4" x14ac:dyDescent="0.25">
      <c r="A152" s="17" t="str">
        <f>_xlfn.CONCAT('Clean 2'!C152,'Clean 2'!A152,'Clean 2'!B152,'Clean 2'!D152)</f>
        <v>42509Same DayConsumer195.64</v>
      </c>
      <c r="B152" s="18" t="str">
        <f>_xlfn.CONCAT(Step_2_Final!A152:D152)</f>
        <v>41818Standard ClassHome Office260.31</v>
      </c>
      <c r="C152" s="19" t="str">
        <f t="shared" si="3"/>
        <v>Correct</v>
      </c>
      <c r="D152" s="18"/>
    </row>
    <row r="153" spans="1:4" x14ac:dyDescent="0.25">
      <c r="A153" s="17" t="str">
        <f>_xlfn.CONCAT('Clean 2'!C153,'Clean 2'!A153,'Clean 2'!B153,'Clean 2'!D153)</f>
        <v>42557Same DayConsumer239.24</v>
      </c>
      <c r="B153" s="18" t="str">
        <f>_xlfn.CONCAT(Step_2_Final!A153:D153)</f>
        <v>41724Standard ClassCorporate74.352</v>
      </c>
      <c r="C153" s="19" t="str">
        <f t="shared" si="3"/>
        <v>Correct</v>
      </c>
      <c r="D153" s="18"/>
    </row>
    <row r="154" spans="1:4" x14ac:dyDescent="0.25">
      <c r="A154" s="17" t="str">
        <f>_xlfn.CONCAT('Clean 2'!C154,'Clean 2'!A154,'Clean 2'!B154,'Clean 2'!D154)</f>
        <v>41403Same DayCorporate158.71</v>
      </c>
      <c r="B154" s="18" t="str">
        <f>_xlfn.CONCAT(Step_2_Final!A154:D154)</f>
        <v>42000Standard ClassCorporate284.44</v>
      </c>
      <c r="C154" s="19" t="str">
        <f t="shared" si="3"/>
        <v>Correct</v>
      </c>
      <c r="D154" s="18"/>
    </row>
    <row r="155" spans="1:4" x14ac:dyDescent="0.25">
      <c r="A155" s="17" t="str">
        <f>_xlfn.CONCAT('Clean 2'!C155,'Clean 2'!A155,'Clean 2'!B155,'Clean 2'!D155)</f>
        <v>42324Same DayCorporate630.024</v>
      </c>
      <c r="B155" s="18" t="str">
        <f>_xlfn.CONCAT(Step_2_Final!A155:D155)</f>
        <v>41676First ClassCorporate176.63</v>
      </c>
      <c r="C155" s="19" t="str">
        <f t="shared" si="3"/>
        <v>Correct</v>
      </c>
      <c r="D155" s="18"/>
    </row>
    <row r="156" spans="1:4" x14ac:dyDescent="0.25">
      <c r="A156" s="17" t="str">
        <f>_xlfn.CONCAT('Clean 2'!C156,'Clean 2'!A156,'Clean 2'!B156,'Clean 2'!D156)</f>
        <v>42434Same DayCorporate839.25</v>
      </c>
      <c r="B156" s="18" t="str">
        <f>_xlfn.CONCAT(Step_2_Final!A156:D156)</f>
        <v>41802Standard ClassConsumer55.984</v>
      </c>
      <c r="C156" s="19" t="str">
        <f t="shared" si="3"/>
        <v>Correct</v>
      </c>
      <c r="D156" s="18"/>
    </row>
    <row r="157" spans="1:4" x14ac:dyDescent="0.25">
      <c r="A157" s="17" t="str">
        <f>_xlfn.CONCAT('Clean 2'!C157,'Clean 2'!A157,'Clean 2'!B157,'Clean 2'!D157)</f>
        <v>41897Same DayCorporate111.904</v>
      </c>
      <c r="B157" s="18" t="str">
        <f>_xlfn.CONCAT(Step_2_Final!A157:D157)</f>
        <v>41643Standard ClassCorporate192.22</v>
      </c>
      <c r="C157" s="19" t="str">
        <f t="shared" si="3"/>
        <v>Correct</v>
      </c>
      <c r="D157" s="18"/>
    </row>
    <row r="158" spans="1:4" x14ac:dyDescent="0.25">
      <c r="A158" s="17" t="str">
        <f>_xlfn.CONCAT('Clean 2'!C158,'Clean 2'!A158,'Clean 2'!B158,'Clean 2'!D158)</f>
        <v>42678Same DayCorporate8167.42</v>
      </c>
      <c r="B158" s="18" t="str">
        <f>_xlfn.CONCAT(Step_2_Final!A158:D158)</f>
        <v>41803Standard ClassCorporate976.29</v>
      </c>
      <c r="C158" s="19" t="str">
        <f t="shared" si="3"/>
        <v>Correct</v>
      </c>
      <c r="D158" s="18"/>
    </row>
    <row r="159" spans="1:4" x14ac:dyDescent="0.25">
      <c r="A159" s="17" t="str">
        <f>_xlfn.CONCAT('Clean 2'!C159,'Clean 2'!A159,'Clean 2'!B159,'Clean 2'!D159)</f>
        <v>41371Same DayHome Office259.29</v>
      </c>
      <c r="B159" s="18" t="str">
        <f>_xlfn.CONCAT(Step_2_Final!A159:D159)</f>
        <v>41950Standard ClassCorporate1361.631</v>
      </c>
      <c r="C159" s="19" t="str">
        <f t="shared" si="3"/>
        <v>Correct</v>
      </c>
      <c r="D159" s="18"/>
    </row>
    <row r="160" spans="1:4" x14ac:dyDescent="0.25">
      <c r="A160" s="17" t="str">
        <f>_xlfn.CONCAT('Clean 2'!C160,'Clean 2'!A160,'Clean 2'!B160,'Clean 2'!D160)</f>
        <v>41775Same DayHome Office255.968</v>
      </c>
      <c r="B160" s="18" t="str">
        <f>_xlfn.CONCAT(Step_2_Final!A160:D160)</f>
        <v>41813Standard ClassCorporate268.4</v>
      </c>
      <c r="C160" s="19" t="str">
        <f t="shared" si="3"/>
        <v>Correct</v>
      </c>
      <c r="D160" s="18"/>
    </row>
    <row r="161" spans="1:4" x14ac:dyDescent="0.25">
      <c r="A161" s="17" t="str">
        <f>_xlfn.CONCAT('Clean 2'!C161,'Clean 2'!A161,'Clean 2'!B161,'Clean 2'!D161)</f>
        <v>42149Same DayHome Office261.1</v>
      </c>
      <c r="B161" s="18" t="str">
        <f>_xlfn.CONCAT(Step_2_Final!A161:D161)</f>
        <v>41750Standard ClassConsumer893.09</v>
      </c>
      <c r="C161" s="19" t="str">
        <f t="shared" si="3"/>
        <v>Correct</v>
      </c>
      <c r="D161" s="18"/>
    </row>
    <row r="162" spans="1:4" x14ac:dyDescent="0.25">
      <c r="A162" s="17" t="str">
        <f>_xlfn.CONCAT('Clean 2'!C162,'Clean 2'!A162,'Clean 2'!B162,'Clean 2'!D162)</f>
        <v>42525Same DayHome Office117.62</v>
      </c>
      <c r="B162" s="18" t="str">
        <f>_xlfn.CONCAT(Step_2_Final!A162:D162)</f>
        <v>41944Standard ClassConsumer301.96</v>
      </c>
      <c r="C162" s="19" t="str">
        <f t="shared" si="3"/>
        <v>Correct</v>
      </c>
      <c r="D162" s="18"/>
    </row>
    <row r="163" spans="1:4" x14ac:dyDescent="0.25">
      <c r="A163" s="17" t="str">
        <f>_xlfn.CONCAT('Clean 2'!C163,'Clean 2'!A163,'Clean 2'!B163,'Clean 2'!D163)</f>
        <v>42655Same DayHome Office7.968</v>
      </c>
      <c r="B163" s="18" t="str">
        <f>_xlfn.CONCAT(Step_2_Final!A163:D163)</f>
        <v>41951Standard ClassCorporate81.135</v>
      </c>
      <c r="C163" s="19" t="str">
        <f t="shared" si="3"/>
        <v>Correct</v>
      </c>
      <c r="D163" s="18"/>
    </row>
    <row r="164" spans="1:4" x14ac:dyDescent="0.25">
      <c r="A164" s="17" t="str">
        <f>_xlfn.CONCAT('Clean 2'!C164,'Clean 2'!A164,'Clean 2'!B164,'Clean 2'!D164)</f>
        <v>42040Same DayHome Office2075.51</v>
      </c>
      <c r="B164" s="18" t="str">
        <f>_xlfn.CONCAT(Step_2_Final!A164:D164)</f>
        <v>41951Second ClassConsumer750.93</v>
      </c>
      <c r="C164" s="19" t="str">
        <f t="shared" si="3"/>
        <v>Correct</v>
      </c>
      <c r="D164" s="18"/>
    </row>
    <row r="165" spans="1:4" x14ac:dyDescent="0.25">
      <c r="A165" s="17" t="str">
        <f>_xlfn.CONCAT('Clean 2'!C165,'Clean 2'!A165,'Clean 2'!B165,'Clean 2'!D165)</f>
        <v>41624Second ClassConsumer129.44</v>
      </c>
      <c r="B165" s="18" t="str">
        <f>_xlfn.CONCAT(Step_2_Final!A165:D165)</f>
        <v>42004Second ClassCorporate596.48</v>
      </c>
      <c r="C165" s="19" t="str">
        <f t="shared" si="3"/>
        <v>Correct</v>
      </c>
      <c r="D165" s="18"/>
    </row>
    <row r="166" spans="1:4" x14ac:dyDescent="0.25">
      <c r="A166" s="17" t="str">
        <f>_xlfn.CONCAT('Clean 2'!C166,'Clean 2'!A166,'Clean 2'!B166,'Clean 2'!D166)</f>
        <v>41513Second ClassConsumer13.36</v>
      </c>
      <c r="B166" s="18" t="str">
        <f>_xlfn.CONCAT(Step_2_Final!A166:D166)</f>
        <v>41784Second ClassCorporate467.04</v>
      </c>
      <c r="C166" s="19" t="str">
        <f t="shared" si="3"/>
        <v>Correct</v>
      </c>
      <c r="D166" s="18"/>
    </row>
    <row r="167" spans="1:4" x14ac:dyDescent="0.25">
      <c r="A167" s="17" t="str">
        <f>_xlfn.CONCAT('Clean 2'!C167,'Clean 2'!A167,'Clean 2'!B167,'Clean 2'!D167)</f>
        <v>41287Second ClassConsumer545.94</v>
      </c>
      <c r="B167" s="18" t="str">
        <f>_xlfn.CONCAT(Step_2_Final!A167:D167)</f>
        <v>41977Standard ClassConsumer8.226</v>
      </c>
      <c r="C167" s="19" t="str">
        <f t="shared" si="3"/>
        <v>Correct</v>
      </c>
      <c r="D167" s="18"/>
    </row>
    <row r="168" spans="1:4" x14ac:dyDescent="0.25">
      <c r="A168" s="17" t="str">
        <f>_xlfn.CONCAT('Clean 2'!C168,'Clean 2'!A168,'Clean 2'!B168,'Clean 2'!D168)</f>
        <v>41295Second ClassConsumer25.248</v>
      </c>
      <c r="B168" s="18" t="str">
        <f>_xlfn.CONCAT(Step_2_Final!A168:D168)</f>
        <v>41707Second ClassConsumer4.608</v>
      </c>
      <c r="C168" s="19" t="str">
        <f t="shared" si="3"/>
        <v>Correct</v>
      </c>
      <c r="D168" s="18"/>
    </row>
    <row r="169" spans="1:4" x14ac:dyDescent="0.25">
      <c r="A169" s="17" t="str">
        <f>_xlfn.CONCAT('Clean 2'!C169,'Clean 2'!A169,'Clean 2'!B169,'Clean 2'!D169)</f>
        <v>41492Second ClassConsumer62.91</v>
      </c>
      <c r="B169" s="18" t="str">
        <f>_xlfn.CONCAT(Step_2_Final!A169:D169)</f>
        <v>41799Standard ClassHome Office113.1</v>
      </c>
      <c r="C169" s="19" t="str">
        <f t="shared" si="3"/>
        <v>Correct</v>
      </c>
      <c r="D169" s="18"/>
    </row>
    <row r="170" spans="1:4" x14ac:dyDescent="0.25">
      <c r="A170" s="17" t="str">
        <f>_xlfn.CONCAT('Clean 2'!C170,'Clean 2'!A170,'Clean 2'!B170,'Clean 2'!D170)</f>
        <v>41627Second ClassConsumer1979.89</v>
      </c>
      <c r="B170" s="18" t="str">
        <f>_xlfn.CONCAT(Step_2_Final!A170:D170)</f>
        <v>41956Standard ClassConsumer115.296</v>
      </c>
      <c r="C170" s="19" t="str">
        <f t="shared" si="3"/>
        <v>Correct</v>
      </c>
      <c r="D170" s="18"/>
    </row>
    <row r="171" spans="1:4" x14ac:dyDescent="0.25">
      <c r="A171" s="17" t="str">
        <f>_xlfn.CONCAT('Clean 2'!C171,'Clean 2'!A171,'Clean 2'!B171,'Clean 2'!D171)</f>
        <v>41625Second ClassConsumer40.05</v>
      </c>
      <c r="B171" s="18" t="str">
        <f>_xlfn.CONCAT(Step_2_Final!A171:D171)</f>
        <v>41822Standard ClassConsumer27.504</v>
      </c>
      <c r="C171" s="19" t="str">
        <f t="shared" si="3"/>
        <v>Correct</v>
      </c>
      <c r="D171" s="18"/>
    </row>
    <row r="172" spans="1:4" x14ac:dyDescent="0.25">
      <c r="A172" s="17" t="str">
        <f>_xlfn.CONCAT('Clean 2'!C172,'Clean 2'!A172,'Clean 2'!B172,'Clean 2'!D172)</f>
        <v>41396Second ClassConsumer479.984</v>
      </c>
      <c r="B172" s="18" t="str">
        <f>_xlfn.CONCAT(Step_2_Final!A172:D172)</f>
        <v>41994Standard ClassConsumer78.192</v>
      </c>
      <c r="C172" s="19" t="str">
        <f t="shared" si="3"/>
        <v>Correct</v>
      </c>
      <c r="D172" s="18"/>
    </row>
    <row r="173" spans="1:4" x14ac:dyDescent="0.25">
      <c r="A173" s="17" t="str">
        <f>_xlfn.CONCAT('Clean 2'!C173,'Clean 2'!A173,'Clean 2'!B173,'Clean 2'!D173)</f>
        <v>41539Second ClassConsumer4.608</v>
      </c>
      <c r="B173" s="18" t="str">
        <f>_xlfn.CONCAT(Step_2_Final!A173:D173)</f>
        <v>41955Standard ClassCorporate792.508</v>
      </c>
      <c r="C173" s="19" t="str">
        <f t="shared" si="3"/>
        <v>Correct</v>
      </c>
      <c r="D173" s="18"/>
    </row>
    <row r="174" spans="1:4" x14ac:dyDescent="0.25">
      <c r="A174" s="17" t="str">
        <f>_xlfn.CONCAT('Clean 2'!C174,'Clean 2'!A174,'Clean 2'!B174,'Clean 2'!D174)</f>
        <v>41508Second ClassConsumer7.632</v>
      </c>
      <c r="B174" s="18" t="str">
        <f>_xlfn.CONCAT(Step_2_Final!A174:D174)</f>
        <v>41925Standard ClassConsumer371.66</v>
      </c>
      <c r="C174" s="19" t="str">
        <f t="shared" si="3"/>
        <v>Correct</v>
      </c>
      <c r="D174" s="18"/>
    </row>
    <row r="175" spans="1:4" x14ac:dyDescent="0.25">
      <c r="A175" s="17" t="str">
        <f>_xlfn.CONCAT('Clean 2'!C175,'Clean 2'!A175,'Clean 2'!B175,'Clean 2'!D175)</f>
        <v>41434Second ClassConsumer1441.3</v>
      </c>
      <c r="B175" s="18" t="str">
        <f>_xlfn.CONCAT(Step_2_Final!A175:D175)</f>
        <v>41956Standard ClassConsumer84.96</v>
      </c>
      <c r="C175" s="19" t="str">
        <f t="shared" si="3"/>
        <v>Correct</v>
      </c>
      <c r="D175" s="18"/>
    </row>
    <row r="176" spans="1:4" x14ac:dyDescent="0.25">
      <c r="A176" s="17" t="str">
        <f>_xlfn.CONCAT('Clean 2'!C176,'Clean 2'!A176,'Clean 2'!B176,'Clean 2'!D176)</f>
        <v>41393Second ClassConsumer69.9</v>
      </c>
      <c r="B176" s="18" t="str">
        <f>_xlfn.CONCAT(Step_2_Final!A176:D176)</f>
        <v>41917Standard ClassHome Office75.04</v>
      </c>
      <c r="C176" s="19" t="str">
        <f t="shared" si="3"/>
        <v>Correct</v>
      </c>
      <c r="D176" s="18"/>
    </row>
    <row r="177" spans="1:4" x14ac:dyDescent="0.25">
      <c r="A177" s="17" t="str">
        <f>_xlfn.CONCAT('Clean 2'!C177,'Clean 2'!A177,'Clean 2'!B177,'Clean 2'!D177)</f>
        <v>41531Second ClassConsumer26.128</v>
      </c>
      <c r="B177" s="18" t="str">
        <f>_xlfn.CONCAT(Step_2_Final!A177:D177)</f>
        <v>41901Second ClassHome Office61.96</v>
      </c>
      <c r="C177" s="19" t="str">
        <f t="shared" si="3"/>
        <v>Correct</v>
      </c>
      <c r="D177" s="18"/>
    </row>
    <row r="178" spans="1:4" x14ac:dyDescent="0.25">
      <c r="A178" s="17" t="str">
        <f>_xlfn.CONCAT('Clean 2'!C178,'Clean 2'!A178,'Clean 2'!B178,'Clean 2'!D178)</f>
        <v>41631Second ClassConsumer619.848</v>
      </c>
      <c r="B178" s="18" t="str">
        <f>_xlfn.CONCAT(Step_2_Final!A178:D178)</f>
        <v>41816Standard ClassConsumer535.36</v>
      </c>
      <c r="C178" s="19" t="str">
        <f t="shared" si="3"/>
        <v>Correct</v>
      </c>
      <c r="D178" s="18"/>
    </row>
    <row r="179" spans="1:4" x14ac:dyDescent="0.25">
      <c r="A179" s="17" t="str">
        <f>_xlfn.CONCAT('Clean 2'!C179,'Clean 2'!A179,'Clean 2'!B179,'Clean 2'!D179)</f>
        <v>41336Second ClassConsumer19.456</v>
      </c>
      <c r="B179" s="18" t="str">
        <f>_xlfn.CONCAT(Step_2_Final!A179:D179)</f>
        <v>41667Second ClassConsumer4297.644</v>
      </c>
      <c r="C179" s="19" t="str">
        <f t="shared" si="3"/>
        <v>Correct</v>
      </c>
      <c r="D179" s="18"/>
    </row>
    <row r="180" spans="1:4" x14ac:dyDescent="0.25">
      <c r="A180" s="17" t="str">
        <f>_xlfn.CONCAT('Clean 2'!C180,'Clean 2'!A180,'Clean 2'!B180,'Clean 2'!D180)</f>
        <v>41394Second ClassConsumer47.79</v>
      </c>
      <c r="B180" s="18" t="str">
        <f>_xlfn.CONCAT(Step_2_Final!A180:D180)</f>
        <v>41825Second ClassCorporate12.158</v>
      </c>
      <c r="C180" s="19" t="str">
        <f t="shared" si="3"/>
        <v>Correct</v>
      </c>
      <c r="D180" s="18"/>
    </row>
    <row r="181" spans="1:4" x14ac:dyDescent="0.25">
      <c r="A181" s="17" t="str">
        <f>_xlfn.CONCAT('Clean 2'!C181,'Clean 2'!A181,'Clean 2'!B181,'Clean 2'!D181)</f>
        <v>41494Second ClassConsumer155.456</v>
      </c>
      <c r="B181" s="18" t="str">
        <f>_xlfn.CONCAT(Step_2_Final!A181:D181)</f>
        <v>41996First ClassConsumer194.32</v>
      </c>
      <c r="C181" s="19" t="str">
        <f t="shared" si="3"/>
        <v>Correct</v>
      </c>
      <c r="D181" s="18"/>
    </row>
    <row r="182" spans="1:4" x14ac:dyDescent="0.25">
      <c r="A182" s="17" t="str">
        <f>_xlfn.CONCAT('Clean 2'!C182,'Clean 2'!A182,'Clean 2'!B182,'Clean 2'!D182)</f>
        <v>41383Second ClassConsumer129.33</v>
      </c>
      <c r="B182" s="18" t="str">
        <f>_xlfn.CONCAT(Step_2_Final!A182:D182)</f>
        <v>41720Same DayConsumer598.352</v>
      </c>
      <c r="C182" s="19" t="str">
        <f t="shared" si="3"/>
        <v>Correct</v>
      </c>
      <c r="D182" s="18"/>
    </row>
    <row r="183" spans="1:4" x14ac:dyDescent="0.25">
      <c r="A183" s="17" t="str">
        <f>_xlfn.CONCAT('Clean 2'!C183,'Clean 2'!A183,'Clean 2'!B183,'Clean 2'!D183)</f>
        <v>41399Second ClassConsumer40.54</v>
      </c>
      <c r="B183" s="18" t="str">
        <f>_xlfn.CONCAT(Step_2_Final!A183:D183)</f>
        <v>41948Standard ClassConsumer387.136</v>
      </c>
      <c r="C183" s="19" t="str">
        <f t="shared" si="3"/>
        <v>Correct</v>
      </c>
      <c r="D183" s="18"/>
    </row>
    <row r="184" spans="1:4" x14ac:dyDescent="0.25">
      <c r="A184" s="17" t="str">
        <f>_xlfn.CONCAT('Clean 2'!C184,'Clean 2'!A184,'Clean 2'!B184,'Clean 2'!D184)</f>
        <v>41515Second ClassConsumer709.0425</v>
      </c>
      <c r="B184" s="18" t="str">
        <f>_xlfn.CONCAT(Step_2_Final!A184:D184)</f>
        <v>41895Standard ClassConsumer199.86</v>
      </c>
      <c r="C184" s="19" t="str">
        <f t="shared" si="3"/>
        <v>Correct</v>
      </c>
      <c r="D184" s="18"/>
    </row>
    <row r="185" spans="1:4" x14ac:dyDescent="0.25">
      <c r="A185" s="17" t="str">
        <f>_xlfn.CONCAT('Clean 2'!C185,'Clean 2'!A185,'Clean 2'!B185,'Clean 2'!D185)</f>
        <v>41951Second ClassConsumer750.93</v>
      </c>
      <c r="B185" s="18" t="str">
        <f>_xlfn.CONCAT(Step_2_Final!A185:D185)</f>
        <v>41648Standard ClassConsumer364.07</v>
      </c>
      <c r="C185" s="19" t="str">
        <f t="shared" si="3"/>
        <v>Correct</v>
      </c>
      <c r="D185" s="18"/>
    </row>
    <row r="186" spans="1:4" x14ac:dyDescent="0.25">
      <c r="A186" s="17" t="str">
        <f>_xlfn.CONCAT('Clean 2'!C186,'Clean 2'!A186,'Clean 2'!B186,'Clean 2'!D186)</f>
        <v>41707Second ClassConsumer4.608</v>
      </c>
      <c r="B186" s="18" t="str">
        <f>_xlfn.CONCAT(Step_2_Final!A186:D186)</f>
        <v>41987Second ClassCorporate3.76</v>
      </c>
      <c r="C186" s="19" t="str">
        <f t="shared" si="3"/>
        <v>Correct</v>
      </c>
      <c r="D186" s="18"/>
    </row>
    <row r="187" spans="1:4" x14ac:dyDescent="0.25">
      <c r="A187" s="17" t="str">
        <f>_xlfn.CONCAT('Clean 2'!C187,'Clean 2'!A187,'Clean 2'!B187,'Clean 2'!D187)</f>
        <v>41667Second ClassConsumer4297.644</v>
      </c>
      <c r="B187" s="18" t="str">
        <f>_xlfn.CONCAT(Step_2_Final!A187:D187)</f>
        <v>41862Standard ClassConsumer46.152</v>
      </c>
      <c r="C187" s="19" t="str">
        <f t="shared" si="3"/>
        <v>Correct</v>
      </c>
      <c r="D187" s="18"/>
    </row>
    <row r="188" spans="1:4" x14ac:dyDescent="0.25">
      <c r="A188" s="17" t="str">
        <f>_xlfn.CONCAT('Clean 2'!C188,'Clean 2'!A188,'Clean 2'!B188,'Clean 2'!D188)</f>
        <v>41896Second ClassConsumer269.49</v>
      </c>
      <c r="B188" s="18" t="str">
        <f>_xlfn.CONCAT(Step_2_Final!A188:D188)</f>
        <v>41864Standard ClassConsumer5.64</v>
      </c>
      <c r="C188" s="19" t="str">
        <f t="shared" si="3"/>
        <v>Correct</v>
      </c>
      <c r="D188" s="18"/>
    </row>
    <row r="189" spans="1:4" x14ac:dyDescent="0.25">
      <c r="A189" s="17" t="str">
        <f>_xlfn.CONCAT('Clean 2'!C189,'Clean 2'!A189,'Clean 2'!B189,'Clean 2'!D189)</f>
        <v>41714Second ClassConsumer498.93</v>
      </c>
      <c r="B189" s="18" t="str">
        <f>_xlfn.CONCAT(Step_2_Final!A189:D189)</f>
        <v>41719Standard ClassConsumer1270.379</v>
      </c>
      <c r="C189" s="19" t="str">
        <f t="shared" si="3"/>
        <v>Correct</v>
      </c>
      <c r="D189" s="18"/>
    </row>
    <row r="190" spans="1:4" x14ac:dyDescent="0.25">
      <c r="A190" s="17" t="str">
        <f>_xlfn.CONCAT('Clean 2'!C190,'Clean 2'!A190,'Clean 2'!B190,'Clean 2'!D190)</f>
        <v>41727Second ClassConsumer5.56</v>
      </c>
      <c r="B190" s="18" t="str">
        <f>_xlfn.CONCAT(Step_2_Final!A190:D190)</f>
        <v>41907Standard ClassCorporate22.549</v>
      </c>
      <c r="C190" s="19" t="str">
        <f t="shared" si="3"/>
        <v>Correct</v>
      </c>
      <c r="D190" s="18"/>
    </row>
    <row r="191" spans="1:4" x14ac:dyDescent="0.25">
      <c r="A191" s="17" t="str">
        <f>_xlfn.CONCAT('Clean 2'!C191,'Clean 2'!A191,'Clean 2'!B191,'Clean 2'!D191)</f>
        <v>41699Second ClassConsumer58.72</v>
      </c>
      <c r="B191" s="18" t="str">
        <f>_xlfn.CONCAT(Step_2_Final!A191:D191)</f>
        <v>41720Standard ClassCorporate19.56</v>
      </c>
      <c r="C191" s="19" t="str">
        <f t="shared" si="3"/>
        <v>Correct</v>
      </c>
      <c r="D191" s="18"/>
    </row>
    <row r="192" spans="1:4" x14ac:dyDescent="0.25">
      <c r="A192" s="17" t="str">
        <f>_xlfn.CONCAT('Clean 2'!C192,'Clean 2'!A192,'Clean 2'!B192,'Clean 2'!D192)</f>
        <v>41979Second ClassConsumer173.94</v>
      </c>
      <c r="B192" s="18" t="str">
        <f>_xlfn.CONCAT(Step_2_Final!A192:D192)</f>
        <v>41801First ClassCorporate3165.744</v>
      </c>
      <c r="C192" s="19" t="str">
        <f t="shared" si="3"/>
        <v>Correct</v>
      </c>
      <c r="D192" s="18"/>
    </row>
    <row r="193" spans="1:4" x14ac:dyDescent="0.25">
      <c r="A193" s="17" t="str">
        <f>_xlfn.CONCAT('Clean 2'!C193,'Clean 2'!A193,'Clean 2'!B193,'Clean 2'!D193)</f>
        <v>41977Second ClassConsumer1635.018</v>
      </c>
      <c r="B193" s="18" t="str">
        <f>_xlfn.CONCAT(Step_2_Final!A193:D193)</f>
        <v>41872Standard ClassCorporate53.28</v>
      </c>
      <c r="C193" s="19" t="str">
        <f t="shared" si="3"/>
        <v>Correct</v>
      </c>
      <c r="D193" s="18"/>
    </row>
    <row r="194" spans="1:4" x14ac:dyDescent="0.25">
      <c r="A194" s="17" t="str">
        <f>_xlfn.CONCAT('Clean 2'!C194,'Clean 2'!A194,'Clean 2'!B194,'Clean 2'!D194)</f>
        <v>41934Second ClassConsumer9.952</v>
      </c>
      <c r="B194" s="18" t="str">
        <f>_xlfn.CONCAT(Step_2_Final!A194:D194)</f>
        <v>41755Standard ClassConsumer194.1395</v>
      </c>
      <c r="C194" s="19" t="str">
        <f t="shared" si="3"/>
        <v>Correct</v>
      </c>
      <c r="D194" s="18"/>
    </row>
    <row r="195" spans="1:4" x14ac:dyDescent="0.25">
      <c r="A195" s="17" t="str">
        <f>_xlfn.CONCAT('Clean 2'!C195,'Clean 2'!A195,'Clean 2'!B195,'Clean 2'!D195)</f>
        <v>42126Second ClassConsumer140.52</v>
      </c>
      <c r="B195" s="18" t="str">
        <f>_xlfn.CONCAT(Step_2_Final!A195:D195)</f>
        <v>41976Standard ClassConsumer288.85</v>
      </c>
      <c r="C195" s="19" t="str">
        <f t="shared" ref="C195:C258" si="4">IF(VLOOKUP(A195,$B$2:$B$823,1,0)=A195,"Correct","Incorrect")</f>
        <v>Correct</v>
      </c>
      <c r="D195" s="18"/>
    </row>
    <row r="196" spans="1:4" x14ac:dyDescent="0.25">
      <c r="A196" s="17" t="str">
        <f>_xlfn.CONCAT('Clean 2'!C196,'Clean 2'!A196,'Clean 2'!B196,'Clean 2'!D196)</f>
        <v>42344Second ClassConsumer1284.8</v>
      </c>
      <c r="B196" s="18" t="str">
        <f>_xlfn.CONCAT(Step_2_Final!A196:D196)</f>
        <v>41811Standard ClassConsumer107.976</v>
      </c>
      <c r="C196" s="19" t="str">
        <f t="shared" si="4"/>
        <v>Correct</v>
      </c>
      <c r="D196" s="18"/>
    </row>
    <row r="197" spans="1:4" x14ac:dyDescent="0.25">
      <c r="A197" s="17" t="str">
        <f>_xlfn.CONCAT('Clean 2'!C197,'Clean 2'!A197,'Clean 2'!B197,'Clean 2'!D197)</f>
        <v>42082Second ClassConsumer871.8</v>
      </c>
      <c r="B197" s="18" t="str">
        <f>_xlfn.CONCAT(Step_2_Final!A197:D197)</f>
        <v>41987Standard ClassCorporate62.46</v>
      </c>
      <c r="C197" s="19" t="str">
        <f t="shared" si="4"/>
        <v>Correct</v>
      </c>
      <c r="D197" s="18"/>
    </row>
    <row r="198" spans="1:4" x14ac:dyDescent="0.25">
      <c r="A198" s="17" t="str">
        <f>_xlfn.CONCAT('Clean 2'!C198,'Clean 2'!A198,'Clean 2'!B198,'Clean 2'!D198)</f>
        <v>42279Second ClassConsumer36.364</v>
      </c>
      <c r="B198" s="18" t="str">
        <f>_xlfn.CONCAT(Step_2_Final!A198:D198)</f>
        <v>41740Standard ClassConsumer121.888</v>
      </c>
      <c r="C198" s="19" t="str">
        <f t="shared" si="4"/>
        <v>Correct</v>
      </c>
      <c r="D198" s="18"/>
    </row>
    <row r="199" spans="1:4" x14ac:dyDescent="0.25">
      <c r="A199" s="17" t="str">
        <f>_xlfn.CONCAT('Clean 2'!C199,'Clean 2'!A199,'Clean 2'!B199,'Clean 2'!D199)</f>
        <v>42305Second ClassConsumer290.98</v>
      </c>
      <c r="B199" s="18" t="str">
        <f>_xlfn.CONCAT(Step_2_Final!A199:D199)</f>
        <v>41914Standard ClassHome Office7.38</v>
      </c>
      <c r="C199" s="19" t="str">
        <f t="shared" si="4"/>
        <v>Correct</v>
      </c>
      <c r="D199" s="18"/>
    </row>
    <row r="200" spans="1:4" x14ac:dyDescent="0.25">
      <c r="A200" s="17" t="str">
        <f>_xlfn.CONCAT('Clean 2'!C200,'Clean 2'!A200,'Clean 2'!B200,'Clean 2'!D200)</f>
        <v>42275Second ClassConsumer31.83</v>
      </c>
      <c r="B200" s="18" t="str">
        <f>_xlfn.CONCAT(Step_2_Final!A200:D200)</f>
        <v>41909Standard ClassConsumer2026.78</v>
      </c>
      <c r="C200" s="19" t="str">
        <f t="shared" si="4"/>
        <v>Correct</v>
      </c>
      <c r="D200" s="18"/>
    </row>
    <row r="201" spans="1:4" x14ac:dyDescent="0.25">
      <c r="A201" s="17" t="str">
        <f>_xlfn.CONCAT('Clean 2'!C201,'Clean 2'!A201,'Clean 2'!B201,'Clean 2'!D201)</f>
        <v>42323Second ClassConsumer513.52</v>
      </c>
      <c r="B201" s="18" t="str">
        <f>_xlfn.CONCAT(Step_2_Final!A201:D201)</f>
        <v>41896Second ClassConsumer269.49</v>
      </c>
      <c r="C201" s="19" t="str">
        <f t="shared" si="4"/>
        <v>Correct</v>
      </c>
      <c r="D201" s="18"/>
    </row>
    <row r="202" spans="1:4" x14ac:dyDescent="0.25">
      <c r="A202" s="17" t="str">
        <f>_xlfn.CONCAT('Clean 2'!C202,'Clean 2'!A202,'Clean 2'!B202,'Clean 2'!D202)</f>
        <v>42253Second ClassConsumer228.586</v>
      </c>
      <c r="B202" s="18" t="str">
        <f>_xlfn.CONCAT(Step_2_Final!A202:D202)</f>
        <v>41710Standard ClassCorporate45.976</v>
      </c>
      <c r="C202" s="19" t="str">
        <f t="shared" si="4"/>
        <v>Correct</v>
      </c>
      <c r="D202" s="18"/>
    </row>
    <row r="203" spans="1:4" x14ac:dyDescent="0.25">
      <c r="A203" s="17" t="str">
        <f>_xlfn.CONCAT('Clean 2'!C203,'Clean 2'!A203,'Clean 2'!B203,'Clean 2'!D203)</f>
        <v>42362Second ClassConsumer859.14</v>
      </c>
      <c r="B203" s="18" t="str">
        <f>_xlfn.CONCAT(Step_2_Final!A203:D203)</f>
        <v>41823Standard ClassConsumer365.91</v>
      </c>
      <c r="C203" s="19" t="str">
        <f t="shared" si="4"/>
        <v>Correct</v>
      </c>
      <c r="D203" s="18"/>
    </row>
    <row r="204" spans="1:4" x14ac:dyDescent="0.25">
      <c r="A204" s="17" t="str">
        <f>_xlfn.CONCAT('Clean 2'!C204,'Clean 2'!A204,'Clean 2'!B204,'Clean 2'!D204)</f>
        <v>42185Second ClassConsumer191.88</v>
      </c>
      <c r="B204" s="18" t="str">
        <f>_xlfn.CONCAT(Step_2_Final!A204:D204)</f>
        <v>41663Standard ClassHome Office13.12</v>
      </c>
      <c r="C204" s="19" t="str">
        <f t="shared" si="4"/>
        <v>Correct</v>
      </c>
      <c r="D204" s="18"/>
    </row>
    <row r="205" spans="1:4" x14ac:dyDescent="0.25">
      <c r="A205" s="17" t="str">
        <f>_xlfn.CONCAT('Clean 2'!C205,'Clean 2'!A205,'Clean 2'!B205,'Clean 2'!D205)</f>
        <v>42140Second ClassConsumer7.764</v>
      </c>
      <c r="B205" s="18" t="str">
        <f>_xlfn.CONCAT(Step_2_Final!A205:D205)</f>
        <v>41921Standard ClassConsumer30.84</v>
      </c>
      <c r="C205" s="19" t="str">
        <f t="shared" si="4"/>
        <v>Correct</v>
      </c>
      <c r="D205" s="18"/>
    </row>
    <row r="206" spans="1:4" x14ac:dyDescent="0.25">
      <c r="A206" s="17" t="str">
        <f>_xlfn.CONCAT('Clean 2'!C206,'Clean 2'!A206,'Clean 2'!B206,'Clean 2'!D206)</f>
        <v>42252Second ClassConsumer131.104</v>
      </c>
      <c r="B206" s="18" t="str">
        <f>_xlfn.CONCAT(Step_2_Final!A206:D206)</f>
        <v>41721First ClassConsumer59.48</v>
      </c>
      <c r="C206" s="19" t="str">
        <f t="shared" si="4"/>
        <v>Correct</v>
      </c>
      <c r="D206" s="18"/>
    </row>
    <row r="207" spans="1:4" x14ac:dyDescent="0.25">
      <c r="A207" s="17" t="str">
        <f>_xlfn.CONCAT('Clean 2'!C207,'Clean 2'!A207,'Clean 2'!B207,'Clean 2'!D207)</f>
        <v>42271Second ClassConsumer487.22</v>
      </c>
      <c r="B207" s="18" t="str">
        <f>_xlfn.CONCAT(Step_2_Final!A207:D207)</f>
        <v>41948Standard ClassCorporate207</v>
      </c>
      <c r="C207" s="19" t="str">
        <f t="shared" si="4"/>
        <v>Correct</v>
      </c>
      <c r="D207" s="18"/>
    </row>
    <row r="208" spans="1:4" x14ac:dyDescent="0.25">
      <c r="A208" s="17" t="str">
        <f>_xlfn.CONCAT('Clean 2'!C208,'Clean 2'!A208,'Clean 2'!B208,'Clean 2'!D208)</f>
        <v>42317Second ClassConsumer993.9</v>
      </c>
      <c r="B208" s="18" t="str">
        <f>_xlfn.CONCAT(Step_2_Final!A208:D208)</f>
        <v>41942First ClassConsumer182.91</v>
      </c>
      <c r="C208" s="19" t="str">
        <f t="shared" si="4"/>
        <v>Correct</v>
      </c>
      <c r="D208" s="18"/>
    </row>
    <row r="209" spans="1:4" x14ac:dyDescent="0.25">
      <c r="A209" s="17" t="str">
        <f>_xlfn.CONCAT('Clean 2'!C209,'Clean 2'!A209,'Clean 2'!B209,'Clean 2'!D209)</f>
        <v>42232Second ClassConsumer225.296</v>
      </c>
      <c r="B209" s="18" t="str">
        <f>_xlfn.CONCAT(Step_2_Final!A209:D209)</f>
        <v>41808Standard ClassConsumer1046.47</v>
      </c>
      <c r="C209" s="19" t="str">
        <f t="shared" si="4"/>
        <v>Correct</v>
      </c>
      <c r="D209" s="18"/>
    </row>
    <row r="210" spans="1:4" x14ac:dyDescent="0.25">
      <c r="A210" s="17" t="str">
        <f>_xlfn.CONCAT('Clean 2'!C210,'Clean 2'!A210,'Clean 2'!B210,'Clean 2'!D210)</f>
        <v>42230Second ClassConsumer21.504</v>
      </c>
      <c r="B210" s="18" t="str">
        <f>_xlfn.CONCAT(Step_2_Final!A210:D210)</f>
        <v>41864First ClassCorporate64.68</v>
      </c>
      <c r="C210" s="19" t="str">
        <f t="shared" si="4"/>
        <v>Correct</v>
      </c>
      <c r="D210" s="18"/>
    </row>
    <row r="211" spans="1:4" x14ac:dyDescent="0.25">
      <c r="A211" s="17" t="str">
        <f>_xlfn.CONCAT('Clean 2'!C211,'Clean 2'!A211,'Clean 2'!B211,'Clean 2'!D211)</f>
        <v>42037Second ClassConsumer8805.04</v>
      </c>
      <c r="B211" s="18" t="str">
        <f>_xlfn.CONCAT(Step_2_Final!A211:D211)</f>
        <v>41888Second ClassHome Office3.444</v>
      </c>
      <c r="C211" s="19" t="str">
        <f t="shared" si="4"/>
        <v>Correct</v>
      </c>
      <c r="D211" s="18"/>
    </row>
    <row r="212" spans="1:4" x14ac:dyDescent="0.25">
      <c r="A212" s="17" t="str">
        <f>_xlfn.CONCAT('Clean 2'!C212,'Clean 2'!A212,'Clean 2'!B212,'Clean 2'!D212)</f>
        <v>42134Second ClassConsumer27.86</v>
      </c>
      <c r="B212" s="18" t="str">
        <f>_xlfn.CONCAT(Step_2_Final!A212:D212)</f>
        <v>41714Second ClassConsumer498.93</v>
      </c>
      <c r="C212" s="19" t="str">
        <f t="shared" si="4"/>
        <v>Correct</v>
      </c>
      <c r="D212" s="18"/>
    </row>
    <row r="213" spans="1:4" x14ac:dyDescent="0.25">
      <c r="A213" s="17" t="str">
        <f>_xlfn.CONCAT('Clean 2'!C213,'Clean 2'!A213,'Clean 2'!B213,'Clean 2'!D213)</f>
        <v>42186Second ClassConsumer1302.83</v>
      </c>
      <c r="B213" s="18" t="str">
        <f>_xlfn.CONCAT(Step_2_Final!A213:D213)</f>
        <v>41922Standard ClassConsumer1801.632</v>
      </c>
      <c r="C213" s="19" t="str">
        <f t="shared" si="4"/>
        <v>Correct</v>
      </c>
      <c r="D213" s="18"/>
    </row>
    <row r="214" spans="1:4" x14ac:dyDescent="0.25">
      <c r="A214" s="17" t="str">
        <f>_xlfn.CONCAT('Clean 2'!C214,'Clean 2'!A214,'Clean 2'!B214,'Clean 2'!D214)</f>
        <v>42109Second ClassConsumer81.2</v>
      </c>
      <c r="B214" s="18" t="str">
        <f>_xlfn.CONCAT(Step_2_Final!A214:D214)</f>
        <v>42000Standard ClassConsumer105.42</v>
      </c>
      <c r="C214" s="19" t="str">
        <f t="shared" si="4"/>
        <v>Correct</v>
      </c>
      <c r="D214" s="18"/>
    </row>
    <row r="215" spans="1:4" x14ac:dyDescent="0.25">
      <c r="A215" s="17" t="str">
        <f>_xlfn.CONCAT('Clean 2'!C215,'Clean 2'!A215,'Clean 2'!B215,'Clean 2'!D215)</f>
        <v>42154Second ClassConsumer1002.7</v>
      </c>
      <c r="B215" s="18" t="str">
        <f>_xlfn.CONCAT(Step_2_Final!A215:D215)</f>
        <v>41980Standard ClassConsumer436.86</v>
      </c>
      <c r="C215" s="19" t="str">
        <f t="shared" si="4"/>
        <v>Correct</v>
      </c>
      <c r="D215" s="18"/>
    </row>
    <row r="216" spans="1:4" x14ac:dyDescent="0.25">
      <c r="A216" s="17" t="str">
        <f>_xlfn.CONCAT('Clean 2'!C216,'Clean 2'!A216,'Clean 2'!B216,'Clean 2'!D216)</f>
        <v>42312Second ClassConsumer903.77</v>
      </c>
      <c r="B216" s="18" t="str">
        <f>_xlfn.CONCAT(Step_2_Final!A216:D216)</f>
        <v>41904Second ClassHome Office80.38</v>
      </c>
      <c r="C216" s="19" t="str">
        <f t="shared" si="4"/>
        <v>Correct</v>
      </c>
      <c r="D216" s="18"/>
    </row>
    <row r="217" spans="1:4" x14ac:dyDescent="0.25">
      <c r="A217" s="17" t="str">
        <f>_xlfn.CONCAT('Clean 2'!C217,'Clean 2'!A217,'Clean 2'!B217,'Clean 2'!D217)</f>
        <v>42299Second ClassConsumer111.672</v>
      </c>
      <c r="B217" s="18" t="str">
        <f>_xlfn.CONCAT(Step_2_Final!A217:D217)</f>
        <v>41887Standard ClassHome Office67.96</v>
      </c>
      <c r="C217" s="19" t="str">
        <f t="shared" si="4"/>
        <v>Correct</v>
      </c>
      <c r="D217" s="18"/>
    </row>
    <row r="218" spans="1:4" x14ac:dyDescent="0.25">
      <c r="A218" s="17" t="str">
        <f>_xlfn.CONCAT('Clean 2'!C218,'Clean 2'!A218,'Clean 2'!B218,'Clean 2'!D218)</f>
        <v>42607Second ClassConsumer13.152</v>
      </c>
      <c r="B218" s="18" t="str">
        <f>_xlfn.CONCAT(Step_2_Final!A218:D218)</f>
        <v>41956Standard ClassConsumer233.064</v>
      </c>
      <c r="C218" s="19" t="str">
        <f t="shared" si="4"/>
        <v>Correct</v>
      </c>
      <c r="D218" s="18"/>
    </row>
    <row r="219" spans="1:4" x14ac:dyDescent="0.25">
      <c r="A219" s="17" t="str">
        <f>_xlfn.CONCAT('Clean 2'!C219,'Clean 2'!A219,'Clean 2'!B219,'Clean 2'!D219)</f>
        <v>42609Second ClassConsumer14.336</v>
      </c>
      <c r="B219" s="18" t="str">
        <f>_xlfn.CONCAT(Step_2_Final!A219:D219)</f>
        <v>41790Same DayConsumer10.272</v>
      </c>
      <c r="C219" s="19" t="str">
        <f t="shared" si="4"/>
        <v>Correct</v>
      </c>
      <c r="D219" s="18"/>
    </row>
    <row r="220" spans="1:4" x14ac:dyDescent="0.25">
      <c r="A220" s="17" t="str">
        <f>_xlfn.CONCAT('Clean 2'!C220,'Clean 2'!A220,'Clean 2'!B220,'Clean 2'!D220)</f>
        <v>42580Second ClassConsumer61.216</v>
      </c>
      <c r="B220" s="18" t="str">
        <f>_xlfn.CONCAT(Step_2_Final!A220:D220)</f>
        <v>41729Standard ClassCorporate79.96</v>
      </c>
      <c r="C220" s="19" t="str">
        <f t="shared" si="4"/>
        <v>Correct</v>
      </c>
      <c r="D220" s="18"/>
    </row>
    <row r="221" spans="1:4" x14ac:dyDescent="0.25">
      <c r="A221" s="17" t="str">
        <f>_xlfn.CONCAT('Clean 2'!C221,'Clean 2'!A221,'Clean 2'!B221,'Clean 2'!D221)</f>
        <v>42636Second ClassConsumer212.91</v>
      </c>
      <c r="B221" s="18" t="str">
        <f>_xlfn.CONCAT(Step_2_Final!A221:D221)</f>
        <v>41803Standard ClassCorporate6.48</v>
      </c>
      <c r="C221" s="19" t="str">
        <f t="shared" si="4"/>
        <v>Correct</v>
      </c>
      <c r="D221" s="18"/>
    </row>
    <row r="222" spans="1:4" x14ac:dyDescent="0.25">
      <c r="A222" s="17" t="str">
        <f>_xlfn.CONCAT('Clean 2'!C222,'Clean 2'!A222,'Clean 2'!B222,'Clean 2'!D222)</f>
        <v>42578Second ClassConsumer194.848</v>
      </c>
      <c r="B222" s="18" t="str">
        <f>_xlfn.CONCAT(Step_2_Final!A222:D222)</f>
        <v>41745First ClassConsumer2298.9</v>
      </c>
      <c r="C222" s="19" t="str">
        <f t="shared" si="4"/>
        <v>Correct</v>
      </c>
      <c r="D222" s="18"/>
    </row>
    <row r="223" spans="1:4" x14ac:dyDescent="0.25">
      <c r="A223" s="17" t="str">
        <f>_xlfn.CONCAT('Clean 2'!C223,'Clean 2'!A223,'Clean 2'!B223,'Clean 2'!D223)</f>
        <v>42725Second ClassConsumer23.88</v>
      </c>
      <c r="B223" s="18" t="str">
        <f>_xlfn.CONCAT(Step_2_Final!A223:D223)</f>
        <v>41895Standard ClassConsumer13.092</v>
      </c>
      <c r="C223" s="19" t="str">
        <f t="shared" si="4"/>
        <v>Correct</v>
      </c>
      <c r="D223" s="18"/>
    </row>
    <row r="224" spans="1:4" x14ac:dyDescent="0.25">
      <c r="A224" s="17" t="str">
        <f>_xlfn.CONCAT('Clean 2'!C224,'Clean 2'!A224,'Clean 2'!B224,'Clean 2'!D224)</f>
        <v>42456Second ClassConsumer874.8</v>
      </c>
      <c r="B224" s="18" t="str">
        <f>_xlfn.CONCAT(Step_2_Final!A224:D224)</f>
        <v>41945First ClassConsumer197.72</v>
      </c>
      <c r="C224" s="19" t="str">
        <f t="shared" si="4"/>
        <v>Correct</v>
      </c>
      <c r="D224" s="18"/>
    </row>
    <row r="225" spans="1:4" x14ac:dyDescent="0.25">
      <c r="A225" s="17" t="str">
        <f>_xlfn.CONCAT('Clean 2'!C225,'Clean 2'!A225,'Clean 2'!B225,'Clean 2'!D225)</f>
        <v>42578Second ClassConsumer91.032</v>
      </c>
      <c r="B225" s="18" t="str">
        <f>_xlfn.CONCAT(Step_2_Final!A225:D225)</f>
        <v>41822First ClassCorporate246.364</v>
      </c>
      <c r="C225" s="19" t="str">
        <f t="shared" si="4"/>
        <v>Correct</v>
      </c>
      <c r="D225" s="18"/>
    </row>
    <row r="226" spans="1:4" x14ac:dyDescent="0.25">
      <c r="A226" s="17" t="str">
        <f>_xlfn.CONCAT('Clean 2'!C226,'Clean 2'!A226,'Clean 2'!B226,'Clean 2'!D226)</f>
        <v>42624Second ClassConsumer209.88</v>
      </c>
      <c r="B226" s="18" t="str">
        <f>_xlfn.CONCAT(Step_2_Final!A226:D226)</f>
        <v>41973Second ClassHome Office89.36</v>
      </c>
      <c r="C226" s="19" t="str">
        <f t="shared" si="4"/>
        <v>Correct</v>
      </c>
      <c r="D226" s="18"/>
    </row>
    <row r="227" spans="1:4" x14ac:dyDescent="0.25">
      <c r="A227" s="17" t="str">
        <f>_xlfn.CONCAT('Clean 2'!C227,'Clean 2'!A227,'Clean 2'!B227,'Clean 2'!D227)</f>
        <v>42561Second ClassConsumer18.84</v>
      </c>
      <c r="B227" s="18" t="str">
        <f>_xlfn.CONCAT(Step_2_Final!A227:D227)</f>
        <v>41899Standard ClassConsumer87.168</v>
      </c>
      <c r="C227" s="19" t="str">
        <f t="shared" si="4"/>
        <v>Correct</v>
      </c>
      <c r="D227" s="18"/>
    </row>
    <row r="228" spans="1:4" x14ac:dyDescent="0.25">
      <c r="A228" s="17" t="str">
        <f>_xlfn.CONCAT('Clean 2'!C228,'Clean 2'!A228,'Clean 2'!B228,'Clean 2'!D228)</f>
        <v>42707Second ClassConsumer47.992</v>
      </c>
      <c r="B228" s="18" t="str">
        <f>_xlfn.CONCAT(Step_2_Final!A228:D228)</f>
        <v>41973First ClassConsumer440.144</v>
      </c>
      <c r="C228" s="19" t="str">
        <f t="shared" si="4"/>
        <v>Correct</v>
      </c>
      <c r="D228" s="18"/>
    </row>
    <row r="229" spans="1:4" x14ac:dyDescent="0.25">
      <c r="A229" s="17" t="str">
        <f>_xlfn.CONCAT('Clean 2'!C229,'Clean 2'!A229,'Clean 2'!B229,'Clean 2'!D229)</f>
        <v>42605Second ClassConsumer4590.344</v>
      </c>
      <c r="B229" s="18" t="str">
        <f>_xlfn.CONCAT(Step_2_Final!A229:D229)</f>
        <v>41902Standard ClassConsumer1664.132</v>
      </c>
      <c r="C229" s="19" t="str">
        <f t="shared" si="4"/>
        <v>Correct</v>
      </c>
      <c r="D229" s="18"/>
    </row>
    <row r="230" spans="1:4" x14ac:dyDescent="0.25">
      <c r="A230" s="17" t="str">
        <f>_xlfn.CONCAT('Clean 2'!C230,'Clean 2'!A230,'Clean 2'!B230,'Clean 2'!D230)</f>
        <v>42537Second ClassConsumer740.59</v>
      </c>
      <c r="B230" s="18" t="str">
        <f>_xlfn.CONCAT(Step_2_Final!A230:D230)</f>
        <v>41993Standard ClassHome Office11.696</v>
      </c>
      <c r="C230" s="19" t="str">
        <f t="shared" si="4"/>
        <v>Correct</v>
      </c>
      <c r="D230" s="18"/>
    </row>
    <row r="231" spans="1:4" x14ac:dyDescent="0.25">
      <c r="A231" s="17" t="str">
        <f>_xlfn.CONCAT('Clean 2'!C231,'Clean 2'!A231,'Clean 2'!B231,'Clean 2'!D231)</f>
        <v>42677Second ClassConsumer16.272</v>
      </c>
      <c r="B231" s="18" t="str">
        <f>_xlfn.CONCAT(Step_2_Final!A231:D231)</f>
        <v>41900Second ClassCorporate717.12</v>
      </c>
      <c r="C231" s="19" t="str">
        <f t="shared" si="4"/>
        <v>Correct</v>
      </c>
      <c r="D231" s="18"/>
    </row>
    <row r="232" spans="1:4" x14ac:dyDescent="0.25">
      <c r="A232" s="17" t="str">
        <f>_xlfn.CONCAT('Clean 2'!C232,'Clean 2'!A232,'Clean 2'!B232,'Clean 2'!D232)</f>
        <v>42671Second ClassConsumer273.088</v>
      </c>
      <c r="B232" s="18" t="str">
        <f>_xlfn.CONCAT(Step_2_Final!A232:D232)</f>
        <v>41886Standard ClassConsumer919.49</v>
      </c>
      <c r="C232" s="19" t="str">
        <f t="shared" si="4"/>
        <v>Correct</v>
      </c>
      <c r="D232" s="18"/>
    </row>
    <row r="233" spans="1:4" x14ac:dyDescent="0.25">
      <c r="A233" s="17" t="str">
        <f>_xlfn.CONCAT('Clean 2'!C233,'Clean 2'!A233,'Clean 2'!B233,'Clean 2'!D233)</f>
        <v>42518Second ClassConsumer301.96</v>
      </c>
      <c r="B233" s="18" t="str">
        <f>_xlfn.CONCAT(Step_2_Final!A233:D233)</f>
        <v>41906Standard ClassConsumer517.5</v>
      </c>
      <c r="C233" s="19" t="str">
        <f t="shared" si="4"/>
        <v>Correct</v>
      </c>
      <c r="D233" s="18"/>
    </row>
    <row r="234" spans="1:4" x14ac:dyDescent="0.25">
      <c r="A234" s="17" t="str">
        <f>_xlfn.CONCAT('Clean 2'!C234,'Clean 2'!A234,'Clean 2'!B234,'Clean 2'!D234)</f>
        <v>42637Second ClassConsumer253.824</v>
      </c>
      <c r="B234" s="18" t="str">
        <f>_xlfn.CONCAT(Step_2_Final!A234:D234)</f>
        <v>41717Standard ClassConsumer14.496</v>
      </c>
      <c r="C234" s="19" t="str">
        <f t="shared" si="4"/>
        <v>Correct</v>
      </c>
      <c r="D234" s="18"/>
    </row>
    <row r="235" spans="1:4" x14ac:dyDescent="0.25">
      <c r="A235" s="17" t="str">
        <f>_xlfn.CONCAT('Clean 2'!C235,'Clean 2'!A235,'Clean 2'!B235,'Clean 2'!D235)</f>
        <v>42726Second ClassConsumer7.824</v>
      </c>
      <c r="B235" s="18" t="str">
        <f>_xlfn.CONCAT(Step_2_Final!A235:D235)</f>
        <v>41998Standard ClassConsumer19.584</v>
      </c>
      <c r="C235" s="19" t="str">
        <f t="shared" si="4"/>
        <v>Correct</v>
      </c>
      <c r="D235" s="18"/>
    </row>
    <row r="236" spans="1:4" x14ac:dyDescent="0.25">
      <c r="A236" s="17" t="str">
        <f>_xlfn.CONCAT('Clean 2'!C236,'Clean 2'!A236,'Clean 2'!B236,'Clean 2'!D236)</f>
        <v>42693Second ClassConsumer22.96</v>
      </c>
      <c r="B236" s="18" t="str">
        <f>_xlfn.CONCAT(Step_2_Final!A236:D236)</f>
        <v>41958Standard ClassHome Office39.96</v>
      </c>
      <c r="C236" s="19" t="str">
        <f t="shared" si="4"/>
        <v>Correct</v>
      </c>
      <c r="D236" s="18"/>
    </row>
    <row r="237" spans="1:4" x14ac:dyDescent="0.25">
      <c r="A237" s="17" t="str">
        <f>_xlfn.CONCAT('Clean 2'!C237,'Clean 2'!A237,'Clean 2'!B237,'Clean 2'!D237)</f>
        <v>42699Second ClassConsumer48.87</v>
      </c>
      <c r="B237" s="18" t="str">
        <f>_xlfn.CONCAT(Step_2_Final!A237:D237)</f>
        <v>41714Standard ClassConsumer6412.77</v>
      </c>
      <c r="C237" s="19" t="str">
        <f t="shared" si="4"/>
        <v>Correct</v>
      </c>
      <c r="D237" s="18"/>
    </row>
    <row r="238" spans="1:4" x14ac:dyDescent="0.25">
      <c r="A238" s="17" t="str">
        <f>_xlfn.CONCAT('Clean 2'!C238,'Clean 2'!A238,'Clean 2'!B238,'Clean 2'!D238)</f>
        <v>42603Second ClassConsumer866.4</v>
      </c>
      <c r="B238" s="18" t="str">
        <f>_xlfn.CONCAT(Step_2_Final!A238:D238)</f>
        <v>41808Standard ClassCorporate13.632</v>
      </c>
      <c r="C238" s="19" t="str">
        <f t="shared" si="4"/>
        <v>Correct</v>
      </c>
      <c r="D238" s="18"/>
    </row>
    <row r="239" spans="1:4" x14ac:dyDescent="0.25">
      <c r="A239" s="17" t="str">
        <f>_xlfn.CONCAT('Clean 2'!C239,'Clean 2'!A239,'Clean 2'!B239,'Clean 2'!D239)</f>
        <v>42517Second ClassConsumer25.92</v>
      </c>
      <c r="B239" s="18" t="str">
        <f>_xlfn.CONCAT(Step_2_Final!A239:D239)</f>
        <v>41901Standard ClassCorporate66.36</v>
      </c>
      <c r="C239" s="19" t="str">
        <f t="shared" si="4"/>
        <v>Correct</v>
      </c>
      <c r="D239" s="18"/>
    </row>
    <row r="240" spans="1:4" x14ac:dyDescent="0.25">
      <c r="A240" s="17" t="str">
        <f>_xlfn.CONCAT('Clean 2'!C240,'Clean 2'!A240,'Clean 2'!B240,'Clean 2'!D240)</f>
        <v>42588Second ClassConsumer161.14</v>
      </c>
      <c r="B240" s="18" t="str">
        <f>_xlfn.CONCAT(Step_2_Final!A240:D240)</f>
        <v>41677Standard ClassCorporate324.11</v>
      </c>
      <c r="C240" s="19" t="str">
        <f t="shared" si="4"/>
        <v>Correct</v>
      </c>
      <c r="D240" s="18"/>
    </row>
    <row r="241" spans="1:4" x14ac:dyDescent="0.25">
      <c r="A241" s="17" t="str">
        <f>_xlfn.CONCAT('Clean 2'!C241,'Clean 2'!A241,'Clean 2'!B241,'Clean 2'!D241)</f>
        <v>42589Second ClassConsumer79.992</v>
      </c>
      <c r="B241" s="18" t="str">
        <f>_xlfn.CONCAT(Step_2_Final!A241:D241)</f>
        <v>41766Standard ClassConsumer45.68</v>
      </c>
      <c r="C241" s="19" t="str">
        <f t="shared" si="4"/>
        <v>Correct</v>
      </c>
      <c r="D241" s="18"/>
    </row>
    <row r="242" spans="1:4" x14ac:dyDescent="0.25">
      <c r="A242" s="17" t="str">
        <f>_xlfn.CONCAT('Clean 2'!C242,'Clean 2'!A242,'Clean 2'!B242,'Clean 2'!D242)</f>
        <v>42729Second ClassConsumer400.39</v>
      </c>
      <c r="B242" s="18" t="str">
        <f>_xlfn.CONCAT(Step_2_Final!A242:D242)</f>
        <v>41710Standard ClassConsumer5.04</v>
      </c>
      <c r="C242" s="19" t="str">
        <f t="shared" si="4"/>
        <v>Correct</v>
      </c>
      <c r="D242" s="18"/>
    </row>
    <row r="243" spans="1:4" x14ac:dyDescent="0.25">
      <c r="A243" s="17" t="str">
        <f>_xlfn.CONCAT('Clean 2'!C243,'Clean 2'!A243,'Clean 2'!B243,'Clean 2'!D243)</f>
        <v>42687Second ClassConsumer728.968</v>
      </c>
      <c r="B243" s="18" t="str">
        <f>_xlfn.CONCAT(Step_2_Final!A243:D243)</f>
        <v>41965First ClassConsumer32.985</v>
      </c>
      <c r="C243" s="19" t="str">
        <f t="shared" si="4"/>
        <v>Correct</v>
      </c>
      <c r="D243" s="18"/>
    </row>
    <row r="244" spans="1:4" x14ac:dyDescent="0.25">
      <c r="A244" s="17" t="str">
        <f>_xlfn.CONCAT('Clean 2'!C244,'Clean 2'!A244,'Clean 2'!B244,'Clean 2'!D244)</f>
        <v>42680Second ClassConsumer831.368</v>
      </c>
      <c r="B244" s="18" t="str">
        <f>_xlfn.CONCAT(Step_2_Final!A244:D244)</f>
        <v>41749Standard ClassCorporate896.31</v>
      </c>
      <c r="C244" s="19" t="str">
        <f t="shared" si="4"/>
        <v>Correct</v>
      </c>
      <c r="D244" s="18"/>
    </row>
    <row r="245" spans="1:4" x14ac:dyDescent="0.25">
      <c r="A245" s="17" t="str">
        <f>_xlfn.CONCAT('Clean 2'!C245,'Clean 2'!A245,'Clean 2'!B245,'Clean 2'!D245)</f>
        <v>41375Second ClassConsumer737.2</v>
      </c>
      <c r="B245" s="18" t="str">
        <f>_xlfn.CONCAT(Step_2_Final!A245:D245)</f>
        <v>41885Standard ClassCorporate200.984</v>
      </c>
      <c r="C245" s="19" t="str">
        <f t="shared" si="4"/>
        <v>Correct</v>
      </c>
      <c r="D245" s="18"/>
    </row>
    <row r="246" spans="1:4" x14ac:dyDescent="0.25">
      <c r="A246" s="17" t="str">
        <f>_xlfn.CONCAT('Clean 2'!C246,'Clean 2'!A246,'Clean 2'!B246,'Clean 2'!D246)</f>
        <v>41446Second ClassConsumer425.67</v>
      </c>
      <c r="B246" s="18" t="str">
        <f>_xlfn.CONCAT(Step_2_Final!A246:D246)</f>
        <v>41988Standard ClassCorporate246.168</v>
      </c>
      <c r="C246" s="19" t="str">
        <f t="shared" si="4"/>
        <v>Correct</v>
      </c>
      <c r="D246" s="18"/>
    </row>
    <row r="247" spans="1:4" x14ac:dyDescent="0.25">
      <c r="A247" s="17" t="str">
        <f>_xlfn.CONCAT('Clean 2'!C247,'Clean 2'!A247,'Clean 2'!B247,'Clean 2'!D247)</f>
        <v>41998Second ClassConsumer433.78</v>
      </c>
      <c r="B247" s="18" t="str">
        <f>_xlfn.CONCAT(Step_2_Final!A247:D247)</f>
        <v>41984First ClassConsumer196.62</v>
      </c>
      <c r="C247" s="19" t="str">
        <f t="shared" si="4"/>
        <v>Correct</v>
      </c>
      <c r="D247" s="18"/>
    </row>
    <row r="248" spans="1:4" x14ac:dyDescent="0.25">
      <c r="A248" s="17" t="str">
        <f>_xlfn.CONCAT('Clean 2'!C248,'Clean 2'!A248,'Clean 2'!B248,'Clean 2'!D248)</f>
        <v>41888Second ClassConsumer85.98</v>
      </c>
      <c r="B248" s="18" t="str">
        <f>_xlfn.CONCAT(Step_2_Final!A248:D248)</f>
        <v>41727Second ClassConsumer5.56</v>
      </c>
      <c r="C248" s="19" t="str">
        <f t="shared" si="4"/>
        <v>Correct</v>
      </c>
      <c r="D248" s="18"/>
    </row>
    <row r="249" spans="1:4" x14ac:dyDescent="0.25">
      <c r="A249" s="17" t="str">
        <f>_xlfn.CONCAT('Clean 2'!C249,'Clean 2'!A249,'Clean 2'!B249,'Clean 2'!D249)</f>
        <v>42082Second ClassConsumer189.882</v>
      </c>
      <c r="B249" s="18" t="str">
        <f>_xlfn.CONCAT(Step_2_Final!A249:D249)</f>
        <v>41656Standard ClassConsumer88.96</v>
      </c>
      <c r="C249" s="19" t="str">
        <f t="shared" si="4"/>
        <v>Correct</v>
      </c>
      <c r="D249" s="18"/>
    </row>
    <row r="250" spans="1:4" x14ac:dyDescent="0.25">
      <c r="A250" s="17" t="str">
        <f>_xlfn.CONCAT('Clean 2'!C250,'Clean 2'!A250,'Clean 2'!B250,'Clean 2'!D250)</f>
        <v>42309Second ClassConsumer32.064</v>
      </c>
      <c r="B250" s="18" t="str">
        <f>_xlfn.CONCAT(Step_2_Final!A250:D250)</f>
        <v>41890Standard ClassCorporate21.36</v>
      </c>
      <c r="C250" s="19" t="str">
        <f t="shared" si="4"/>
        <v>Correct</v>
      </c>
      <c r="D250" s="18"/>
    </row>
    <row r="251" spans="1:4" x14ac:dyDescent="0.25">
      <c r="A251" s="17" t="str">
        <f>_xlfn.CONCAT('Clean 2'!C251,'Clean 2'!A251,'Clean 2'!B251,'Clean 2'!D251)</f>
        <v>42613Second ClassConsumer229.544</v>
      </c>
      <c r="B251" s="18" t="str">
        <f>_xlfn.CONCAT(Step_2_Final!A251:D251)</f>
        <v>41991Standard ClassCorporate94.688</v>
      </c>
      <c r="C251" s="19" t="str">
        <f t="shared" si="4"/>
        <v>Correct</v>
      </c>
      <c r="D251" s="18"/>
    </row>
    <row r="252" spans="1:4" x14ac:dyDescent="0.25">
      <c r="A252" s="17" t="str">
        <f>_xlfn.CONCAT('Clean 2'!C252,'Clean 2'!A252,'Clean 2'!B252,'Clean 2'!D252)</f>
        <v>42687Second ClassConsumer2.064</v>
      </c>
      <c r="B252" s="18" t="str">
        <f>_xlfn.CONCAT(Step_2_Final!A252:D252)</f>
        <v>41699Second ClassConsumer58.72</v>
      </c>
      <c r="C252" s="19" t="str">
        <f t="shared" si="4"/>
        <v>Correct</v>
      </c>
      <c r="D252" s="18"/>
    </row>
    <row r="253" spans="1:4" x14ac:dyDescent="0.25">
      <c r="A253" s="17" t="str">
        <f>_xlfn.CONCAT('Clean 2'!C253,'Clean 2'!A253,'Clean 2'!B253,'Clean 2'!D253)</f>
        <v>42733Second ClassConsumer1814.68</v>
      </c>
      <c r="B253" s="18" t="str">
        <f>_xlfn.CONCAT(Step_2_Final!A253:D253)</f>
        <v>41779Standard ClassConsumer169.544</v>
      </c>
      <c r="C253" s="19" t="str">
        <f t="shared" si="4"/>
        <v>Correct</v>
      </c>
      <c r="D253" s="18"/>
    </row>
    <row r="254" spans="1:4" x14ac:dyDescent="0.25">
      <c r="A254" s="17" t="str">
        <f>_xlfn.CONCAT('Clean 2'!C254,'Clean 2'!A254,'Clean 2'!B254,'Clean 2'!D254)</f>
        <v>42418Second ClassConsumer29.16</v>
      </c>
      <c r="B254" s="18" t="str">
        <f>_xlfn.CONCAT(Step_2_Final!A254:D254)</f>
        <v>41727Second ClassHome Office1166.92</v>
      </c>
      <c r="C254" s="19" t="str">
        <f t="shared" si="4"/>
        <v>Correct</v>
      </c>
      <c r="D254" s="18"/>
    </row>
    <row r="255" spans="1:4" x14ac:dyDescent="0.25">
      <c r="A255" s="17" t="str">
        <f>_xlfn.CONCAT('Clean 2'!C255,'Clean 2'!A255,'Clean 2'!B255,'Clean 2'!D255)</f>
        <v>42713Second ClassConsumer1827.51</v>
      </c>
      <c r="B255" s="18" t="str">
        <f>_xlfn.CONCAT(Step_2_Final!A255:D255)</f>
        <v>41829Standard ClassConsumer5.16</v>
      </c>
      <c r="C255" s="19" t="str">
        <f t="shared" si="4"/>
        <v>Correct</v>
      </c>
      <c r="D255" s="18"/>
    </row>
    <row r="256" spans="1:4" x14ac:dyDescent="0.25">
      <c r="A256" s="17" t="str">
        <f>_xlfn.CONCAT('Clean 2'!C256,'Clean 2'!A256,'Clean 2'!B256,'Clean 2'!D256)</f>
        <v>41606Second ClassCorporate542.34</v>
      </c>
      <c r="B256" s="18" t="str">
        <f>_xlfn.CONCAT(Step_2_Final!A256:D256)</f>
        <v>41979Second ClassConsumer173.94</v>
      </c>
      <c r="C256" s="19" t="str">
        <f t="shared" si="4"/>
        <v>Correct</v>
      </c>
      <c r="D256" s="18"/>
    </row>
    <row r="257" spans="1:4" x14ac:dyDescent="0.25">
      <c r="A257" s="17" t="str">
        <f>_xlfn.CONCAT('Clean 2'!C257,'Clean 2'!A257,'Clean 2'!B257,'Clean 2'!D257)</f>
        <v>41369Second ClassCorporate4251.92</v>
      </c>
      <c r="B257" s="18" t="str">
        <f>_xlfn.CONCAT(Step_2_Final!A257:D257)</f>
        <v>41845Standard ClassCorporate457.04</v>
      </c>
      <c r="C257" s="19" t="str">
        <f t="shared" si="4"/>
        <v>Correct</v>
      </c>
      <c r="D257" s="18"/>
    </row>
    <row r="258" spans="1:4" x14ac:dyDescent="0.25">
      <c r="A258" s="17" t="str">
        <f>_xlfn.CONCAT('Clean 2'!C258,'Clean 2'!A258,'Clean 2'!B258,'Clean 2'!D258)</f>
        <v>41565Second ClassCorporate2216.8</v>
      </c>
      <c r="B258" s="18" t="str">
        <f>_xlfn.CONCAT(Step_2_Final!A258:D258)</f>
        <v>41957First ClassCorporate860.07</v>
      </c>
      <c r="C258" s="19" t="str">
        <f t="shared" si="4"/>
        <v>Correct</v>
      </c>
      <c r="D258" s="18"/>
    </row>
    <row r="259" spans="1:4" x14ac:dyDescent="0.25">
      <c r="A259" s="17" t="str">
        <f>_xlfn.CONCAT('Clean 2'!C259,'Clean 2'!A259,'Clean 2'!B259,'Clean 2'!D259)</f>
        <v>41344Second ClassCorporate782.63</v>
      </c>
      <c r="B259" s="18" t="str">
        <f>_xlfn.CONCAT(Step_2_Final!A259:D259)</f>
        <v>41782Standard ClassCorporate186.69</v>
      </c>
      <c r="C259" s="19" t="str">
        <f t="shared" ref="C259:C322" si="5">IF(VLOOKUP(A259,$B$2:$B$823,1,0)=A259,"Correct","Incorrect")</f>
        <v>Correct</v>
      </c>
      <c r="D259" s="18"/>
    </row>
    <row r="260" spans="1:4" x14ac:dyDescent="0.25">
      <c r="A260" s="17" t="str">
        <f>_xlfn.CONCAT('Clean 2'!C260,'Clean 2'!A260,'Clean 2'!B260,'Clean 2'!D260)</f>
        <v>41510Second ClassCorporate25.5</v>
      </c>
      <c r="B260" s="18" t="str">
        <f>_xlfn.CONCAT(Step_2_Final!A260:D260)</f>
        <v>41935Same DayConsumer78.456</v>
      </c>
      <c r="C260" s="19" t="str">
        <f t="shared" si="5"/>
        <v>Correct</v>
      </c>
      <c r="D260" s="18"/>
    </row>
    <row r="261" spans="1:4" x14ac:dyDescent="0.25">
      <c r="A261" s="17" t="str">
        <f>_xlfn.CONCAT('Clean 2'!C261,'Clean 2'!A261,'Clean 2'!B261,'Clean 2'!D261)</f>
        <v>41582Second ClassCorporate66.616</v>
      </c>
      <c r="B261" s="18" t="str">
        <f>_xlfn.CONCAT(Step_2_Final!A261:D261)</f>
        <v>41860Standard ClassCorporate4.608</v>
      </c>
      <c r="C261" s="19" t="str">
        <f t="shared" si="5"/>
        <v>Correct</v>
      </c>
      <c r="D261" s="18"/>
    </row>
    <row r="262" spans="1:4" x14ac:dyDescent="0.25">
      <c r="A262" s="17" t="str">
        <f>_xlfn.CONCAT('Clean 2'!C262,'Clean 2'!A262,'Clean 2'!B262,'Clean 2'!D262)</f>
        <v>41621Second ClassCorporate12.39</v>
      </c>
      <c r="B262" s="18" t="str">
        <f>_xlfn.CONCAT(Step_2_Final!A262:D262)</f>
        <v>41977Second ClassConsumer1635.018</v>
      </c>
      <c r="C262" s="19" t="str">
        <f t="shared" si="5"/>
        <v>Correct</v>
      </c>
      <c r="D262" s="18"/>
    </row>
    <row r="263" spans="1:4" x14ac:dyDescent="0.25">
      <c r="A263" s="17" t="str">
        <f>_xlfn.CONCAT('Clean 2'!C263,'Clean 2'!A263,'Clean 2'!B263,'Clean 2'!D263)</f>
        <v>41624Second ClassCorporate1015.816</v>
      </c>
      <c r="B263" s="18" t="str">
        <f>_xlfn.CONCAT(Step_2_Final!A263:D263)</f>
        <v>41768Standard ClassConsumer48.81</v>
      </c>
      <c r="C263" s="19" t="str">
        <f t="shared" si="5"/>
        <v>Correct</v>
      </c>
      <c r="D263" s="18"/>
    </row>
    <row r="264" spans="1:4" x14ac:dyDescent="0.25">
      <c r="A264" s="17" t="str">
        <f>_xlfn.CONCAT('Clean 2'!C264,'Clean 2'!A264,'Clean 2'!B264,'Clean 2'!D264)</f>
        <v>41287Second ClassCorporate1287.26</v>
      </c>
      <c r="B264" s="18" t="str">
        <f>_xlfn.CONCAT(Step_2_Final!A264:D264)</f>
        <v>41973Standard ClassConsumer177.48</v>
      </c>
      <c r="C264" s="19" t="str">
        <f t="shared" si="5"/>
        <v>Correct</v>
      </c>
      <c r="D264" s="18"/>
    </row>
    <row r="265" spans="1:4" x14ac:dyDescent="0.25">
      <c r="A265" s="17" t="str">
        <f>_xlfn.CONCAT('Clean 2'!C265,'Clean 2'!A265,'Clean 2'!B265,'Clean 2'!D265)</f>
        <v>41590Second ClassCorporate7.872</v>
      </c>
      <c r="B265" s="18" t="str">
        <f>_xlfn.CONCAT(Step_2_Final!A265:D265)</f>
        <v>41808First ClassCorporate670.001</v>
      </c>
      <c r="C265" s="19" t="str">
        <f t="shared" si="5"/>
        <v>Correct</v>
      </c>
      <c r="D265" s="18"/>
    </row>
    <row r="266" spans="1:4" x14ac:dyDescent="0.25">
      <c r="A266" s="17" t="str">
        <f>_xlfn.CONCAT('Clean 2'!C266,'Clean 2'!A266,'Clean 2'!B266,'Clean 2'!D266)</f>
        <v>42004Second ClassCorporate596.48</v>
      </c>
      <c r="B266" s="18" t="str">
        <f>_xlfn.CONCAT(Step_2_Final!A266:D266)</f>
        <v>41993Standard ClassConsumer36.27</v>
      </c>
      <c r="C266" s="19" t="str">
        <f t="shared" si="5"/>
        <v>Correct</v>
      </c>
      <c r="D266" s="18"/>
    </row>
    <row r="267" spans="1:4" x14ac:dyDescent="0.25">
      <c r="A267" s="17" t="str">
        <f>_xlfn.CONCAT('Clean 2'!C267,'Clean 2'!A267,'Clean 2'!B267,'Clean 2'!D267)</f>
        <v>41784Second ClassCorporate467.04</v>
      </c>
      <c r="B267" s="18" t="str">
        <f>_xlfn.CONCAT(Step_2_Final!A267:D267)</f>
        <v>41973First ClassCorporate17.088</v>
      </c>
      <c r="C267" s="19" t="str">
        <f t="shared" si="5"/>
        <v>Correct</v>
      </c>
      <c r="D267" s="18"/>
    </row>
    <row r="268" spans="1:4" x14ac:dyDescent="0.25">
      <c r="A268" s="17" t="str">
        <f>_xlfn.CONCAT('Clean 2'!C268,'Clean 2'!A268,'Clean 2'!B268,'Clean 2'!D268)</f>
        <v>41825Second ClassCorporate12.158</v>
      </c>
      <c r="B268" s="18" t="str">
        <f>_xlfn.CONCAT(Step_2_Final!A268:D268)</f>
        <v>41903Standard ClassConsumer3631.96</v>
      </c>
      <c r="C268" s="19" t="str">
        <f t="shared" si="5"/>
        <v>Correct</v>
      </c>
      <c r="D268" s="18"/>
    </row>
    <row r="269" spans="1:4" x14ac:dyDescent="0.25">
      <c r="A269" s="17" t="str">
        <f>_xlfn.CONCAT('Clean 2'!C269,'Clean 2'!A269,'Clean 2'!B269,'Clean 2'!D269)</f>
        <v>41987Second ClassCorporate3.76</v>
      </c>
      <c r="B269" s="18" t="str">
        <f>_xlfn.CONCAT(Step_2_Final!A269:D269)</f>
        <v>41970Standard ClassHome Office6.24</v>
      </c>
      <c r="C269" s="19" t="str">
        <f t="shared" si="5"/>
        <v>Correct</v>
      </c>
      <c r="D269" s="18"/>
    </row>
    <row r="270" spans="1:4" x14ac:dyDescent="0.25">
      <c r="A270" s="17" t="str">
        <f>_xlfn.CONCAT('Clean 2'!C270,'Clean 2'!A270,'Clean 2'!B270,'Clean 2'!D270)</f>
        <v>41900Second ClassCorporate717.12</v>
      </c>
      <c r="B270" s="18" t="str">
        <f>_xlfn.CONCAT(Step_2_Final!A270:D270)</f>
        <v>41888Standard ClassCorporate7.24</v>
      </c>
      <c r="C270" s="19" t="str">
        <f t="shared" si="5"/>
        <v>Correct</v>
      </c>
      <c r="D270" s="18"/>
    </row>
    <row r="271" spans="1:4" x14ac:dyDescent="0.25">
      <c r="A271" s="17" t="str">
        <f>_xlfn.CONCAT('Clean 2'!C271,'Clean 2'!A271,'Clean 2'!B271,'Clean 2'!D271)</f>
        <v>41889Second ClassCorporate140.736</v>
      </c>
      <c r="B271" s="18" t="str">
        <f>_xlfn.CONCAT(Step_2_Final!A271:D271)</f>
        <v>41889Second ClassCorporate140.736</v>
      </c>
      <c r="C271" s="19" t="str">
        <f t="shared" si="5"/>
        <v>Correct</v>
      </c>
      <c r="D271" s="18"/>
    </row>
    <row r="272" spans="1:4" x14ac:dyDescent="0.25">
      <c r="A272" s="17" t="str">
        <f>_xlfn.CONCAT('Clean 2'!C272,'Clean 2'!A272,'Clean 2'!B272,'Clean 2'!D272)</f>
        <v>41858Second ClassCorporate520.03</v>
      </c>
      <c r="B272" s="18" t="str">
        <f>_xlfn.CONCAT(Step_2_Final!A272:D272)</f>
        <v>41760Standard ClassCorporate277.632</v>
      </c>
      <c r="C272" s="19" t="str">
        <f t="shared" si="5"/>
        <v>Correct</v>
      </c>
      <c r="D272" s="18"/>
    </row>
    <row r="273" spans="1:4" x14ac:dyDescent="0.25">
      <c r="A273" s="17" t="str">
        <f>_xlfn.CONCAT('Clean 2'!C273,'Clean 2'!A273,'Clean 2'!B273,'Clean 2'!D273)</f>
        <v>41774Second ClassCorporate17.94</v>
      </c>
      <c r="B273" s="18" t="str">
        <f>_xlfn.CONCAT(Step_2_Final!A273:D273)</f>
        <v>41798Standard ClassCorporate937.608</v>
      </c>
      <c r="C273" s="19" t="str">
        <f t="shared" si="5"/>
        <v>Correct</v>
      </c>
      <c r="D273" s="18"/>
    </row>
    <row r="274" spans="1:4" x14ac:dyDescent="0.25">
      <c r="A274" s="17" t="str">
        <f>_xlfn.CONCAT('Clean 2'!C274,'Clean 2'!A274,'Clean 2'!B274,'Clean 2'!D274)</f>
        <v>41916Second ClassCorporate392.94</v>
      </c>
      <c r="B274" s="18" t="str">
        <f>_xlfn.CONCAT(Step_2_Final!A274:D274)</f>
        <v>41940Standard ClassConsumer104.51</v>
      </c>
      <c r="C274" s="19" t="str">
        <f t="shared" si="5"/>
        <v>Correct</v>
      </c>
      <c r="D274" s="18"/>
    </row>
    <row r="275" spans="1:4" x14ac:dyDescent="0.25">
      <c r="A275" s="17" t="str">
        <f>_xlfn.CONCAT('Clean 2'!C275,'Clean 2'!A275,'Clean 2'!B275,'Clean 2'!D275)</f>
        <v>41652Second ClassCorporate9.82</v>
      </c>
      <c r="B275" s="18" t="str">
        <f>_xlfn.CONCAT(Step_2_Final!A275:D275)</f>
        <v>41921Standard ClassConsumer50.462</v>
      </c>
      <c r="C275" s="19" t="str">
        <f t="shared" si="5"/>
        <v>Correct</v>
      </c>
      <c r="D275" s="18"/>
    </row>
    <row r="276" spans="1:4" x14ac:dyDescent="0.25">
      <c r="A276" s="17" t="str">
        <f>_xlfn.CONCAT('Clean 2'!C276,'Clean 2'!A276,'Clean 2'!B276,'Clean 2'!D276)</f>
        <v>42028Second ClassCorporate31.36</v>
      </c>
      <c r="B276" s="18" t="str">
        <f>_xlfn.CONCAT(Step_2_Final!A276:D276)</f>
        <v>41858Second ClassCorporate520.03</v>
      </c>
      <c r="C276" s="19" t="str">
        <f t="shared" si="5"/>
        <v>Correct</v>
      </c>
      <c r="D276" s="18"/>
    </row>
    <row r="277" spans="1:4" x14ac:dyDescent="0.25">
      <c r="A277" s="17" t="str">
        <f>_xlfn.CONCAT('Clean 2'!C277,'Clean 2'!A277,'Clean 2'!B277,'Clean 2'!D277)</f>
        <v>42357Second ClassCorporate1410.066</v>
      </c>
      <c r="B277" s="18" t="str">
        <f>_xlfn.CONCAT(Step_2_Final!A277:D277)</f>
        <v>41789Standard ClassHome Office151.96</v>
      </c>
      <c r="C277" s="19" t="str">
        <f t="shared" si="5"/>
        <v>Correct</v>
      </c>
      <c r="D277" s="18"/>
    </row>
    <row r="278" spans="1:4" x14ac:dyDescent="0.25">
      <c r="A278" s="17" t="str">
        <f>_xlfn.CONCAT('Clean 2'!C278,'Clean 2'!A278,'Clean 2'!B278,'Clean 2'!D278)</f>
        <v>42151Second ClassCorporate232.624</v>
      </c>
      <c r="B278" s="18" t="str">
        <f>_xlfn.CONCAT(Step_2_Final!A278:D278)</f>
        <v>41963Standard ClassConsumer377.902</v>
      </c>
      <c r="C278" s="19" t="str">
        <f t="shared" si="5"/>
        <v>Correct</v>
      </c>
      <c r="D278" s="18"/>
    </row>
    <row r="279" spans="1:4" x14ac:dyDescent="0.25">
      <c r="A279" s="17" t="str">
        <f>_xlfn.CONCAT('Clean 2'!C279,'Clean 2'!A279,'Clean 2'!B279,'Clean 2'!D279)</f>
        <v>42068Second ClassCorporate10.08</v>
      </c>
      <c r="B279" s="18" t="str">
        <f>_xlfn.CONCAT(Step_2_Final!A279:D279)</f>
        <v>41851Standard ClassCorporate239.7</v>
      </c>
      <c r="C279" s="19" t="str">
        <f t="shared" si="5"/>
        <v>Correct</v>
      </c>
      <c r="D279" s="18"/>
    </row>
    <row r="280" spans="1:4" x14ac:dyDescent="0.25">
      <c r="A280" s="17" t="str">
        <f>_xlfn.CONCAT('Clean 2'!C280,'Clean 2'!A280,'Clean 2'!B280,'Clean 2'!D280)</f>
        <v>42009Second ClassCorporate255.904</v>
      </c>
      <c r="B280" s="18" t="str">
        <f>_xlfn.CONCAT(Step_2_Final!A280:D280)</f>
        <v>41994First ClassConsumer47.976</v>
      </c>
      <c r="C280" s="19" t="str">
        <f t="shared" si="5"/>
        <v>Correct</v>
      </c>
      <c r="D280" s="18"/>
    </row>
    <row r="281" spans="1:4" x14ac:dyDescent="0.25">
      <c r="A281" s="17" t="str">
        <f>_xlfn.CONCAT('Clean 2'!C281,'Clean 2'!A281,'Clean 2'!B281,'Clean 2'!D281)</f>
        <v>42340Second ClassCorporate2145.25</v>
      </c>
      <c r="B281" s="18" t="str">
        <f>_xlfn.CONCAT(Step_2_Final!A281:D281)</f>
        <v>41874Standard ClassConsumer1142.43</v>
      </c>
      <c r="C281" s="19" t="str">
        <f t="shared" si="5"/>
        <v>Correct</v>
      </c>
      <c r="D281" s="18"/>
    </row>
    <row r="282" spans="1:4" x14ac:dyDescent="0.25">
      <c r="A282" s="17" t="str">
        <f>_xlfn.CONCAT('Clean 2'!C282,'Clean 2'!A282,'Clean 2'!B282,'Clean 2'!D282)</f>
        <v>42202Second ClassCorporate199.18</v>
      </c>
      <c r="B282" s="18" t="str">
        <f>_xlfn.CONCAT(Step_2_Final!A282:D282)</f>
        <v>41774Second ClassCorporate17.94</v>
      </c>
      <c r="C282" s="19" t="str">
        <f t="shared" si="5"/>
        <v>Correct</v>
      </c>
      <c r="D282" s="18"/>
    </row>
    <row r="283" spans="1:4" x14ac:dyDescent="0.25">
      <c r="A283" s="17" t="str">
        <f>_xlfn.CONCAT('Clean 2'!C283,'Clean 2'!A283,'Clean 2'!B283,'Clean 2'!D283)</f>
        <v>42313Second ClassCorporate1106.924</v>
      </c>
      <c r="B283" s="18" t="str">
        <f>_xlfn.CONCAT(Step_2_Final!A283:D283)</f>
        <v>41969Standard ClassCorporate692.472</v>
      </c>
      <c r="C283" s="19" t="str">
        <f t="shared" si="5"/>
        <v>Correct</v>
      </c>
      <c r="D283" s="18"/>
    </row>
    <row r="284" spans="1:4" x14ac:dyDescent="0.25">
      <c r="A284" s="17" t="str">
        <f>_xlfn.CONCAT('Clean 2'!C284,'Clean 2'!A284,'Clean 2'!B284,'Clean 2'!D284)</f>
        <v>42084Second ClassCorporate86.45</v>
      </c>
      <c r="B284" s="18" t="str">
        <f>_xlfn.CONCAT(Step_2_Final!A284:D284)</f>
        <v>41898Standard ClassConsumer31.12</v>
      </c>
      <c r="C284" s="19" t="str">
        <f t="shared" si="5"/>
        <v>Correct</v>
      </c>
      <c r="D284" s="18"/>
    </row>
    <row r="285" spans="1:4" x14ac:dyDescent="0.25">
      <c r="A285" s="17" t="str">
        <f>_xlfn.CONCAT('Clean 2'!C285,'Clean 2'!A285,'Clean 2'!B285,'Clean 2'!D285)</f>
        <v>42337Second ClassCorporate2673.69</v>
      </c>
      <c r="B285" s="18" t="str">
        <f>_xlfn.CONCAT(Step_2_Final!A285:D285)</f>
        <v>41916Second ClassCorporate392.94</v>
      </c>
      <c r="C285" s="19" t="str">
        <f t="shared" si="5"/>
        <v>Correct</v>
      </c>
      <c r="D285" s="18"/>
    </row>
    <row r="286" spans="1:4" x14ac:dyDescent="0.25">
      <c r="A286" s="17" t="str">
        <f>_xlfn.CONCAT('Clean 2'!C286,'Clean 2'!A286,'Clean 2'!B286,'Clean 2'!D286)</f>
        <v>42677Second ClassCorporate26.4</v>
      </c>
      <c r="B286" s="18" t="str">
        <f>_xlfn.CONCAT(Step_2_Final!A286:D286)</f>
        <v>41965Standard ClassConsumer58.05</v>
      </c>
      <c r="C286" s="19" t="str">
        <f t="shared" si="5"/>
        <v>Correct</v>
      </c>
      <c r="D286" s="18"/>
    </row>
    <row r="287" spans="1:4" x14ac:dyDescent="0.25">
      <c r="A287" s="17" t="str">
        <f>_xlfn.CONCAT('Clean 2'!C287,'Clean 2'!A287,'Clean 2'!B287,'Clean 2'!D287)</f>
        <v>42692Second ClassCorporate552.856</v>
      </c>
      <c r="B287" s="18" t="str">
        <f>_xlfn.CONCAT(Step_2_Final!A287:D287)</f>
        <v>41888Standard ClassCorporate46.62</v>
      </c>
      <c r="C287" s="19" t="str">
        <f t="shared" si="5"/>
        <v>Correct</v>
      </c>
      <c r="D287" s="18"/>
    </row>
    <row r="288" spans="1:4" x14ac:dyDescent="0.25">
      <c r="A288" s="17" t="str">
        <f>_xlfn.CONCAT('Clean 2'!C288,'Clean 2'!A288,'Clean 2'!B288,'Clean 2'!D288)</f>
        <v>42470Second ClassCorporate16.739</v>
      </c>
      <c r="B288" s="18" t="str">
        <f>_xlfn.CONCAT(Step_2_Final!A288:D288)</f>
        <v>41652Second ClassCorporate9.82</v>
      </c>
      <c r="C288" s="19" t="str">
        <f t="shared" si="5"/>
        <v>Correct</v>
      </c>
      <c r="D288" s="18"/>
    </row>
    <row r="289" spans="1:4" x14ac:dyDescent="0.25">
      <c r="A289" s="17" t="str">
        <f>_xlfn.CONCAT('Clean 2'!C289,'Clean 2'!A289,'Clean 2'!B289,'Clean 2'!D289)</f>
        <v>42645Second ClassCorporate10.16</v>
      </c>
      <c r="B289" s="18" t="str">
        <f>_xlfn.CONCAT(Step_2_Final!A289:D289)</f>
        <v>41934Second ClassConsumer9.952</v>
      </c>
      <c r="C289" s="19" t="str">
        <f t="shared" si="5"/>
        <v>Correct</v>
      </c>
      <c r="D289" s="18"/>
    </row>
    <row r="290" spans="1:4" x14ac:dyDescent="0.25">
      <c r="A290" s="17" t="str">
        <f>_xlfn.CONCAT('Clean 2'!C290,'Clean 2'!A290,'Clean 2'!B290,'Clean 2'!D290)</f>
        <v>42420Second ClassCorporate1245.86</v>
      </c>
      <c r="B290" s="18" t="str">
        <f>_xlfn.CONCAT(Step_2_Final!A290:D290)</f>
        <v>41690Standard ClassConsumer29.99</v>
      </c>
      <c r="C290" s="19" t="str">
        <f t="shared" si="5"/>
        <v>Correct</v>
      </c>
      <c r="D290" s="18"/>
    </row>
    <row r="291" spans="1:4" x14ac:dyDescent="0.25">
      <c r="A291" s="17" t="str">
        <f>_xlfn.CONCAT('Clean 2'!C291,'Clean 2'!A291,'Clean 2'!B291,'Clean 2'!D291)</f>
        <v>42698Second ClassCorporate406.94</v>
      </c>
      <c r="B291" s="18" t="str">
        <f>_xlfn.CONCAT(Step_2_Final!A291:D291)</f>
        <v>42354Standard ClassHome Office19.44</v>
      </c>
      <c r="C291" s="19" t="str">
        <f t="shared" si="5"/>
        <v>Correct</v>
      </c>
      <c r="D291" s="18"/>
    </row>
    <row r="292" spans="1:4" x14ac:dyDescent="0.25">
      <c r="A292" s="17" t="str">
        <f>_xlfn.CONCAT('Clean 2'!C292,'Clean 2'!A292,'Clean 2'!B292,'Clean 2'!D292)</f>
        <v>42460Second ClassCorporate3098.61</v>
      </c>
      <c r="B292" s="18" t="str">
        <f>_xlfn.CONCAT(Step_2_Final!A292:D292)</f>
        <v>42200Same DayConsumer29</v>
      </c>
      <c r="C292" s="19" t="str">
        <f t="shared" si="5"/>
        <v>Correct</v>
      </c>
      <c r="D292" s="18"/>
    </row>
    <row r="293" spans="1:4" x14ac:dyDescent="0.25">
      <c r="A293" s="17" t="str">
        <f>_xlfn.CONCAT('Clean 2'!C293,'Clean 2'!A293,'Clean 2'!B293,'Clean 2'!D293)</f>
        <v>42461Second ClassCorporate269.4</v>
      </c>
      <c r="B293" s="18" t="str">
        <f>_xlfn.CONCAT(Step_2_Final!A293:D293)</f>
        <v>42188Standard ClassConsumer7.7</v>
      </c>
      <c r="C293" s="19" t="str">
        <f t="shared" si="5"/>
        <v>Correct</v>
      </c>
      <c r="D293" s="18"/>
    </row>
    <row r="294" spans="1:4" x14ac:dyDescent="0.25">
      <c r="A294" s="17" t="str">
        <f>_xlfn.CONCAT('Clean 2'!C294,'Clean 2'!A294,'Clean 2'!B294,'Clean 2'!D294)</f>
        <v>42396Second ClassCorporate22.63</v>
      </c>
      <c r="B294" s="18" t="str">
        <f>_xlfn.CONCAT(Step_2_Final!A294:D294)</f>
        <v>42126Second ClassConsumer140.52</v>
      </c>
      <c r="C294" s="19" t="str">
        <f t="shared" si="5"/>
        <v>Correct</v>
      </c>
      <c r="D294" s="18"/>
    </row>
    <row r="295" spans="1:4" x14ac:dyDescent="0.25">
      <c r="A295" s="17" t="str">
        <f>_xlfn.CONCAT('Clean 2'!C295,'Clean 2'!A295,'Clean 2'!B295,'Clean 2'!D295)</f>
        <v>42676Second ClassCorporate3291.07</v>
      </c>
      <c r="B295" s="18" t="str">
        <f>_xlfn.CONCAT(Step_2_Final!A295:D295)</f>
        <v>42348First ClassConsumer1056.86</v>
      </c>
      <c r="C295" s="19" t="str">
        <f t="shared" si="5"/>
        <v>Correct</v>
      </c>
      <c r="D295" s="18"/>
    </row>
    <row r="296" spans="1:4" x14ac:dyDescent="0.25">
      <c r="A296" s="17" t="str">
        <f>_xlfn.CONCAT('Clean 2'!C296,'Clean 2'!A296,'Clean 2'!B296,'Clean 2'!D296)</f>
        <v>42509Second ClassCorporate342.24</v>
      </c>
      <c r="B296" s="18" t="str">
        <f>_xlfn.CONCAT(Step_2_Final!A296:D296)</f>
        <v>42259Standard ClassConsumer1611.01</v>
      </c>
      <c r="C296" s="19" t="str">
        <f t="shared" si="5"/>
        <v>Correct</v>
      </c>
      <c r="D296" s="18"/>
    </row>
    <row r="297" spans="1:4" x14ac:dyDescent="0.25">
      <c r="A297" s="17" t="str">
        <f>_xlfn.CONCAT('Clean 2'!C297,'Clean 2'!A297,'Clean 2'!B297,'Clean 2'!D297)</f>
        <v>42677Second ClassCorporate15.992</v>
      </c>
      <c r="B297" s="18" t="str">
        <f>_xlfn.CONCAT(Step_2_Final!A297:D297)</f>
        <v>42210First ClassConsumer73.2</v>
      </c>
      <c r="C297" s="19" t="str">
        <f t="shared" si="5"/>
        <v>Correct</v>
      </c>
      <c r="D297" s="18"/>
    </row>
    <row r="298" spans="1:4" x14ac:dyDescent="0.25">
      <c r="A298" s="17" t="str">
        <f>_xlfn.CONCAT('Clean 2'!C298,'Clean 2'!A298,'Clean 2'!B298,'Clean 2'!D298)</f>
        <v>42698Second ClassCorporate19.008</v>
      </c>
      <c r="B298" s="18" t="str">
        <f>_xlfn.CONCAT(Step_2_Final!A298:D298)</f>
        <v>42211Standard ClassConsumer2503.47</v>
      </c>
      <c r="C298" s="19" t="str">
        <f t="shared" si="5"/>
        <v>Correct</v>
      </c>
      <c r="D298" s="18"/>
    </row>
    <row r="299" spans="1:4" x14ac:dyDescent="0.25">
      <c r="A299" s="17" t="str">
        <f>_xlfn.CONCAT('Clean 2'!C299,'Clean 2'!A299,'Clean 2'!B299,'Clean 2'!D299)</f>
        <v>42685Second ClassCorporate1158.12</v>
      </c>
      <c r="B299" s="18" t="str">
        <f>_xlfn.CONCAT(Step_2_Final!A299:D299)</f>
        <v>42336Standard ClassConsumer447.783</v>
      </c>
      <c r="C299" s="19" t="str">
        <f t="shared" si="5"/>
        <v>Correct</v>
      </c>
      <c r="D299" s="18"/>
    </row>
    <row r="300" spans="1:4" x14ac:dyDescent="0.25">
      <c r="A300" s="17" t="str">
        <f>_xlfn.CONCAT('Clean 2'!C300,'Clean 2'!A300,'Clean 2'!B300,'Clean 2'!D300)</f>
        <v>41833Second ClassCorporate38.88</v>
      </c>
      <c r="B300" s="18" t="str">
        <f>_xlfn.CONCAT(Step_2_Final!A300:D300)</f>
        <v>42145Same DayConsumer1363.96</v>
      </c>
      <c r="C300" s="19" t="str">
        <f t="shared" si="5"/>
        <v>Correct</v>
      </c>
      <c r="D300" s="18"/>
    </row>
    <row r="301" spans="1:4" x14ac:dyDescent="0.25">
      <c r="A301" s="17" t="str">
        <f>_xlfn.CONCAT('Clean 2'!C301,'Clean 2'!A301,'Clean 2'!B301,'Clean 2'!D301)</f>
        <v>41837Second ClassCorporate231.92</v>
      </c>
      <c r="B301" s="18" t="str">
        <f>_xlfn.CONCAT(Step_2_Final!A301:D301)</f>
        <v>42130Standard ClassHome Office270.728</v>
      </c>
      <c r="C301" s="19" t="str">
        <f t="shared" si="5"/>
        <v>Correct</v>
      </c>
      <c r="D301" s="18"/>
    </row>
    <row r="302" spans="1:4" x14ac:dyDescent="0.25">
      <c r="A302" s="17" t="str">
        <f>_xlfn.CONCAT('Clean 2'!C302,'Clean 2'!A302,'Clean 2'!B302,'Clean 2'!D302)</f>
        <v>42327Second ClassCorporate1319.96</v>
      </c>
      <c r="B302" s="18" t="str">
        <f>_xlfn.CONCAT(Step_2_Final!A302:D302)</f>
        <v>42298Standard ClassHome Office61.1</v>
      </c>
      <c r="C302" s="19" t="str">
        <f t="shared" si="5"/>
        <v>Correct</v>
      </c>
      <c r="D302" s="18"/>
    </row>
    <row r="303" spans="1:4" x14ac:dyDescent="0.25">
      <c r="A303" s="17" t="str">
        <f>_xlfn.CONCAT('Clean 2'!C303,'Clean 2'!A303,'Clean 2'!B303,'Clean 2'!D303)</f>
        <v>42348Second ClassCorporate82.92</v>
      </c>
      <c r="B303" s="18" t="str">
        <f>_xlfn.CONCAT(Step_2_Final!A303:D303)</f>
        <v>42021Standard ClassCorporate316</v>
      </c>
      <c r="C303" s="19" t="str">
        <f t="shared" si="5"/>
        <v>Correct</v>
      </c>
      <c r="D303" s="18"/>
    </row>
    <row r="304" spans="1:4" x14ac:dyDescent="0.25">
      <c r="A304" s="17" t="str">
        <f>_xlfn.CONCAT('Clean 2'!C304,'Clean 2'!A304,'Clean 2'!B304,'Clean 2'!D304)</f>
        <v>42699Second ClassCorporate701.96</v>
      </c>
      <c r="B304" s="18" t="str">
        <f>_xlfn.CONCAT(Step_2_Final!A304:D304)</f>
        <v>42042Same DayConsumer107.83</v>
      </c>
      <c r="C304" s="19" t="str">
        <f t="shared" si="5"/>
        <v>Correct</v>
      </c>
      <c r="D304" s="18"/>
    </row>
    <row r="305" spans="1:4" x14ac:dyDescent="0.25">
      <c r="A305" s="17" t="str">
        <f>_xlfn.CONCAT('Clean 2'!C305,'Clean 2'!A305,'Clean 2'!B305,'Clean 2'!D305)</f>
        <v>42727Second ClassCorporate1152.87</v>
      </c>
      <c r="B305" s="18" t="str">
        <f>_xlfn.CONCAT(Step_2_Final!A305:D305)</f>
        <v>42250Standard ClassConsumer1854.241</v>
      </c>
      <c r="C305" s="19" t="str">
        <f t="shared" si="5"/>
        <v>Correct</v>
      </c>
      <c r="D305" s="18"/>
    </row>
    <row r="306" spans="1:4" x14ac:dyDescent="0.25">
      <c r="A306" s="17" t="str">
        <f>_xlfn.CONCAT('Clean 2'!C306,'Clean 2'!A306,'Clean 2'!B306,'Clean 2'!D306)</f>
        <v>41349Second ClassHome Office471.92</v>
      </c>
      <c r="B306" s="18" t="str">
        <f>_xlfn.CONCAT(Step_2_Final!A306:D306)</f>
        <v>42051Standard ClassConsumer323.88</v>
      </c>
      <c r="C306" s="19" t="str">
        <f t="shared" si="5"/>
        <v>Correct</v>
      </c>
      <c r="D306" s="18"/>
    </row>
    <row r="307" spans="1:4" x14ac:dyDescent="0.25">
      <c r="A307" s="17" t="str">
        <f>_xlfn.CONCAT('Clean 2'!C307,'Clean 2'!A307,'Clean 2'!B307,'Clean 2'!D307)</f>
        <v>41597Second ClassHome Office682.91</v>
      </c>
      <c r="B307" s="18" t="str">
        <f>_xlfn.CONCAT(Step_2_Final!A307:D307)</f>
        <v>42145Standard ClassConsumer2.694</v>
      </c>
      <c r="C307" s="19" t="str">
        <f t="shared" si="5"/>
        <v>Correct</v>
      </c>
      <c r="D307" s="18"/>
    </row>
    <row r="308" spans="1:4" x14ac:dyDescent="0.25">
      <c r="A308" s="17" t="str">
        <f>_xlfn.CONCAT('Clean 2'!C308,'Clean 2'!A308,'Clean 2'!B308,'Clean 2'!D308)</f>
        <v>41901Second ClassHome Office61.96</v>
      </c>
      <c r="B308" s="18" t="str">
        <f>_xlfn.CONCAT(Step_2_Final!A308:D308)</f>
        <v>42277Standard ClassConsumer298.83</v>
      </c>
      <c r="C308" s="19" t="str">
        <f t="shared" si="5"/>
        <v>Correct</v>
      </c>
      <c r="D308" s="18"/>
    </row>
    <row r="309" spans="1:4" x14ac:dyDescent="0.25">
      <c r="A309" s="17" t="str">
        <f>_xlfn.CONCAT('Clean 2'!C309,'Clean 2'!A309,'Clean 2'!B309,'Clean 2'!D309)</f>
        <v>41888Second ClassHome Office3.444</v>
      </c>
      <c r="B309" s="18" t="str">
        <f>_xlfn.CONCAT(Step_2_Final!A309:D309)</f>
        <v>42043Second ClassHome Office1127.976</v>
      </c>
      <c r="C309" s="19" t="str">
        <f t="shared" si="5"/>
        <v>Correct</v>
      </c>
      <c r="D309" s="18"/>
    </row>
    <row r="310" spans="1:4" x14ac:dyDescent="0.25">
      <c r="A310" s="17" t="str">
        <f>_xlfn.CONCAT('Clean 2'!C310,'Clean 2'!A310,'Clean 2'!B310,'Clean 2'!D310)</f>
        <v>41904Second ClassHome Office80.38</v>
      </c>
      <c r="B310" s="18" t="str">
        <f>_xlfn.CONCAT(Step_2_Final!A310:D310)</f>
        <v>42028Second ClassCorporate31.36</v>
      </c>
      <c r="C310" s="19" t="str">
        <f t="shared" si="5"/>
        <v>Correct</v>
      </c>
      <c r="D310" s="18"/>
    </row>
    <row r="311" spans="1:4" x14ac:dyDescent="0.25">
      <c r="A311" s="17" t="str">
        <f>_xlfn.CONCAT('Clean 2'!C311,'Clean 2'!A311,'Clean 2'!B311,'Clean 2'!D311)</f>
        <v>41973Second ClassHome Office89.36</v>
      </c>
      <c r="B311" s="18" t="str">
        <f>_xlfn.CONCAT(Step_2_Final!A311:D311)</f>
        <v>42344Second ClassConsumer1284.8</v>
      </c>
      <c r="C311" s="19" t="str">
        <f t="shared" si="5"/>
        <v>Correct</v>
      </c>
      <c r="D311" s="18"/>
    </row>
    <row r="312" spans="1:4" x14ac:dyDescent="0.25">
      <c r="A312" s="17" t="str">
        <f>_xlfn.CONCAT('Clean 2'!C312,'Clean 2'!A312,'Clean 2'!B312,'Clean 2'!D312)</f>
        <v>41727Second ClassHome Office1166.92</v>
      </c>
      <c r="B312" s="18" t="str">
        <f>_xlfn.CONCAT(Step_2_Final!A312:D312)</f>
        <v>42270Standard ClassCorporate104.712</v>
      </c>
      <c r="C312" s="19" t="str">
        <f t="shared" si="5"/>
        <v>Correct</v>
      </c>
      <c r="D312" s="18"/>
    </row>
    <row r="313" spans="1:4" x14ac:dyDescent="0.25">
      <c r="A313" s="17" t="str">
        <f>_xlfn.CONCAT('Clean 2'!C313,'Clean 2'!A313,'Clean 2'!B313,'Clean 2'!D313)</f>
        <v>42043Second ClassHome Office1127.976</v>
      </c>
      <c r="B313" s="18" t="str">
        <f>_xlfn.CONCAT(Step_2_Final!A313:D313)</f>
        <v>42137Standard ClassCorporate10.96</v>
      </c>
      <c r="C313" s="19" t="str">
        <f t="shared" si="5"/>
        <v>Correct</v>
      </c>
      <c r="D313" s="18"/>
    </row>
    <row r="314" spans="1:4" x14ac:dyDescent="0.25">
      <c r="A314" s="17" t="str">
        <f>_xlfn.CONCAT('Clean 2'!C314,'Clean 2'!A314,'Clean 2'!B314,'Clean 2'!D314)</f>
        <v>42096Second ClassHome Office7.04</v>
      </c>
      <c r="B314" s="18" t="str">
        <f>_xlfn.CONCAT(Step_2_Final!A314:D314)</f>
        <v>42221Standard ClassHome Office158.81</v>
      </c>
      <c r="C314" s="19" t="str">
        <f t="shared" si="5"/>
        <v>Correct</v>
      </c>
      <c r="D314" s="18"/>
    </row>
    <row r="315" spans="1:4" x14ac:dyDescent="0.25">
      <c r="A315" s="17" t="str">
        <f>_xlfn.CONCAT('Clean 2'!C315,'Clean 2'!A315,'Clean 2'!B315,'Clean 2'!D315)</f>
        <v>42172Second ClassHome Office91.475</v>
      </c>
      <c r="B315" s="18" t="str">
        <f>_xlfn.CONCAT(Step_2_Final!A315:D315)</f>
        <v>42047First ClassConsumer1366.04</v>
      </c>
      <c r="C315" s="19" t="str">
        <f t="shared" si="5"/>
        <v>Correct</v>
      </c>
      <c r="D315" s="18"/>
    </row>
    <row r="316" spans="1:4" x14ac:dyDescent="0.25">
      <c r="A316" s="17" t="str">
        <f>_xlfn.CONCAT('Clean 2'!C316,'Clean 2'!A316,'Clean 2'!B316,'Clean 2'!D316)</f>
        <v>42112Second ClassHome Office55.416</v>
      </c>
      <c r="B316" s="18" t="str">
        <f>_xlfn.CONCAT(Step_2_Final!A316:D316)</f>
        <v>42266Standard ClassConsumer3</v>
      </c>
      <c r="C316" s="19" t="str">
        <f t="shared" si="5"/>
        <v>Correct</v>
      </c>
      <c r="D316" s="18"/>
    </row>
    <row r="317" spans="1:4" x14ac:dyDescent="0.25">
      <c r="A317" s="17" t="str">
        <f>_xlfn.CONCAT('Clean 2'!C317,'Clean 2'!A317,'Clean 2'!B317,'Clean 2'!D317)</f>
        <v>42258Second ClassHome Office67.56</v>
      </c>
      <c r="B317" s="18" t="str">
        <f>_xlfn.CONCAT(Step_2_Final!A317:D317)</f>
        <v>42366Standard ClassConsumer2.61</v>
      </c>
      <c r="C317" s="19" t="str">
        <f t="shared" si="5"/>
        <v>Correct</v>
      </c>
      <c r="D317" s="18"/>
    </row>
    <row r="318" spans="1:4" x14ac:dyDescent="0.25">
      <c r="A318" s="17" t="str">
        <f>_xlfn.CONCAT('Clean 2'!C318,'Clean 2'!A318,'Clean 2'!B318,'Clean 2'!D318)</f>
        <v>42729Second ClassHome Office819.28</v>
      </c>
      <c r="B318" s="18" t="str">
        <f>_xlfn.CONCAT(Step_2_Final!A318:D318)</f>
        <v>42107Standard ClassConsumer448.81</v>
      </c>
      <c r="C318" s="19" t="str">
        <f t="shared" si="5"/>
        <v>Correct</v>
      </c>
      <c r="D318" s="18"/>
    </row>
    <row r="319" spans="1:4" x14ac:dyDescent="0.25">
      <c r="A319" s="17" t="str">
        <f>_xlfn.CONCAT('Clean 2'!C319,'Clean 2'!A319,'Clean 2'!B319,'Clean 2'!D319)</f>
        <v>42629Second ClassHome Office18</v>
      </c>
      <c r="B319" s="18" t="str">
        <f>_xlfn.CONCAT(Step_2_Final!A319:D319)</f>
        <v>42258Standard ClassCorporate519.68</v>
      </c>
      <c r="C319" s="19" t="str">
        <f t="shared" si="5"/>
        <v>Correct</v>
      </c>
      <c r="D319" s="18"/>
    </row>
    <row r="320" spans="1:4" x14ac:dyDescent="0.25">
      <c r="A320" s="17" t="str">
        <f>_xlfn.CONCAT('Clean 2'!C320,'Clean 2'!A320,'Clean 2'!B320,'Clean 2'!D320)</f>
        <v>42684Second ClassHome Office11.52</v>
      </c>
      <c r="B320" s="18" t="str">
        <f>_xlfn.CONCAT(Step_2_Final!A320:D320)</f>
        <v>42130First ClassCorporate14.352</v>
      </c>
      <c r="C320" s="19" t="str">
        <f t="shared" si="5"/>
        <v>Correct</v>
      </c>
      <c r="D320" s="18"/>
    </row>
    <row r="321" spans="1:4" x14ac:dyDescent="0.25">
      <c r="A321" s="17" t="str">
        <f>_xlfn.CONCAT('Clean 2'!C321,'Clean 2'!A321,'Clean 2'!B321,'Clean 2'!D321)</f>
        <v>42714Second ClassHome Office684.78</v>
      </c>
      <c r="B321" s="18" t="str">
        <f>_xlfn.CONCAT(Step_2_Final!A321:D321)</f>
        <v>42357Second ClassCorporate1410.066</v>
      </c>
      <c r="C321" s="19" t="str">
        <f t="shared" si="5"/>
        <v>Correct</v>
      </c>
      <c r="D321" s="18"/>
    </row>
    <row r="322" spans="1:4" x14ac:dyDescent="0.25">
      <c r="A322" s="17" t="str">
        <f>_xlfn.CONCAT('Clean 2'!C322,'Clean 2'!A322,'Clean 2'!B322,'Clean 2'!D322)</f>
        <v>42630Second ClassHome Office830.24</v>
      </c>
      <c r="B322" s="18" t="str">
        <f>_xlfn.CONCAT(Step_2_Final!A322:D322)</f>
        <v>42151Second ClassCorporate232.624</v>
      </c>
      <c r="C322" s="19" t="str">
        <f t="shared" si="5"/>
        <v>Correct</v>
      </c>
      <c r="D322" s="18"/>
    </row>
    <row r="323" spans="1:4" x14ac:dyDescent="0.25">
      <c r="A323" s="17" t="str">
        <f>_xlfn.CONCAT('Clean 2'!C323,'Clean 2'!A323,'Clean 2'!B323,'Clean 2'!D323)</f>
        <v>42593Second ClassHome Office477.51</v>
      </c>
      <c r="B323" s="18" t="str">
        <f>_xlfn.CONCAT(Step_2_Final!A323:D323)</f>
        <v>42082Second ClassConsumer871.8</v>
      </c>
      <c r="C323" s="19" t="str">
        <f t="shared" ref="C323:C386" si="6">IF(VLOOKUP(A323,$B$2:$B$823,1,0)=A323,"Correct","Incorrect")</f>
        <v>Correct</v>
      </c>
      <c r="D323" s="18"/>
    </row>
    <row r="324" spans="1:4" x14ac:dyDescent="0.25">
      <c r="A324" s="17" t="str">
        <f>_xlfn.CONCAT('Clean 2'!C324,'Clean 2'!A324,'Clean 2'!B324,'Clean 2'!D324)</f>
        <v>41785Second ClassHome Office352.168</v>
      </c>
      <c r="B324" s="18" t="str">
        <f>_xlfn.CONCAT(Step_2_Final!A324:D324)</f>
        <v>42347Standard ClassConsumer334.256</v>
      </c>
      <c r="C324" s="19" t="str">
        <f t="shared" si="6"/>
        <v>Correct</v>
      </c>
      <c r="D324" s="18"/>
    </row>
    <row r="325" spans="1:4" x14ac:dyDescent="0.25">
      <c r="A325" s="17" t="str">
        <f>_xlfn.CONCAT('Clean 2'!C325,'Clean 2'!A325,'Clean 2'!B325,'Clean 2'!D325)</f>
        <v>42368Second ClassHome Office62.752</v>
      </c>
      <c r="B325" s="18" t="str">
        <f>_xlfn.CONCAT(Step_2_Final!A325:D325)</f>
        <v>42153Standard ClassConsumer185.88</v>
      </c>
      <c r="C325" s="19" t="str">
        <f t="shared" si="6"/>
        <v>Correct</v>
      </c>
      <c r="D325" s="18"/>
    </row>
    <row r="326" spans="1:4" x14ac:dyDescent="0.25">
      <c r="A326" s="17" t="str">
        <f>_xlfn.CONCAT('Clean 2'!C326,'Clean 2'!A326,'Clean 2'!B326,'Clean 2'!D326)</f>
        <v>42363Second ClassHome Office823.61</v>
      </c>
      <c r="B326" s="18" t="str">
        <f>_xlfn.CONCAT(Step_2_Final!A326:D326)</f>
        <v>42155Standard ClassCorporate4317.3</v>
      </c>
      <c r="C326" s="19" t="str">
        <f t="shared" si="6"/>
        <v>Correct</v>
      </c>
      <c r="D326" s="18"/>
    </row>
    <row r="327" spans="1:4" x14ac:dyDescent="0.25">
      <c r="A327" s="17" t="str">
        <f>_xlfn.CONCAT('Clean 2'!C327,'Clean 2'!A327,'Clean 2'!B327,'Clean 2'!D327)</f>
        <v>42704Second ClassHome Office71.976</v>
      </c>
      <c r="B327" s="18" t="str">
        <f>_xlfn.CONCAT(Step_2_Final!A327:D327)</f>
        <v>42329Standard ClassCorporate574.056</v>
      </c>
      <c r="C327" s="19" t="str">
        <f t="shared" si="6"/>
        <v>Correct</v>
      </c>
      <c r="D327" s="18"/>
    </row>
    <row r="328" spans="1:4" x14ac:dyDescent="0.25">
      <c r="A328" s="17" t="str">
        <f>_xlfn.CONCAT('Clean 2'!C328,'Clean 2'!A328,'Clean 2'!B328,'Clean 2'!D328)</f>
        <v>42460Second ClassHome Office732.93</v>
      </c>
      <c r="B328" s="18" t="str">
        <f>_xlfn.CONCAT(Step_2_Final!A328:D328)</f>
        <v>42193Standard ClassCorporate45.584</v>
      </c>
      <c r="C328" s="19" t="str">
        <f t="shared" si="6"/>
        <v>Correct</v>
      </c>
      <c r="D328" s="18"/>
    </row>
    <row r="329" spans="1:4" x14ac:dyDescent="0.25">
      <c r="A329" s="17" t="str">
        <f>_xlfn.CONCAT('Clean 2'!C329,'Clean 2'!A329,'Clean 2'!B329,'Clean 2'!D329)</f>
        <v>41427Standard ClassConsumer605.47</v>
      </c>
      <c r="B329" s="18" t="str">
        <f>_xlfn.CONCAT(Step_2_Final!A329:D329)</f>
        <v>42076Standard ClassCorporate12.96</v>
      </c>
      <c r="C329" s="19" t="str">
        <f t="shared" si="6"/>
        <v>Correct</v>
      </c>
      <c r="D329" s="18"/>
    </row>
    <row r="330" spans="1:4" x14ac:dyDescent="0.25">
      <c r="A330" s="17" t="str">
        <f>_xlfn.CONCAT('Clean 2'!C330,'Clean 2'!A330,'Clean 2'!B330,'Clean 2'!D330)</f>
        <v>41452Standard ClassConsumer616.14</v>
      </c>
      <c r="B330" s="18" t="str">
        <f>_xlfn.CONCAT(Step_2_Final!A330:D330)</f>
        <v>42270Standard ClassConsumer24.066</v>
      </c>
      <c r="C330" s="19" t="str">
        <f t="shared" si="6"/>
        <v>Correct</v>
      </c>
      <c r="D330" s="18"/>
    </row>
    <row r="331" spans="1:4" x14ac:dyDescent="0.25">
      <c r="A331" s="17" t="str">
        <f>_xlfn.CONCAT('Clean 2'!C331,'Clean 2'!A331,'Clean 2'!B331,'Clean 2'!D331)</f>
        <v>41620Standard ClassConsumer23.472</v>
      </c>
      <c r="B331" s="18" t="str">
        <f>_xlfn.CONCAT(Step_2_Final!A331:D331)</f>
        <v>42244Standard ClassCorporate9.216</v>
      </c>
      <c r="C331" s="19" t="str">
        <f t="shared" si="6"/>
        <v>Correct</v>
      </c>
      <c r="D331" s="18"/>
    </row>
    <row r="332" spans="1:4" x14ac:dyDescent="0.25">
      <c r="A332" s="17" t="str">
        <f>_xlfn.CONCAT('Clean 2'!C332,'Clean 2'!A332,'Clean 2'!B332,'Clean 2'!D332)</f>
        <v>41389Standard ClassConsumer302.376</v>
      </c>
      <c r="B332" s="18" t="str">
        <f>_xlfn.CONCAT(Step_2_Final!A332:D332)</f>
        <v>42279Second ClassConsumer36.364</v>
      </c>
      <c r="C332" s="19" t="str">
        <f t="shared" si="6"/>
        <v>Correct</v>
      </c>
      <c r="D332" s="18"/>
    </row>
    <row r="333" spans="1:4" x14ac:dyDescent="0.25">
      <c r="A333" s="17" t="str">
        <f>_xlfn.CONCAT('Clean 2'!C333,'Clean 2'!A333,'Clean 2'!B333,'Clean 2'!D333)</f>
        <v>41545Standard ClassConsumer337.088</v>
      </c>
      <c r="B333" s="18" t="str">
        <f>_xlfn.CONCAT(Step_2_Final!A333:D333)</f>
        <v>42252Standard ClassConsumer239.5</v>
      </c>
      <c r="C333" s="19" t="str">
        <f t="shared" si="6"/>
        <v>Correct</v>
      </c>
      <c r="D333" s="18"/>
    </row>
    <row r="334" spans="1:4" x14ac:dyDescent="0.25">
      <c r="A334" s="17" t="str">
        <f>_xlfn.CONCAT('Clean 2'!C334,'Clean 2'!A334,'Clean 2'!B334,'Clean 2'!D334)</f>
        <v>41481Standard ClassConsumer256.48</v>
      </c>
      <c r="B334" s="18" t="str">
        <f>_xlfn.CONCAT(Step_2_Final!A334:D334)</f>
        <v>42229Standard ClassCorporate562.2925</v>
      </c>
      <c r="C334" s="19" t="str">
        <f t="shared" si="6"/>
        <v>Correct</v>
      </c>
      <c r="D334" s="18"/>
    </row>
    <row r="335" spans="1:4" x14ac:dyDescent="0.25">
      <c r="A335" s="17" t="str">
        <f>_xlfn.CONCAT('Clean 2'!C335,'Clean 2'!A335,'Clean 2'!B335,'Clean 2'!D335)</f>
        <v>41593Standard ClassConsumer362.176</v>
      </c>
      <c r="B335" s="18" t="str">
        <f>_xlfn.CONCAT(Step_2_Final!A335:D335)</f>
        <v>42083Standard ClassCorporate31.086</v>
      </c>
      <c r="C335" s="19" t="str">
        <f t="shared" si="6"/>
        <v>Correct</v>
      </c>
      <c r="D335" s="18"/>
    </row>
    <row r="336" spans="1:4" x14ac:dyDescent="0.25">
      <c r="A336" s="17" t="str">
        <f>_xlfn.CONCAT('Clean 2'!C336,'Clean 2'!A336,'Clean 2'!B336,'Clean 2'!D336)</f>
        <v>41622Standard ClassConsumer186.304</v>
      </c>
      <c r="B336" s="18" t="str">
        <f>_xlfn.CONCAT(Step_2_Final!A336:D336)</f>
        <v>42038Standard ClassConsumer866.4</v>
      </c>
      <c r="C336" s="19" t="str">
        <f t="shared" si="6"/>
        <v>Correct</v>
      </c>
      <c r="D336" s="18"/>
    </row>
    <row r="337" spans="1:4" x14ac:dyDescent="0.25">
      <c r="A337" s="17" t="str">
        <f>_xlfn.CONCAT('Clean 2'!C337,'Clean 2'!A337,'Clean 2'!B337,'Clean 2'!D337)</f>
        <v>41337Standard ClassConsumer15.552</v>
      </c>
      <c r="B337" s="18" t="str">
        <f>_xlfn.CONCAT(Step_2_Final!A337:D337)</f>
        <v>42232Standard ClassConsumer705.544</v>
      </c>
      <c r="C337" s="19" t="str">
        <f t="shared" si="6"/>
        <v>Correct</v>
      </c>
      <c r="D337" s="18"/>
    </row>
    <row r="338" spans="1:4" x14ac:dyDescent="0.25">
      <c r="A338" s="17" t="str">
        <f>_xlfn.CONCAT('Clean 2'!C338,'Clean 2'!A338,'Clean 2'!B338,'Clean 2'!D338)</f>
        <v>41584Standard ClassConsumer43.68</v>
      </c>
      <c r="B338" s="18" t="str">
        <f>_xlfn.CONCAT(Step_2_Final!A338:D338)</f>
        <v>42226Standard ClassHome Office16.218</v>
      </c>
      <c r="C338" s="19" t="str">
        <f t="shared" si="6"/>
        <v>Correct</v>
      </c>
      <c r="D338" s="18"/>
    </row>
    <row r="339" spans="1:4" x14ac:dyDescent="0.25">
      <c r="A339" s="17" t="str">
        <f>_xlfn.CONCAT('Clean 2'!C339,'Clean 2'!A339,'Clean 2'!B339,'Clean 2'!D339)</f>
        <v>41307Standard ClassConsumer199.296</v>
      </c>
      <c r="B339" s="18" t="str">
        <f>_xlfn.CONCAT(Step_2_Final!A339:D339)</f>
        <v>42091Standard ClassCorporate92.7</v>
      </c>
      <c r="C339" s="19" t="str">
        <f t="shared" si="6"/>
        <v>Correct</v>
      </c>
      <c r="D339" s="18"/>
    </row>
    <row r="340" spans="1:4" x14ac:dyDescent="0.25">
      <c r="A340" s="17" t="str">
        <f>_xlfn.CONCAT('Clean 2'!C340,'Clean 2'!A340,'Clean 2'!B340,'Clean 2'!D340)</f>
        <v>41536Standard ClassConsumer2692.329</v>
      </c>
      <c r="B340" s="18" t="str">
        <f>_xlfn.CONCAT(Step_2_Final!A340:D340)</f>
        <v>42231First ClassConsumer15.552</v>
      </c>
      <c r="C340" s="19" t="str">
        <f t="shared" si="6"/>
        <v>Correct</v>
      </c>
      <c r="D340" s="18"/>
    </row>
    <row r="341" spans="1:4" x14ac:dyDescent="0.25">
      <c r="A341" s="17" t="str">
        <f>_xlfn.CONCAT('Clean 2'!C341,'Clean 2'!A341,'Clean 2'!B341,'Clean 2'!D341)</f>
        <v>41316Standard ClassConsumer1508.13</v>
      </c>
      <c r="B341" s="18" t="str">
        <f>_xlfn.CONCAT(Step_2_Final!A341:D341)</f>
        <v>42160First ClassConsumer75.88</v>
      </c>
      <c r="C341" s="19" t="str">
        <f t="shared" si="6"/>
        <v>Correct</v>
      </c>
      <c r="D341" s="18"/>
    </row>
    <row r="342" spans="1:4" x14ac:dyDescent="0.25">
      <c r="A342" s="17" t="str">
        <f>_xlfn.CONCAT('Clean 2'!C342,'Clean 2'!A342,'Clean 2'!B342,'Clean 2'!D342)</f>
        <v>41525Standard ClassConsumer254.97</v>
      </c>
      <c r="B342" s="18" t="str">
        <f>_xlfn.CONCAT(Step_2_Final!A342:D342)</f>
        <v>42305Second ClassConsumer290.98</v>
      </c>
      <c r="C342" s="19" t="str">
        <f t="shared" si="6"/>
        <v>Correct</v>
      </c>
      <c r="D342" s="18"/>
    </row>
    <row r="343" spans="1:4" x14ac:dyDescent="0.25">
      <c r="A343" s="17" t="str">
        <f>_xlfn.CONCAT('Clean 2'!C343,'Clean 2'!A343,'Clean 2'!B343,'Clean 2'!D343)</f>
        <v>41609Standard ClassConsumer95.968</v>
      </c>
      <c r="B343" s="18" t="str">
        <f>_xlfn.CONCAT(Step_2_Final!A343:D343)</f>
        <v>42302Standard ClassHome Office239.976</v>
      </c>
      <c r="C343" s="19" t="str">
        <f t="shared" si="6"/>
        <v>Correct</v>
      </c>
      <c r="D343" s="18"/>
    </row>
    <row r="344" spans="1:4" x14ac:dyDescent="0.25">
      <c r="A344" s="17" t="str">
        <f>_xlfn.CONCAT('Clean 2'!C344,'Clean 2'!A344,'Clean 2'!B344,'Clean 2'!D344)</f>
        <v>41628Standard ClassConsumer732.312</v>
      </c>
      <c r="B344" s="18" t="str">
        <f>_xlfn.CONCAT(Step_2_Final!A344:D344)</f>
        <v>42322Standard ClassConsumer52.136</v>
      </c>
      <c r="C344" s="19" t="str">
        <f t="shared" si="6"/>
        <v>Correct</v>
      </c>
      <c r="D344" s="18"/>
    </row>
    <row r="345" spans="1:4" x14ac:dyDescent="0.25">
      <c r="A345" s="17" t="str">
        <f>_xlfn.CONCAT('Clean 2'!C345,'Clean 2'!A345,'Clean 2'!B345,'Clean 2'!D345)</f>
        <v>41613Standard ClassConsumer24.56</v>
      </c>
      <c r="B345" s="18" t="str">
        <f>_xlfn.CONCAT(Step_2_Final!A345:D345)</f>
        <v>42068Second ClassCorporate10.08</v>
      </c>
      <c r="C345" s="19" t="str">
        <f t="shared" si="6"/>
        <v>Correct</v>
      </c>
      <c r="D345" s="18"/>
    </row>
    <row r="346" spans="1:4" x14ac:dyDescent="0.25">
      <c r="A346" s="17" t="str">
        <f>_xlfn.CONCAT('Clean 2'!C346,'Clean 2'!A346,'Clean 2'!B346,'Clean 2'!D346)</f>
        <v>41459Standard ClassConsumer37.44</v>
      </c>
      <c r="B346" s="18" t="str">
        <f>_xlfn.CONCAT(Step_2_Final!A346:D346)</f>
        <v>42275Second ClassConsumer31.83</v>
      </c>
      <c r="C346" s="19" t="str">
        <f t="shared" si="6"/>
        <v>Correct</v>
      </c>
      <c r="D346" s="18"/>
    </row>
    <row r="347" spans="1:4" x14ac:dyDescent="0.25">
      <c r="A347" s="17" t="str">
        <f>_xlfn.CONCAT('Clean 2'!C347,'Clean 2'!A347,'Clean 2'!B347,'Clean 2'!D347)</f>
        <v>41547Standard ClassConsumer69.216</v>
      </c>
      <c r="B347" s="18" t="str">
        <f>_xlfn.CONCAT(Step_2_Final!A347:D347)</f>
        <v>42238Standard ClassHome Office37.264</v>
      </c>
      <c r="C347" s="19" t="str">
        <f t="shared" si="6"/>
        <v>Correct</v>
      </c>
      <c r="D347" s="18"/>
    </row>
    <row r="348" spans="1:4" x14ac:dyDescent="0.25">
      <c r="A348" s="17" t="str">
        <f>_xlfn.CONCAT('Clean 2'!C348,'Clean 2'!A348,'Clean 2'!B348,'Clean 2'!D348)</f>
        <v>41562Standard ClassConsumer15.384</v>
      </c>
      <c r="B348" s="18" t="str">
        <f>_xlfn.CONCAT(Step_2_Final!A348:D348)</f>
        <v>42333Standard ClassHome Office392.832</v>
      </c>
      <c r="C348" s="19" t="str">
        <f t="shared" si="6"/>
        <v>Correct</v>
      </c>
      <c r="D348" s="18"/>
    </row>
    <row r="349" spans="1:4" x14ac:dyDescent="0.25">
      <c r="A349" s="17" t="str">
        <f>_xlfn.CONCAT('Clean 2'!C349,'Clean 2'!A349,'Clean 2'!B349,'Clean 2'!D349)</f>
        <v>41416Standard ClassConsumer180.93</v>
      </c>
      <c r="B349" s="18" t="str">
        <f>_xlfn.CONCAT(Step_2_Final!A349:D349)</f>
        <v>42337Standard ClassCorporate7.434</v>
      </c>
      <c r="C349" s="19" t="str">
        <f t="shared" si="6"/>
        <v>Correct</v>
      </c>
      <c r="D349" s="18"/>
    </row>
    <row r="350" spans="1:4" x14ac:dyDescent="0.25">
      <c r="A350" s="17" t="str">
        <f>_xlfn.CONCAT('Clean 2'!C350,'Clean 2'!A350,'Clean 2'!B350,'Clean 2'!D350)</f>
        <v>41581Standard ClassConsumer147.344</v>
      </c>
      <c r="B350" s="18" t="str">
        <f>_xlfn.CONCAT(Step_2_Final!A350:D350)</f>
        <v>42260Standard ClassCorporate1159.06</v>
      </c>
      <c r="C350" s="19" t="str">
        <f t="shared" si="6"/>
        <v>Correct</v>
      </c>
      <c r="D350" s="18"/>
    </row>
    <row r="351" spans="1:4" x14ac:dyDescent="0.25">
      <c r="A351" s="17" t="str">
        <f>_xlfn.CONCAT('Clean 2'!C351,'Clean 2'!A351,'Clean 2'!B351,'Clean 2'!D351)</f>
        <v>41348Standard ClassConsumer370.782</v>
      </c>
      <c r="B351" s="18" t="str">
        <f>_xlfn.CONCAT(Step_2_Final!A351:D351)</f>
        <v>42107Standard ClassCorporate191.808</v>
      </c>
      <c r="C351" s="19" t="str">
        <f t="shared" si="6"/>
        <v>Correct</v>
      </c>
      <c r="D351" s="18"/>
    </row>
    <row r="352" spans="1:4" x14ac:dyDescent="0.25">
      <c r="A352" s="17" t="str">
        <f>_xlfn.CONCAT('Clean 2'!C352,'Clean 2'!A352,'Clean 2'!B352,'Clean 2'!D352)</f>
        <v>41519Standard ClassConsumer1793.98</v>
      </c>
      <c r="B352" s="18" t="str">
        <f>_xlfn.CONCAT(Step_2_Final!A352:D352)</f>
        <v>42344First ClassConsumer191.82</v>
      </c>
      <c r="C352" s="19" t="str">
        <f t="shared" si="6"/>
        <v>Correct</v>
      </c>
      <c r="D352" s="18"/>
    </row>
    <row r="353" spans="1:4" x14ac:dyDescent="0.25">
      <c r="A353" s="17" t="str">
        <f>_xlfn.CONCAT('Clean 2'!C353,'Clean 2'!A353,'Clean 2'!B353,'Clean 2'!D353)</f>
        <v>41614Standard ClassConsumer42.208</v>
      </c>
      <c r="B353" s="18" t="str">
        <f>_xlfn.CONCAT(Step_2_Final!A353:D353)</f>
        <v>42041Standard ClassCorporate132.224</v>
      </c>
      <c r="C353" s="19" t="str">
        <f t="shared" si="6"/>
        <v>Correct</v>
      </c>
      <c r="D353" s="18"/>
    </row>
    <row r="354" spans="1:4" x14ac:dyDescent="0.25">
      <c r="A354" s="17" t="str">
        <f>_xlfn.CONCAT('Clean 2'!C354,'Clean 2'!A354,'Clean 2'!B354,'Clean 2'!D354)</f>
        <v>41531Standard ClassConsumer149.56</v>
      </c>
      <c r="B354" s="18" t="str">
        <f>_xlfn.CONCAT(Step_2_Final!A354:D354)</f>
        <v>42230First ClassConsumer125.92</v>
      </c>
      <c r="C354" s="19" t="str">
        <f t="shared" si="6"/>
        <v>Correct</v>
      </c>
      <c r="D354" s="18"/>
    </row>
    <row r="355" spans="1:4" x14ac:dyDescent="0.25">
      <c r="A355" s="17" t="str">
        <f>_xlfn.CONCAT('Clean 2'!C355,'Clean 2'!A355,'Clean 2'!B355,'Clean 2'!D355)</f>
        <v>41615Standard ClassConsumer105.52</v>
      </c>
      <c r="B355" s="18" t="str">
        <f>_xlfn.CONCAT(Step_2_Final!A355:D355)</f>
        <v>42168First ClassCorporate224.9</v>
      </c>
      <c r="C355" s="19" t="str">
        <f t="shared" si="6"/>
        <v>Correct</v>
      </c>
      <c r="D355" s="18"/>
    </row>
    <row r="356" spans="1:4" x14ac:dyDescent="0.25">
      <c r="A356" s="17" t="str">
        <f>_xlfn.CONCAT('Clean 2'!C356,'Clean 2'!A356,'Clean 2'!B356,'Clean 2'!D356)</f>
        <v>41592Standard ClassConsumer32.4</v>
      </c>
      <c r="B356" s="18" t="str">
        <f>_xlfn.CONCAT(Step_2_Final!A356:D356)</f>
        <v>42340Same DayConsumer863.928</v>
      </c>
      <c r="C356" s="19" t="str">
        <f t="shared" si="6"/>
        <v>Correct</v>
      </c>
      <c r="D356" s="18"/>
    </row>
    <row r="357" spans="1:4" x14ac:dyDescent="0.25">
      <c r="A357" s="17" t="str">
        <f>_xlfn.CONCAT('Clean 2'!C357,'Clean 2'!A357,'Clean 2'!B357,'Clean 2'!D357)</f>
        <v>41606Standard ClassConsumer14.67</v>
      </c>
      <c r="B357" s="18" t="str">
        <f>_xlfn.CONCAT(Step_2_Final!A357:D357)</f>
        <v>42096Second ClassHome Office7.04</v>
      </c>
      <c r="C357" s="19" t="str">
        <f t="shared" si="6"/>
        <v>Correct</v>
      </c>
      <c r="D357" s="18"/>
    </row>
    <row r="358" spans="1:4" x14ac:dyDescent="0.25">
      <c r="A358" s="17" t="str">
        <f>_xlfn.CONCAT('Clean 2'!C358,'Clean 2'!A358,'Clean 2'!B358,'Clean 2'!D358)</f>
        <v>41366Standard ClassConsumer1220.67</v>
      </c>
      <c r="B358" s="18" t="str">
        <f>_xlfn.CONCAT(Step_2_Final!A358:D358)</f>
        <v>42118Standard ClassCorporate36.24</v>
      </c>
      <c r="C358" s="19" t="str">
        <f t="shared" si="6"/>
        <v>Correct</v>
      </c>
      <c r="D358" s="18"/>
    </row>
    <row r="359" spans="1:4" x14ac:dyDescent="0.25">
      <c r="A359" s="17" t="str">
        <f>_xlfn.CONCAT('Clean 2'!C359,'Clean 2'!A359,'Clean 2'!B359,'Clean 2'!D359)</f>
        <v>41581Standard ClassConsumer1395.673</v>
      </c>
      <c r="B359" s="18" t="str">
        <f>_xlfn.CONCAT(Step_2_Final!A359:D359)</f>
        <v>42355First ClassConsumer34.944</v>
      </c>
      <c r="C359" s="19" t="str">
        <f t="shared" si="6"/>
        <v>Correct</v>
      </c>
      <c r="D359" s="18"/>
    </row>
    <row r="360" spans="1:4" x14ac:dyDescent="0.25">
      <c r="A360" s="17" t="str">
        <f>_xlfn.CONCAT('Clean 2'!C360,'Clean 2'!A360,'Clean 2'!B360,'Clean 2'!D360)</f>
        <v>41425Standard ClassConsumer773.7</v>
      </c>
      <c r="B360" s="18" t="str">
        <f>_xlfn.CONCAT(Step_2_Final!A360:D360)</f>
        <v>42324Same DayCorporate630.024</v>
      </c>
      <c r="C360" s="19" t="str">
        <f t="shared" si="6"/>
        <v>Correct</v>
      </c>
      <c r="D360" s="18"/>
    </row>
    <row r="361" spans="1:4" x14ac:dyDescent="0.25">
      <c r="A361" s="17" t="str">
        <f>_xlfn.CONCAT('Clean 2'!C361,'Clean 2'!A361,'Clean 2'!B361,'Clean 2'!D361)</f>
        <v>41431Standard ClassConsumer63.381</v>
      </c>
      <c r="B361" s="18" t="str">
        <f>_xlfn.CONCAT(Step_2_Final!A361:D361)</f>
        <v>42323Second ClassConsumer513.52</v>
      </c>
      <c r="C361" s="19" t="str">
        <f t="shared" si="6"/>
        <v>Correct</v>
      </c>
      <c r="D361" s="18"/>
    </row>
    <row r="362" spans="1:4" x14ac:dyDescent="0.25">
      <c r="A362" s="17" t="str">
        <f>_xlfn.CONCAT('Clean 2'!C362,'Clean 2'!A362,'Clean 2'!B362,'Clean 2'!D362)</f>
        <v>41735Standard ClassConsumer47.952</v>
      </c>
      <c r="B362" s="18" t="str">
        <f>_xlfn.CONCAT(Step_2_Final!A362:D362)</f>
        <v>42252Standard ClassConsumer291.74</v>
      </c>
      <c r="C362" s="19" t="str">
        <f t="shared" si="6"/>
        <v>Correct</v>
      </c>
      <c r="D362" s="18"/>
    </row>
    <row r="363" spans="1:4" x14ac:dyDescent="0.25">
      <c r="A363" s="17" t="str">
        <f>_xlfn.CONCAT('Clean 2'!C363,'Clean 2'!A363,'Clean 2'!B363,'Clean 2'!D363)</f>
        <v>41799Standard ClassConsumer175.32</v>
      </c>
      <c r="B363" s="18" t="str">
        <f>_xlfn.CONCAT(Step_2_Final!A363:D363)</f>
        <v>42320Standard ClassHome Office681.432</v>
      </c>
      <c r="C363" s="19" t="str">
        <f t="shared" si="6"/>
        <v>Correct</v>
      </c>
      <c r="D363" s="18"/>
    </row>
    <row r="364" spans="1:4" x14ac:dyDescent="0.25">
      <c r="A364" s="17" t="str">
        <f>_xlfn.CONCAT('Clean 2'!C364,'Clean 2'!A364,'Clean 2'!B364,'Clean 2'!D364)</f>
        <v>41875Standard ClassConsumer3747.93</v>
      </c>
      <c r="B364" s="18" t="str">
        <f>_xlfn.CONCAT(Step_2_Final!A364:D364)</f>
        <v>42334Standard ClassConsumer73.36</v>
      </c>
      <c r="C364" s="19" t="str">
        <f t="shared" si="6"/>
        <v>Correct</v>
      </c>
      <c r="D364" s="18"/>
    </row>
    <row r="365" spans="1:4" x14ac:dyDescent="0.25">
      <c r="A365" s="17" t="str">
        <f>_xlfn.CONCAT('Clean 2'!C365,'Clean 2'!A365,'Clean 2'!B365,'Clean 2'!D365)</f>
        <v>41897Standard ClassConsumer1918.79</v>
      </c>
      <c r="B365" s="18" t="str">
        <f>_xlfn.CONCAT(Step_2_Final!A365:D365)</f>
        <v>42254Standard ClassConsumer99.156</v>
      </c>
      <c r="C365" s="19" t="str">
        <f t="shared" si="6"/>
        <v>Correct</v>
      </c>
      <c r="D365" s="18"/>
    </row>
    <row r="366" spans="1:4" x14ac:dyDescent="0.25">
      <c r="A366" s="17" t="str">
        <f>_xlfn.CONCAT('Clean 2'!C366,'Clean 2'!A366,'Clean 2'!B366,'Clean 2'!D366)</f>
        <v>41673Standard ClassConsumer74.52</v>
      </c>
      <c r="B366" s="18" t="str">
        <f>_xlfn.CONCAT(Step_2_Final!A366:D366)</f>
        <v>42018Standard ClassConsumer405.344</v>
      </c>
      <c r="C366" s="19" t="str">
        <f t="shared" si="6"/>
        <v>Correct</v>
      </c>
      <c r="D366" s="18"/>
    </row>
    <row r="367" spans="1:4" x14ac:dyDescent="0.25">
      <c r="A367" s="17" t="str">
        <f>_xlfn.CONCAT('Clean 2'!C367,'Clean 2'!A367,'Clean 2'!B367,'Clean 2'!D367)</f>
        <v>41802Standard ClassConsumer55.984</v>
      </c>
      <c r="B367" s="18" t="str">
        <f>_xlfn.CONCAT(Step_2_Final!A367:D367)</f>
        <v>42335First ClassCorporate3236.41</v>
      </c>
      <c r="C367" s="19" t="str">
        <f t="shared" si="6"/>
        <v>Correct</v>
      </c>
      <c r="D367" s="18"/>
    </row>
    <row r="368" spans="1:4" x14ac:dyDescent="0.25">
      <c r="A368" s="17" t="str">
        <f>_xlfn.CONCAT('Clean 2'!C368,'Clean 2'!A368,'Clean 2'!B368,'Clean 2'!D368)</f>
        <v>41750Standard ClassConsumer893.09</v>
      </c>
      <c r="B368" s="18" t="str">
        <f>_xlfn.CONCAT(Step_2_Final!A368:D368)</f>
        <v>42170First ClassConsumer58.4</v>
      </c>
      <c r="C368" s="19" t="str">
        <f t="shared" si="6"/>
        <v>Correct</v>
      </c>
      <c r="D368" s="18"/>
    </row>
    <row r="369" spans="1:4" x14ac:dyDescent="0.25">
      <c r="A369" s="17" t="str">
        <f>_xlfn.CONCAT('Clean 2'!C369,'Clean 2'!A369,'Clean 2'!B369,'Clean 2'!D369)</f>
        <v>41944Standard ClassConsumer301.96</v>
      </c>
      <c r="B369" s="18" t="str">
        <f>_xlfn.CONCAT(Step_2_Final!A369:D369)</f>
        <v>42265Standard ClassConsumer396</v>
      </c>
      <c r="C369" s="19" t="str">
        <f t="shared" si="6"/>
        <v>Correct</v>
      </c>
      <c r="D369" s="18"/>
    </row>
    <row r="370" spans="1:4" x14ac:dyDescent="0.25">
      <c r="A370" s="17" t="str">
        <f>_xlfn.CONCAT('Clean 2'!C370,'Clean 2'!A370,'Clean 2'!B370,'Clean 2'!D370)</f>
        <v>41977Standard ClassConsumer8.226</v>
      </c>
      <c r="B370" s="18" t="str">
        <f>_xlfn.CONCAT(Step_2_Final!A370:D370)</f>
        <v>42009Second ClassCorporate255.904</v>
      </c>
      <c r="C370" s="19" t="str">
        <f t="shared" si="6"/>
        <v>Correct</v>
      </c>
      <c r="D370" s="18"/>
    </row>
    <row r="371" spans="1:4" x14ac:dyDescent="0.25">
      <c r="A371" s="17" t="str">
        <f>_xlfn.CONCAT('Clean 2'!C371,'Clean 2'!A371,'Clean 2'!B371,'Clean 2'!D371)</f>
        <v>41956Standard ClassConsumer115.296</v>
      </c>
      <c r="B371" s="18" t="str">
        <f>_xlfn.CONCAT(Step_2_Final!A371:D371)</f>
        <v>42268Standard ClassCorporate115.48</v>
      </c>
      <c r="C371" s="19" t="str">
        <f t="shared" si="6"/>
        <v>Correct</v>
      </c>
      <c r="D371" s="18"/>
    </row>
    <row r="372" spans="1:4" x14ac:dyDescent="0.25">
      <c r="A372" s="17" t="str">
        <f>_xlfn.CONCAT('Clean 2'!C372,'Clean 2'!A372,'Clean 2'!B372,'Clean 2'!D372)</f>
        <v>41822Standard ClassConsumer27.504</v>
      </c>
      <c r="B372" s="18" t="str">
        <f>_xlfn.CONCAT(Step_2_Final!A372:D372)</f>
        <v>42103Standard ClassHome Office215.84</v>
      </c>
      <c r="C372" s="19" t="str">
        <f t="shared" si="6"/>
        <v>Correct</v>
      </c>
      <c r="D372" s="18"/>
    </row>
    <row r="373" spans="1:4" x14ac:dyDescent="0.25">
      <c r="A373" s="17" t="str">
        <f>_xlfn.CONCAT('Clean 2'!C373,'Clean 2'!A373,'Clean 2'!B373,'Clean 2'!D373)</f>
        <v>41994Standard ClassConsumer78.192</v>
      </c>
      <c r="B373" s="18" t="str">
        <f>_xlfn.CONCAT(Step_2_Final!A373:D373)</f>
        <v>42286Standard ClassConsumer387.72</v>
      </c>
      <c r="C373" s="19" t="str">
        <f t="shared" si="6"/>
        <v>Correct</v>
      </c>
      <c r="D373" s="18"/>
    </row>
    <row r="374" spans="1:4" x14ac:dyDescent="0.25">
      <c r="A374" s="17" t="str">
        <f>_xlfn.CONCAT('Clean 2'!C374,'Clean 2'!A374,'Clean 2'!B374,'Clean 2'!D374)</f>
        <v>41925Standard ClassConsumer371.66</v>
      </c>
      <c r="B374" s="18" t="str">
        <f>_xlfn.CONCAT(Step_2_Final!A374:D374)</f>
        <v>42149Same DayHome Office261.1</v>
      </c>
      <c r="C374" s="19" t="str">
        <f t="shared" si="6"/>
        <v>Correct</v>
      </c>
      <c r="D374" s="18"/>
    </row>
    <row r="375" spans="1:4" x14ac:dyDescent="0.25">
      <c r="A375" s="17" t="str">
        <f>_xlfn.CONCAT('Clean 2'!C375,'Clean 2'!A375,'Clean 2'!B375,'Clean 2'!D375)</f>
        <v>41956Standard ClassConsumer84.96</v>
      </c>
      <c r="B375" s="18" t="str">
        <f>_xlfn.CONCAT(Step_2_Final!A375:D375)</f>
        <v>42253Second ClassConsumer228.586</v>
      </c>
      <c r="C375" s="19" t="str">
        <f t="shared" si="6"/>
        <v>Correct</v>
      </c>
      <c r="D375" s="18"/>
    </row>
    <row r="376" spans="1:4" x14ac:dyDescent="0.25">
      <c r="A376" s="17" t="str">
        <f>_xlfn.CONCAT('Clean 2'!C376,'Clean 2'!A376,'Clean 2'!B376,'Clean 2'!D376)</f>
        <v>41816Standard ClassConsumer535.36</v>
      </c>
      <c r="B376" s="18" t="str">
        <f>_xlfn.CONCAT(Step_2_Final!A376:D376)</f>
        <v>42299Standard ClassHome Office74.32</v>
      </c>
      <c r="C376" s="19" t="str">
        <f t="shared" si="6"/>
        <v>Correct</v>
      </c>
      <c r="D376" s="18"/>
    </row>
    <row r="377" spans="1:4" x14ac:dyDescent="0.25">
      <c r="A377" s="17" t="str">
        <f>_xlfn.CONCAT('Clean 2'!C377,'Clean 2'!A377,'Clean 2'!B377,'Clean 2'!D377)</f>
        <v>41948Standard ClassConsumer387.136</v>
      </c>
      <c r="B377" s="18" t="str">
        <f>_xlfn.CONCAT(Step_2_Final!A377:D377)</f>
        <v>42340Standard ClassConsumer4.704</v>
      </c>
      <c r="C377" s="19" t="str">
        <f t="shared" si="6"/>
        <v>Correct</v>
      </c>
      <c r="D377" s="18"/>
    </row>
    <row r="378" spans="1:4" x14ac:dyDescent="0.25">
      <c r="A378" s="17" t="str">
        <f>_xlfn.CONCAT('Clean 2'!C378,'Clean 2'!A378,'Clean 2'!B378,'Clean 2'!D378)</f>
        <v>41895Standard ClassConsumer199.86</v>
      </c>
      <c r="B378" s="18" t="str">
        <f>_xlfn.CONCAT(Step_2_Final!A378:D378)</f>
        <v>42362Second ClassConsumer859.14</v>
      </c>
      <c r="C378" s="19" t="str">
        <f t="shared" si="6"/>
        <v>Correct</v>
      </c>
      <c r="D378" s="18"/>
    </row>
    <row r="379" spans="1:4" x14ac:dyDescent="0.25">
      <c r="A379" s="17" t="str">
        <f>_xlfn.CONCAT('Clean 2'!C379,'Clean 2'!A379,'Clean 2'!B379,'Clean 2'!D379)</f>
        <v>41648Standard ClassConsumer364.07</v>
      </c>
      <c r="B379" s="18" t="str">
        <f>_xlfn.CONCAT(Step_2_Final!A379:D379)</f>
        <v>42319Standard ClassConsumer41.86</v>
      </c>
      <c r="C379" s="19" t="str">
        <f t="shared" si="6"/>
        <v>Correct</v>
      </c>
      <c r="D379" s="18"/>
    </row>
    <row r="380" spans="1:4" x14ac:dyDescent="0.25">
      <c r="A380" s="17" t="str">
        <f>_xlfn.CONCAT('Clean 2'!C380,'Clean 2'!A380,'Clean 2'!B380,'Clean 2'!D380)</f>
        <v>41862Standard ClassConsumer46.152</v>
      </c>
      <c r="B380" s="18" t="str">
        <f>_xlfn.CONCAT(Step_2_Final!A380:D380)</f>
        <v>42153Standard ClassCorporate452.464</v>
      </c>
      <c r="C380" s="19" t="str">
        <f t="shared" si="6"/>
        <v>Correct</v>
      </c>
      <c r="D380" s="18"/>
    </row>
    <row r="381" spans="1:4" x14ac:dyDescent="0.25">
      <c r="A381" s="17" t="str">
        <f>_xlfn.CONCAT('Clean 2'!C381,'Clean 2'!A381,'Clean 2'!B381,'Clean 2'!D381)</f>
        <v>41864Standard ClassConsumer5.64</v>
      </c>
      <c r="B381" s="18" t="str">
        <f>_xlfn.CONCAT(Step_2_Final!A381:D381)</f>
        <v>42150Standard ClassHome Office1311.97</v>
      </c>
      <c r="C381" s="19" t="str">
        <f t="shared" si="6"/>
        <v>Correct</v>
      </c>
      <c r="D381" s="18"/>
    </row>
    <row r="382" spans="1:4" x14ac:dyDescent="0.25">
      <c r="A382" s="17" t="str">
        <f>_xlfn.CONCAT('Clean 2'!C382,'Clean 2'!A382,'Clean 2'!B382,'Clean 2'!D382)</f>
        <v>41719Standard ClassConsumer1270.379</v>
      </c>
      <c r="B382" s="18" t="str">
        <f>_xlfn.CONCAT(Step_2_Final!A382:D382)</f>
        <v>42113Standard ClassConsumer233.48</v>
      </c>
      <c r="C382" s="19" t="str">
        <f t="shared" si="6"/>
        <v>Correct</v>
      </c>
      <c r="D382" s="18"/>
    </row>
    <row r="383" spans="1:4" x14ac:dyDescent="0.25">
      <c r="A383" s="17" t="str">
        <f>_xlfn.CONCAT('Clean 2'!C383,'Clean 2'!A383,'Clean 2'!B383,'Clean 2'!D383)</f>
        <v>41755Standard ClassConsumer194.1395</v>
      </c>
      <c r="B383" s="18" t="str">
        <f>_xlfn.CONCAT(Step_2_Final!A383:D383)</f>
        <v>42368Standard ClassCorporate40.896</v>
      </c>
      <c r="C383" s="19" t="str">
        <f t="shared" si="6"/>
        <v>Correct</v>
      </c>
      <c r="D383" s="18"/>
    </row>
    <row r="384" spans="1:4" x14ac:dyDescent="0.25">
      <c r="A384" s="17" t="str">
        <f>_xlfn.CONCAT('Clean 2'!C384,'Clean 2'!A384,'Clean 2'!B384,'Clean 2'!D384)</f>
        <v>41976Standard ClassConsumer288.85</v>
      </c>
      <c r="B384" s="18" t="str">
        <f>_xlfn.CONCAT(Step_2_Final!A384:D384)</f>
        <v>42185Second ClassConsumer191.88</v>
      </c>
      <c r="C384" s="19" t="str">
        <f t="shared" si="6"/>
        <v>Correct</v>
      </c>
      <c r="D384" s="18"/>
    </row>
    <row r="385" spans="1:4" x14ac:dyDescent="0.25">
      <c r="A385" s="17" t="str">
        <f>_xlfn.CONCAT('Clean 2'!C385,'Clean 2'!A385,'Clean 2'!B385,'Clean 2'!D385)</f>
        <v>41811Standard ClassConsumer107.976</v>
      </c>
      <c r="B385" s="18" t="str">
        <f>_xlfn.CONCAT(Step_2_Final!A385:D385)</f>
        <v>42079Standard ClassHome Office365.44</v>
      </c>
      <c r="C385" s="19" t="str">
        <f t="shared" si="6"/>
        <v>Correct</v>
      </c>
      <c r="D385" s="18"/>
    </row>
    <row r="386" spans="1:4" x14ac:dyDescent="0.25">
      <c r="A386" s="17" t="str">
        <f>_xlfn.CONCAT('Clean 2'!C386,'Clean 2'!A386,'Clean 2'!B386,'Clean 2'!D386)</f>
        <v>41740Standard ClassConsumer121.888</v>
      </c>
      <c r="B386" s="18" t="str">
        <f>_xlfn.CONCAT(Step_2_Final!A386:D386)</f>
        <v>42306Standard ClassConsumer38.19</v>
      </c>
      <c r="C386" s="19" t="str">
        <f t="shared" si="6"/>
        <v>Correct</v>
      </c>
      <c r="D386" s="18"/>
    </row>
    <row r="387" spans="1:4" x14ac:dyDescent="0.25">
      <c r="A387" s="17" t="str">
        <f>_xlfn.CONCAT('Clean 2'!C387,'Clean 2'!A387,'Clean 2'!B387,'Clean 2'!D387)</f>
        <v>41909Standard ClassConsumer2026.78</v>
      </c>
      <c r="B387" s="18" t="str">
        <f>_xlfn.CONCAT(Step_2_Final!A387:D387)</f>
        <v>42266Standard ClassCorporate383.438</v>
      </c>
      <c r="C387" s="19" t="str">
        <f t="shared" ref="C387:C450" si="7">IF(VLOOKUP(A387,$B$2:$B$823,1,0)=A387,"Correct","Incorrect")</f>
        <v>Correct</v>
      </c>
      <c r="D387" s="18"/>
    </row>
    <row r="388" spans="1:4" x14ac:dyDescent="0.25">
      <c r="A388" s="17" t="str">
        <f>_xlfn.CONCAT('Clean 2'!C388,'Clean 2'!A388,'Clean 2'!B388,'Clean 2'!D388)</f>
        <v>41823Standard ClassConsumer365.91</v>
      </c>
      <c r="B388" s="18" t="str">
        <f>_xlfn.CONCAT(Step_2_Final!A388:D388)</f>
        <v>42172Second ClassHome Office91.475</v>
      </c>
      <c r="C388" s="19" t="str">
        <f t="shared" si="7"/>
        <v>Correct</v>
      </c>
      <c r="D388" s="18"/>
    </row>
    <row r="389" spans="1:4" x14ac:dyDescent="0.25">
      <c r="A389" s="17" t="str">
        <f>_xlfn.CONCAT('Clean 2'!C389,'Clean 2'!A389,'Clean 2'!B389,'Clean 2'!D389)</f>
        <v>41921Standard ClassConsumer30.84</v>
      </c>
      <c r="B389" s="18" t="str">
        <f>_xlfn.CONCAT(Step_2_Final!A389:D389)</f>
        <v>42140Second ClassConsumer7.764</v>
      </c>
      <c r="C389" s="19" t="str">
        <f t="shared" si="7"/>
        <v>Correct</v>
      </c>
      <c r="D389" s="18"/>
    </row>
    <row r="390" spans="1:4" x14ac:dyDescent="0.25">
      <c r="A390" s="17" t="str">
        <f>_xlfn.CONCAT('Clean 2'!C390,'Clean 2'!A390,'Clean 2'!B390,'Clean 2'!D390)</f>
        <v>41808Standard ClassConsumer1046.47</v>
      </c>
      <c r="B390" s="18" t="str">
        <f>_xlfn.CONCAT(Step_2_Final!A390:D390)</f>
        <v>42293Standard ClassCorporate342.76</v>
      </c>
      <c r="C390" s="19" t="str">
        <f t="shared" si="7"/>
        <v>Correct</v>
      </c>
      <c r="D390" s="18"/>
    </row>
    <row r="391" spans="1:4" x14ac:dyDescent="0.25">
      <c r="A391" s="17" t="str">
        <f>_xlfn.CONCAT('Clean 2'!C391,'Clean 2'!A391,'Clean 2'!B391,'Clean 2'!D391)</f>
        <v>41922Standard ClassConsumer1801.632</v>
      </c>
      <c r="B391" s="18" t="str">
        <f>_xlfn.CONCAT(Step_2_Final!A391:D391)</f>
        <v>42267Standard ClassConsumer254.99</v>
      </c>
      <c r="C391" s="19" t="str">
        <f t="shared" si="7"/>
        <v>Correct</v>
      </c>
      <c r="D391" s="18"/>
    </row>
    <row r="392" spans="1:4" x14ac:dyDescent="0.25">
      <c r="A392" s="17" t="str">
        <f>_xlfn.CONCAT('Clean 2'!C392,'Clean 2'!A392,'Clean 2'!B392,'Clean 2'!D392)</f>
        <v>42000Standard ClassConsumer105.42</v>
      </c>
      <c r="B392" s="18" t="str">
        <f>_xlfn.CONCAT(Step_2_Final!A392:D392)</f>
        <v>42207Standard ClassConsumer370.184</v>
      </c>
      <c r="C392" s="19" t="str">
        <f t="shared" si="7"/>
        <v>Correct</v>
      </c>
      <c r="D392" s="18"/>
    </row>
    <row r="393" spans="1:4" x14ac:dyDescent="0.25">
      <c r="A393" s="17" t="str">
        <f>_xlfn.CONCAT('Clean 2'!C393,'Clean 2'!A393,'Clean 2'!B393,'Clean 2'!D393)</f>
        <v>41980Standard ClassConsumer436.86</v>
      </c>
      <c r="B393" s="18" t="str">
        <f>_xlfn.CONCAT(Step_2_Final!A393:D393)</f>
        <v>42313Same DayConsumer10.74</v>
      </c>
      <c r="C393" s="19" t="str">
        <f t="shared" si="7"/>
        <v>Correct</v>
      </c>
      <c r="D393" s="18"/>
    </row>
    <row r="394" spans="1:4" x14ac:dyDescent="0.25">
      <c r="A394" s="17" t="str">
        <f>_xlfn.CONCAT('Clean 2'!C394,'Clean 2'!A394,'Clean 2'!B394,'Clean 2'!D394)</f>
        <v>41956Standard ClassConsumer233.064</v>
      </c>
      <c r="B394" s="18" t="str">
        <f>_xlfn.CONCAT(Step_2_Final!A394:D394)</f>
        <v>42340Second ClassCorporate2145.25</v>
      </c>
      <c r="C394" s="19" t="str">
        <f t="shared" si="7"/>
        <v>Correct</v>
      </c>
      <c r="D394" s="18"/>
    </row>
    <row r="395" spans="1:4" x14ac:dyDescent="0.25">
      <c r="A395" s="17" t="str">
        <f>_xlfn.CONCAT('Clean 2'!C395,'Clean 2'!A395,'Clean 2'!B395,'Clean 2'!D395)</f>
        <v>41895Standard ClassConsumer13.092</v>
      </c>
      <c r="B395" s="18" t="str">
        <f>_xlfn.CONCAT(Step_2_Final!A395:D395)</f>
        <v>42306Same DayConsumer314.393</v>
      </c>
      <c r="C395" s="19" t="str">
        <f t="shared" si="7"/>
        <v>Correct</v>
      </c>
      <c r="D395" s="18"/>
    </row>
    <row r="396" spans="1:4" x14ac:dyDescent="0.25">
      <c r="A396" s="17" t="str">
        <f>_xlfn.CONCAT('Clean 2'!C396,'Clean 2'!A396,'Clean 2'!B396,'Clean 2'!D396)</f>
        <v>41899Standard ClassConsumer87.168</v>
      </c>
      <c r="B396" s="18" t="str">
        <f>_xlfn.CONCAT(Step_2_Final!A396:D396)</f>
        <v>42130First ClassConsumer79.14</v>
      </c>
      <c r="C396" s="19" t="str">
        <f t="shared" si="7"/>
        <v>Correct</v>
      </c>
      <c r="D396" s="18"/>
    </row>
    <row r="397" spans="1:4" x14ac:dyDescent="0.25">
      <c r="A397" s="17" t="str">
        <f>_xlfn.CONCAT('Clean 2'!C397,'Clean 2'!A397,'Clean 2'!B397,'Clean 2'!D397)</f>
        <v>41902Standard ClassConsumer1664.132</v>
      </c>
      <c r="B397" s="18" t="str">
        <f>_xlfn.CONCAT(Step_2_Final!A397:D397)</f>
        <v>42155First ClassConsumer3.282</v>
      </c>
      <c r="C397" s="19" t="str">
        <f t="shared" si="7"/>
        <v>Correct</v>
      </c>
      <c r="D397" s="18"/>
    </row>
    <row r="398" spans="1:4" x14ac:dyDescent="0.25">
      <c r="A398" s="17" t="str">
        <f>_xlfn.CONCAT('Clean 2'!C398,'Clean 2'!A398,'Clean 2'!B398,'Clean 2'!D398)</f>
        <v>41886Standard ClassConsumer919.49</v>
      </c>
      <c r="B398" s="18" t="str">
        <f>_xlfn.CONCAT(Step_2_Final!A398:D398)</f>
        <v>42282Standard ClassCorporate64.248</v>
      </c>
      <c r="C398" s="19" t="str">
        <f t="shared" si="7"/>
        <v>Correct</v>
      </c>
      <c r="D398" s="18"/>
    </row>
    <row r="399" spans="1:4" x14ac:dyDescent="0.25">
      <c r="A399" s="17" t="str">
        <f>_xlfn.CONCAT('Clean 2'!C399,'Clean 2'!A399,'Clean 2'!B399,'Clean 2'!D399)</f>
        <v>41906Standard ClassConsumer517.5</v>
      </c>
      <c r="B399" s="18" t="str">
        <f>_xlfn.CONCAT(Step_2_Final!A399:D399)</f>
        <v>42266Standard ClassConsumer1264.14</v>
      </c>
      <c r="C399" s="19" t="str">
        <f t="shared" si="7"/>
        <v>Correct</v>
      </c>
      <c r="D399" s="18"/>
    </row>
    <row r="400" spans="1:4" x14ac:dyDescent="0.25">
      <c r="A400" s="17" t="str">
        <f>_xlfn.CONCAT('Clean 2'!C400,'Clean 2'!A400,'Clean 2'!B400,'Clean 2'!D400)</f>
        <v>41717Standard ClassConsumer14.496</v>
      </c>
      <c r="B400" s="18" t="str">
        <f>_xlfn.CONCAT(Step_2_Final!A400:D400)</f>
        <v>42353Standard ClassConsumer133.38</v>
      </c>
      <c r="C400" s="19" t="str">
        <f t="shared" si="7"/>
        <v>Correct</v>
      </c>
      <c r="D400" s="18"/>
    </row>
    <row r="401" spans="1:4" x14ac:dyDescent="0.25">
      <c r="A401" s="17" t="str">
        <f>_xlfn.CONCAT('Clean 2'!C401,'Clean 2'!A401,'Clean 2'!B401,'Clean 2'!D401)</f>
        <v>41998Standard ClassConsumer19.584</v>
      </c>
      <c r="B401" s="18" t="str">
        <f>_xlfn.CONCAT(Step_2_Final!A401:D401)</f>
        <v>42049Standard ClassConsumer264.18</v>
      </c>
      <c r="C401" s="19" t="str">
        <f t="shared" si="7"/>
        <v>Correct</v>
      </c>
      <c r="D401" s="18"/>
    </row>
    <row r="402" spans="1:4" x14ac:dyDescent="0.25">
      <c r="A402" s="17" t="str">
        <f>_xlfn.CONCAT('Clean 2'!C402,'Clean 2'!A402,'Clean 2'!B402,'Clean 2'!D402)</f>
        <v>41714Standard ClassConsumer6412.77</v>
      </c>
      <c r="B402" s="18" t="str">
        <f>_xlfn.CONCAT(Step_2_Final!A402:D402)</f>
        <v>42075Standard ClassHome Office558.24</v>
      </c>
      <c r="C402" s="19" t="str">
        <f t="shared" si="7"/>
        <v>Correct</v>
      </c>
      <c r="D402" s="18"/>
    </row>
    <row r="403" spans="1:4" x14ac:dyDescent="0.25">
      <c r="A403" s="17" t="str">
        <f>_xlfn.CONCAT('Clean 2'!C403,'Clean 2'!A403,'Clean 2'!B403,'Clean 2'!D403)</f>
        <v>41766Standard ClassConsumer45.68</v>
      </c>
      <c r="B403" s="18" t="str">
        <f>_xlfn.CONCAT(Step_2_Final!A403:D403)</f>
        <v>42165First ClassConsumer695.7</v>
      </c>
      <c r="C403" s="19" t="str">
        <f t="shared" si="7"/>
        <v>Correct</v>
      </c>
      <c r="D403" s="18"/>
    </row>
    <row r="404" spans="1:4" x14ac:dyDescent="0.25">
      <c r="A404" s="17" t="str">
        <f>_xlfn.CONCAT('Clean 2'!C404,'Clean 2'!A404,'Clean 2'!B404,'Clean 2'!D404)</f>
        <v>41710Standard ClassConsumer5.04</v>
      </c>
      <c r="B404" s="18" t="str">
        <f>_xlfn.CONCAT(Step_2_Final!A404:D404)</f>
        <v>42364Standard ClassConsumer870.04</v>
      </c>
      <c r="C404" s="19" t="str">
        <f t="shared" si="7"/>
        <v>Correct</v>
      </c>
      <c r="D404" s="18"/>
    </row>
    <row r="405" spans="1:4" x14ac:dyDescent="0.25">
      <c r="A405" s="17" t="str">
        <f>_xlfn.CONCAT('Clean 2'!C405,'Clean 2'!A405,'Clean 2'!B405,'Clean 2'!D405)</f>
        <v>41656Standard ClassConsumer88.96</v>
      </c>
      <c r="B405" s="18" t="str">
        <f>_xlfn.CONCAT(Step_2_Final!A405:D405)</f>
        <v>42112Second ClassHome Office55.416</v>
      </c>
      <c r="C405" s="19" t="str">
        <f t="shared" si="7"/>
        <v>Correct</v>
      </c>
      <c r="D405" s="18"/>
    </row>
    <row r="406" spans="1:4" x14ac:dyDescent="0.25">
      <c r="A406" s="17" t="str">
        <f>_xlfn.CONCAT('Clean 2'!C406,'Clean 2'!A406,'Clean 2'!B406,'Clean 2'!D406)</f>
        <v>41779Standard ClassConsumer169.544</v>
      </c>
      <c r="B406" s="18" t="str">
        <f>_xlfn.CONCAT(Step_2_Final!A406:D406)</f>
        <v>42211First ClassHome Office10.44</v>
      </c>
      <c r="C406" s="19" t="str">
        <f t="shared" si="7"/>
        <v>Correct</v>
      </c>
      <c r="D406" s="18"/>
    </row>
    <row r="407" spans="1:4" x14ac:dyDescent="0.25">
      <c r="A407" s="17" t="str">
        <f>_xlfn.CONCAT('Clean 2'!C407,'Clean 2'!A407,'Clean 2'!B407,'Clean 2'!D407)</f>
        <v>41829Standard ClassConsumer5.16</v>
      </c>
      <c r="B407" s="18" t="str">
        <f>_xlfn.CONCAT(Step_2_Final!A407:D407)</f>
        <v>42252Second ClassConsumer131.104</v>
      </c>
      <c r="C407" s="19" t="str">
        <f t="shared" si="7"/>
        <v>Correct</v>
      </c>
      <c r="D407" s="18"/>
    </row>
    <row r="408" spans="1:4" x14ac:dyDescent="0.25">
      <c r="A408" s="17" t="str">
        <f>_xlfn.CONCAT('Clean 2'!C408,'Clean 2'!A408,'Clean 2'!B408,'Clean 2'!D408)</f>
        <v>41768Standard ClassConsumer48.81</v>
      </c>
      <c r="B408" s="18" t="str">
        <f>_xlfn.CONCAT(Step_2_Final!A408:D408)</f>
        <v>42271Second ClassConsumer487.22</v>
      </c>
      <c r="C408" s="19" t="str">
        <f t="shared" si="7"/>
        <v>Correct</v>
      </c>
      <c r="D408" s="18"/>
    </row>
    <row r="409" spans="1:4" x14ac:dyDescent="0.25">
      <c r="A409" s="17" t="str">
        <f>_xlfn.CONCAT('Clean 2'!C409,'Clean 2'!A409,'Clean 2'!B409,'Clean 2'!D409)</f>
        <v>41973Standard ClassConsumer177.48</v>
      </c>
      <c r="B409" s="18" t="str">
        <f>_xlfn.CONCAT(Step_2_Final!A409:D409)</f>
        <v>42103Standard ClassConsumer17.92</v>
      </c>
      <c r="C409" s="19" t="str">
        <f t="shared" si="7"/>
        <v>Correct</v>
      </c>
      <c r="D409" s="18"/>
    </row>
    <row r="410" spans="1:4" x14ac:dyDescent="0.25">
      <c r="A410" s="17" t="str">
        <f>_xlfn.CONCAT('Clean 2'!C410,'Clean 2'!A410,'Clean 2'!B410,'Clean 2'!D410)</f>
        <v>41993Standard ClassConsumer36.27</v>
      </c>
      <c r="B410" s="18" t="str">
        <f>_xlfn.CONCAT(Step_2_Final!A410:D410)</f>
        <v>42359Standard ClassHome Office34.34</v>
      </c>
      <c r="C410" s="19" t="str">
        <f t="shared" si="7"/>
        <v>Correct</v>
      </c>
      <c r="D410" s="18"/>
    </row>
    <row r="411" spans="1:4" x14ac:dyDescent="0.25">
      <c r="A411" s="17" t="str">
        <f>_xlfn.CONCAT('Clean 2'!C411,'Clean 2'!A411,'Clean 2'!B411,'Clean 2'!D411)</f>
        <v>41903Standard ClassConsumer3631.96</v>
      </c>
      <c r="B411" s="18" t="str">
        <f>_xlfn.CONCAT(Step_2_Final!A411:D411)</f>
        <v>42317Second ClassConsumer993.9</v>
      </c>
      <c r="C411" s="19" t="str">
        <f t="shared" si="7"/>
        <v>Correct</v>
      </c>
      <c r="D411" s="18"/>
    </row>
    <row r="412" spans="1:4" x14ac:dyDescent="0.25">
      <c r="A412" s="17" t="str">
        <f>_xlfn.CONCAT('Clean 2'!C412,'Clean 2'!A412,'Clean 2'!B412,'Clean 2'!D412)</f>
        <v>41940Standard ClassConsumer104.51</v>
      </c>
      <c r="B412" s="18" t="str">
        <f>_xlfn.CONCAT(Step_2_Final!A412:D412)</f>
        <v>42187Same DayConsumer85.5</v>
      </c>
      <c r="C412" s="19" t="str">
        <f t="shared" si="7"/>
        <v>Correct</v>
      </c>
      <c r="D412" s="18"/>
    </row>
    <row r="413" spans="1:4" x14ac:dyDescent="0.25">
      <c r="A413" s="17" t="str">
        <f>_xlfn.CONCAT('Clean 2'!C413,'Clean 2'!A413,'Clean 2'!B413,'Clean 2'!D413)</f>
        <v>41921Standard ClassConsumer50.462</v>
      </c>
      <c r="B413" s="18" t="str">
        <f>_xlfn.CONCAT(Step_2_Final!A413:D413)</f>
        <v>42194Same DayConsumer839.944</v>
      </c>
      <c r="C413" s="19" t="str">
        <f t="shared" si="7"/>
        <v>Correct</v>
      </c>
      <c r="D413" s="18"/>
    </row>
    <row r="414" spans="1:4" x14ac:dyDescent="0.25">
      <c r="A414" s="17" t="str">
        <f>_xlfn.CONCAT('Clean 2'!C414,'Clean 2'!A414,'Clean 2'!B414,'Clean 2'!D414)</f>
        <v>41963Standard ClassConsumer377.902</v>
      </c>
      <c r="B414" s="18" t="str">
        <f>_xlfn.CONCAT(Step_2_Final!A414:D414)</f>
        <v>42303First ClassCorporate783.96</v>
      </c>
      <c r="C414" s="19" t="str">
        <f t="shared" si="7"/>
        <v>Correct</v>
      </c>
      <c r="D414" s="18"/>
    </row>
    <row r="415" spans="1:4" x14ac:dyDescent="0.25">
      <c r="A415" s="17" t="str">
        <f>_xlfn.CONCAT('Clean 2'!C415,'Clean 2'!A415,'Clean 2'!B415,'Clean 2'!D415)</f>
        <v>41874Standard ClassConsumer1142.43</v>
      </c>
      <c r="B415" s="18" t="str">
        <f>_xlfn.CONCAT(Step_2_Final!A415:D415)</f>
        <v>42127Standard ClassConsumer187.056</v>
      </c>
      <c r="C415" s="19" t="str">
        <f t="shared" si="7"/>
        <v>Correct</v>
      </c>
      <c r="D415" s="18"/>
    </row>
    <row r="416" spans="1:4" x14ac:dyDescent="0.25">
      <c r="A416" s="17" t="str">
        <f>_xlfn.CONCAT('Clean 2'!C416,'Clean 2'!A416,'Clean 2'!B416,'Clean 2'!D416)</f>
        <v>41898Standard ClassConsumer31.12</v>
      </c>
      <c r="B416" s="18" t="str">
        <f>_xlfn.CONCAT(Step_2_Final!A416:D416)</f>
        <v>42148Standard ClassHome Office4.98</v>
      </c>
      <c r="C416" s="19" t="str">
        <f t="shared" si="7"/>
        <v>Correct</v>
      </c>
      <c r="D416" s="18"/>
    </row>
    <row r="417" spans="1:4" x14ac:dyDescent="0.25">
      <c r="A417" s="17" t="str">
        <f>_xlfn.CONCAT('Clean 2'!C417,'Clean 2'!A417,'Clean 2'!B417,'Clean 2'!D417)</f>
        <v>41965Standard ClassConsumer58.05</v>
      </c>
      <c r="B417" s="18" t="str">
        <f>_xlfn.CONCAT(Step_2_Final!A417:D417)</f>
        <v>42232Second ClassConsumer225.296</v>
      </c>
      <c r="C417" s="19" t="str">
        <f t="shared" si="7"/>
        <v>Correct</v>
      </c>
      <c r="D417" s="18"/>
    </row>
    <row r="418" spans="1:4" x14ac:dyDescent="0.25">
      <c r="A418" s="17" t="str">
        <f>_xlfn.CONCAT('Clean 2'!C418,'Clean 2'!A418,'Clean 2'!B418,'Clean 2'!D418)</f>
        <v>41690Standard ClassConsumer29.99</v>
      </c>
      <c r="B418" s="18" t="str">
        <f>_xlfn.CONCAT(Step_2_Final!A418:D418)</f>
        <v>42256Standard ClassConsumer99.872</v>
      </c>
      <c r="C418" s="19" t="str">
        <f t="shared" si="7"/>
        <v>Correct</v>
      </c>
      <c r="D418" s="18"/>
    </row>
    <row r="419" spans="1:4" x14ac:dyDescent="0.25">
      <c r="A419" s="17" t="str">
        <f>_xlfn.CONCAT('Clean 2'!C419,'Clean 2'!A419,'Clean 2'!B419,'Clean 2'!D419)</f>
        <v>42188Standard ClassConsumer7.7</v>
      </c>
      <c r="B419" s="18" t="str">
        <f>_xlfn.CONCAT(Step_2_Final!A419:D419)</f>
        <v>42262Standard ClassHome Office25.92</v>
      </c>
      <c r="C419" s="19" t="str">
        <f t="shared" si="7"/>
        <v>Correct</v>
      </c>
      <c r="D419" s="18"/>
    </row>
    <row r="420" spans="1:4" x14ac:dyDescent="0.25">
      <c r="A420" s="17" t="str">
        <f>_xlfn.CONCAT('Clean 2'!C420,'Clean 2'!A420,'Clean 2'!B420,'Clean 2'!D420)</f>
        <v>42259Standard ClassConsumer1611.01</v>
      </c>
      <c r="B420" s="18" t="str">
        <f>_xlfn.CONCAT(Step_2_Final!A420:D420)</f>
        <v>42230Second ClassConsumer21.504</v>
      </c>
      <c r="C420" s="19" t="str">
        <f t="shared" si="7"/>
        <v>Correct</v>
      </c>
      <c r="D420" s="18"/>
    </row>
    <row r="421" spans="1:4" x14ac:dyDescent="0.25">
      <c r="A421" s="17" t="str">
        <f>_xlfn.CONCAT('Clean 2'!C421,'Clean 2'!A421,'Clean 2'!B421,'Clean 2'!D421)</f>
        <v>42211Standard ClassConsumer2503.47</v>
      </c>
      <c r="B421" s="18" t="str">
        <f>_xlfn.CONCAT(Step_2_Final!A421:D421)</f>
        <v>42292Standard ClassConsumer305.248</v>
      </c>
      <c r="C421" s="19" t="str">
        <f t="shared" si="7"/>
        <v>Correct</v>
      </c>
      <c r="D421" s="18"/>
    </row>
    <row r="422" spans="1:4" x14ac:dyDescent="0.25">
      <c r="A422" s="17" t="str">
        <f>_xlfn.CONCAT('Clean 2'!C422,'Clean 2'!A422,'Clean 2'!B422,'Clean 2'!D422)</f>
        <v>42336Standard ClassConsumer447.783</v>
      </c>
      <c r="B422" s="18" t="str">
        <f>_xlfn.CONCAT(Step_2_Final!A422:D422)</f>
        <v>42154Standard ClassConsumer60.485</v>
      </c>
      <c r="C422" s="19" t="str">
        <f t="shared" si="7"/>
        <v>Correct</v>
      </c>
      <c r="D422" s="18"/>
    </row>
    <row r="423" spans="1:4" x14ac:dyDescent="0.25">
      <c r="A423" s="17" t="str">
        <f>_xlfn.CONCAT('Clean 2'!C423,'Clean 2'!A423,'Clean 2'!B423,'Clean 2'!D423)</f>
        <v>42250Standard ClassConsumer1854.241</v>
      </c>
      <c r="B423" s="18" t="str">
        <f>_xlfn.CONCAT(Step_2_Final!A423:D423)</f>
        <v>42202Second ClassCorporate199.18</v>
      </c>
      <c r="C423" s="19" t="str">
        <f t="shared" si="7"/>
        <v>Correct</v>
      </c>
      <c r="D423" s="18"/>
    </row>
    <row r="424" spans="1:4" x14ac:dyDescent="0.25">
      <c r="A424" s="17" t="str">
        <f>_xlfn.CONCAT('Clean 2'!C424,'Clean 2'!A424,'Clean 2'!B424,'Clean 2'!D424)</f>
        <v>42051Standard ClassConsumer323.88</v>
      </c>
      <c r="B424" s="18" t="str">
        <f>_xlfn.CONCAT(Step_2_Final!A424:D424)</f>
        <v>42144Standard ClassConsumer641.96</v>
      </c>
      <c r="C424" s="19" t="str">
        <f t="shared" si="7"/>
        <v>Correct</v>
      </c>
      <c r="D424" s="18"/>
    </row>
    <row r="425" spans="1:4" x14ac:dyDescent="0.25">
      <c r="A425" s="17" t="str">
        <f>_xlfn.CONCAT('Clean 2'!C425,'Clean 2'!A425,'Clean 2'!B425,'Clean 2'!D425)</f>
        <v>42145Standard ClassConsumer2.694</v>
      </c>
      <c r="B425" s="18" t="str">
        <f>_xlfn.CONCAT(Step_2_Final!A425:D425)</f>
        <v>42314First ClassConsumer1120.73</v>
      </c>
      <c r="C425" s="19" t="str">
        <f t="shared" si="7"/>
        <v>Correct</v>
      </c>
      <c r="D425" s="18"/>
    </row>
    <row r="426" spans="1:4" x14ac:dyDescent="0.25">
      <c r="A426" s="17" t="str">
        <f>_xlfn.CONCAT('Clean 2'!C426,'Clean 2'!A426,'Clean 2'!B426,'Clean 2'!D426)</f>
        <v>42277Standard ClassConsumer298.83</v>
      </c>
      <c r="B426" s="18" t="str">
        <f>_xlfn.CONCAT(Step_2_Final!A426:D426)</f>
        <v>42328First ClassConsumer18.48</v>
      </c>
      <c r="C426" s="19" t="str">
        <f t="shared" si="7"/>
        <v>Correct</v>
      </c>
      <c r="D426" s="18"/>
    </row>
    <row r="427" spans="1:4" x14ac:dyDescent="0.25">
      <c r="A427" s="17" t="str">
        <f>_xlfn.CONCAT('Clean 2'!C427,'Clean 2'!A427,'Clean 2'!B427,'Clean 2'!D427)</f>
        <v>42266Standard ClassConsumer3</v>
      </c>
      <c r="B427" s="18" t="str">
        <f>_xlfn.CONCAT(Step_2_Final!A427:D427)</f>
        <v>42200Standard ClassConsumer88.15</v>
      </c>
      <c r="C427" s="19" t="str">
        <f t="shared" si="7"/>
        <v>Correct</v>
      </c>
      <c r="D427" s="18"/>
    </row>
    <row r="428" spans="1:4" x14ac:dyDescent="0.25">
      <c r="A428" s="17" t="str">
        <f>_xlfn.CONCAT('Clean 2'!C428,'Clean 2'!A428,'Clean 2'!B428,'Clean 2'!D428)</f>
        <v>42366Standard ClassConsumer2.61</v>
      </c>
      <c r="B428" s="18" t="str">
        <f>_xlfn.CONCAT(Step_2_Final!A428:D428)</f>
        <v>42204Standard ClassCorporate140.81</v>
      </c>
      <c r="C428" s="19" t="str">
        <f t="shared" si="7"/>
        <v>Correct</v>
      </c>
      <c r="D428" s="18"/>
    </row>
    <row r="429" spans="1:4" x14ac:dyDescent="0.25">
      <c r="A429" s="17" t="str">
        <f>_xlfn.CONCAT('Clean 2'!C429,'Clean 2'!A429,'Clean 2'!B429,'Clean 2'!D429)</f>
        <v>42107Standard ClassConsumer448.81</v>
      </c>
      <c r="B429" s="18" t="str">
        <f>_xlfn.CONCAT(Step_2_Final!A429:D429)</f>
        <v>42037Second ClassConsumer8805.04</v>
      </c>
      <c r="C429" s="19" t="str">
        <f t="shared" si="7"/>
        <v>Correct</v>
      </c>
      <c r="D429" s="18"/>
    </row>
    <row r="430" spans="1:4" x14ac:dyDescent="0.25">
      <c r="A430" s="17" t="str">
        <f>_xlfn.CONCAT('Clean 2'!C430,'Clean 2'!A430,'Clean 2'!B430,'Clean 2'!D430)</f>
        <v>42347Standard ClassConsumer334.256</v>
      </c>
      <c r="B430" s="18" t="str">
        <f>_xlfn.CONCAT(Step_2_Final!A430:D430)</f>
        <v>42099First ClassHome Office177.78</v>
      </c>
      <c r="C430" s="19" t="str">
        <f t="shared" si="7"/>
        <v>Correct</v>
      </c>
      <c r="D430" s="18"/>
    </row>
    <row r="431" spans="1:4" x14ac:dyDescent="0.25">
      <c r="A431" s="17" t="str">
        <f>_xlfn.CONCAT('Clean 2'!C431,'Clean 2'!A431,'Clean 2'!B431,'Clean 2'!D431)</f>
        <v>42153Standard ClassConsumer185.88</v>
      </c>
      <c r="B431" s="18" t="str">
        <f>_xlfn.CONCAT(Step_2_Final!A431:D431)</f>
        <v>42310Standard ClassHome Office273.59</v>
      </c>
      <c r="C431" s="19" t="str">
        <f t="shared" si="7"/>
        <v>Correct</v>
      </c>
      <c r="D431" s="18"/>
    </row>
    <row r="432" spans="1:4" x14ac:dyDescent="0.25">
      <c r="A432" s="17" t="str">
        <f>_xlfn.CONCAT('Clean 2'!C432,'Clean 2'!A432,'Clean 2'!B432,'Clean 2'!D432)</f>
        <v>42270Standard ClassConsumer24.066</v>
      </c>
      <c r="B432" s="18" t="str">
        <f>_xlfn.CONCAT(Step_2_Final!A432:D432)</f>
        <v>42147Same DayConsumer14.73</v>
      </c>
      <c r="C432" s="19" t="str">
        <f t="shared" si="7"/>
        <v>Correct</v>
      </c>
      <c r="D432" s="18"/>
    </row>
    <row r="433" spans="1:4" x14ac:dyDescent="0.25">
      <c r="A433" s="17" t="str">
        <f>_xlfn.CONCAT('Clean 2'!C433,'Clean 2'!A433,'Clean 2'!B433,'Clean 2'!D433)</f>
        <v>42252Standard ClassConsumer239.5</v>
      </c>
      <c r="B433" s="18" t="str">
        <f>_xlfn.CONCAT(Step_2_Final!A433:D433)</f>
        <v>42134Second ClassConsumer27.86</v>
      </c>
      <c r="C433" s="19" t="str">
        <f t="shared" si="7"/>
        <v>Correct</v>
      </c>
      <c r="D433" s="18"/>
    </row>
    <row r="434" spans="1:4" x14ac:dyDescent="0.25">
      <c r="A434" s="17" t="str">
        <f>_xlfn.CONCAT('Clean 2'!C434,'Clean 2'!A434,'Clean 2'!B434,'Clean 2'!D434)</f>
        <v>42038Standard ClassConsumer866.4</v>
      </c>
      <c r="B434" s="18" t="str">
        <f>_xlfn.CONCAT(Step_2_Final!A434:D434)</f>
        <v>42035Standard ClassHome Office1396.35</v>
      </c>
      <c r="C434" s="19" t="str">
        <f t="shared" si="7"/>
        <v>Correct</v>
      </c>
      <c r="D434" s="18"/>
    </row>
    <row r="435" spans="1:4" x14ac:dyDescent="0.25">
      <c r="A435" s="17" t="str">
        <f>_xlfn.CONCAT('Clean 2'!C435,'Clean 2'!A435,'Clean 2'!B435,'Clean 2'!D435)</f>
        <v>42232Standard ClassConsumer705.544</v>
      </c>
      <c r="B435" s="18" t="str">
        <f>_xlfn.CONCAT(Step_2_Final!A435:D435)</f>
        <v>42348Standard ClassConsumer40.68</v>
      </c>
      <c r="C435" s="19" t="str">
        <f t="shared" si="7"/>
        <v>Correct</v>
      </c>
      <c r="D435" s="18"/>
    </row>
    <row r="436" spans="1:4" x14ac:dyDescent="0.25">
      <c r="A436" s="17" t="str">
        <f>_xlfn.CONCAT('Clean 2'!C436,'Clean 2'!A436,'Clean 2'!B436,'Clean 2'!D436)</f>
        <v>42322Standard ClassConsumer52.136</v>
      </c>
      <c r="B436" s="18" t="str">
        <f>_xlfn.CONCAT(Step_2_Final!A436:D436)</f>
        <v>42182Standard ClassConsumer135.95</v>
      </c>
      <c r="C436" s="19" t="str">
        <f t="shared" si="7"/>
        <v>Correct</v>
      </c>
      <c r="D436" s="18"/>
    </row>
    <row r="437" spans="1:4" x14ac:dyDescent="0.25">
      <c r="A437" s="17" t="str">
        <f>_xlfn.CONCAT('Clean 2'!C437,'Clean 2'!A437,'Clean 2'!B437,'Clean 2'!D437)</f>
        <v>42252Standard ClassConsumer291.74</v>
      </c>
      <c r="B437" s="18" t="str">
        <f>_xlfn.CONCAT(Step_2_Final!A437:D437)</f>
        <v>42369Standard ClassConsumer72.224</v>
      </c>
      <c r="C437" s="19" t="str">
        <f t="shared" si="7"/>
        <v>Correct</v>
      </c>
      <c r="D437" s="18"/>
    </row>
    <row r="438" spans="1:4" x14ac:dyDescent="0.25">
      <c r="A438" s="17" t="str">
        <f>_xlfn.CONCAT('Clean 2'!C438,'Clean 2'!A438,'Clean 2'!B438,'Clean 2'!D438)</f>
        <v>42334Standard ClassConsumer73.36</v>
      </c>
      <c r="B438" s="18" t="str">
        <f>_xlfn.CONCAT(Step_2_Final!A438:D438)</f>
        <v>42243First ClassCorporate31.008</v>
      </c>
      <c r="C438" s="19" t="str">
        <f t="shared" si="7"/>
        <v>Correct</v>
      </c>
      <c r="D438" s="18"/>
    </row>
    <row r="439" spans="1:4" x14ac:dyDescent="0.25">
      <c r="A439" s="17" t="str">
        <f>_xlfn.CONCAT('Clean 2'!C439,'Clean 2'!A439,'Clean 2'!B439,'Clean 2'!D439)</f>
        <v>42254Standard ClassConsumer99.156</v>
      </c>
      <c r="B439" s="18" t="str">
        <f>_xlfn.CONCAT(Step_2_Final!A439:D439)</f>
        <v>42264First ClassHome Office121.78</v>
      </c>
      <c r="C439" s="19" t="str">
        <f t="shared" si="7"/>
        <v>Correct</v>
      </c>
      <c r="D439" s="18"/>
    </row>
    <row r="440" spans="1:4" x14ac:dyDescent="0.25">
      <c r="A440" s="17" t="str">
        <f>_xlfn.CONCAT('Clean 2'!C440,'Clean 2'!A440,'Clean 2'!B440,'Clean 2'!D440)</f>
        <v>42018Standard ClassConsumer405.344</v>
      </c>
      <c r="B440" s="18" t="str">
        <f>_xlfn.CONCAT(Step_2_Final!A440:D440)</f>
        <v>42313Second ClassCorporate1106.924</v>
      </c>
      <c r="C440" s="19" t="str">
        <f t="shared" si="7"/>
        <v>Correct</v>
      </c>
      <c r="D440" s="18"/>
    </row>
    <row r="441" spans="1:4" x14ac:dyDescent="0.25">
      <c r="A441" s="17" t="str">
        <f>_xlfn.CONCAT('Clean 2'!C441,'Clean 2'!A441,'Clean 2'!B441,'Clean 2'!D441)</f>
        <v>42265Standard ClassConsumer396</v>
      </c>
      <c r="B441" s="18" t="str">
        <f>_xlfn.CONCAT(Step_2_Final!A441:D441)</f>
        <v>42186Second ClassConsumer1302.83</v>
      </c>
      <c r="C441" s="19" t="str">
        <f t="shared" si="7"/>
        <v>Correct</v>
      </c>
      <c r="D441" s="18"/>
    </row>
    <row r="442" spans="1:4" x14ac:dyDescent="0.25">
      <c r="A442" s="17" t="str">
        <f>_xlfn.CONCAT('Clean 2'!C442,'Clean 2'!A442,'Clean 2'!B442,'Clean 2'!D442)</f>
        <v>42286Standard ClassConsumer387.72</v>
      </c>
      <c r="B442" s="18" t="str">
        <f>_xlfn.CONCAT(Step_2_Final!A442:D442)</f>
        <v>42084Second ClassCorporate86.45</v>
      </c>
      <c r="C442" s="19" t="str">
        <f t="shared" si="7"/>
        <v>Correct</v>
      </c>
      <c r="D442" s="18"/>
    </row>
    <row r="443" spans="1:4" x14ac:dyDescent="0.25">
      <c r="A443" s="17" t="str">
        <f>_xlfn.CONCAT('Clean 2'!C443,'Clean 2'!A443,'Clean 2'!B443,'Clean 2'!D443)</f>
        <v>42340Standard ClassConsumer4.704</v>
      </c>
      <c r="B443" s="18" t="str">
        <f>_xlfn.CONCAT(Step_2_Final!A443:D443)</f>
        <v>42092First ClassCorporate31.4</v>
      </c>
      <c r="C443" s="19" t="str">
        <f t="shared" si="7"/>
        <v>Correct</v>
      </c>
      <c r="D443" s="18"/>
    </row>
    <row r="444" spans="1:4" x14ac:dyDescent="0.25">
      <c r="A444" s="17" t="str">
        <f>_xlfn.CONCAT('Clean 2'!C444,'Clean 2'!A444,'Clean 2'!B444,'Clean 2'!D444)</f>
        <v>42319Standard ClassConsumer41.86</v>
      </c>
      <c r="B444" s="18" t="str">
        <f>_xlfn.CONCAT(Step_2_Final!A444:D444)</f>
        <v>42337Second ClassCorporate2673.69</v>
      </c>
      <c r="C444" s="19" t="str">
        <f t="shared" si="7"/>
        <v>Correct</v>
      </c>
      <c r="D444" s="18"/>
    </row>
    <row r="445" spans="1:4" x14ac:dyDescent="0.25">
      <c r="A445" s="17" t="str">
        <f>_xlfn.CONCAT('Clean 2'!C445,'Clean 2'!A445,'Clean 2'!B445,'Clean 2'!D445)</f>
        <v>42113Standard ClassConsumer233.48</v>
      </c>
      <c r="B445" s="18" t="str">
        <f>_xlfn.CONCAT(Step_2_Final!A445:D445)</f>
        <v>42243Standard ClassConsumer186.54</v>
      </c>
      <c r="C445" s="19" t="str">
        <f t="shared" si="7"/>
        <v>Correct</v>
      </c>
      <c r="D445" s="18"/>
    </row>
    <row r="446" spans="1:4" x14ac:dyDescent="0.25">
      <c r="A446" s="17" t="str">
        <f>_xlfn.CONCAT('Clean 2'!C446,'Clean 2'!A446,'Clean 2'!B446,'Clean 2'!D446)</f>
        <v>42306Standard ClassConsumer38.19</v>
      </c>
      <c r="B446" s="18" t="str">
        <f>_xlfn.CONCAT(Step_2_Final!A446:D446)</f>
        <v>42205Standard ClassConsumer1110.5</v>
      </c>
      <c r="C446" s="19" t="str">
        <f t="shared" si="7"/>
        <v>Correct</v>
      </c>
      <c r="D446" s="18"/>
    </row>
    <row r="447" spans="1:4" x14ac:dyDescent="0.25">
      <c r="A447" s="17" t="str">
        <f>_xlfn.CONCAT('Clean 2'!C447,'Clean 2'!A447,'Clean 2'!B447,'Clean 2'!D447)</f>
        <v>42267Standard ClassConsumer254.99</v>
      </c>
      <c r="B447" s="18" t="str">
        <f>_xlfn.CONCAT(Step_2_Final!A447:D447)</f>
        <v>42258Second ClassHome Office67.56</v>
      </c>
      <c r="C447" s="19" t="str">
        <f t="shared" si="7"/>
        <v>Correct</v>
      </c>
      <c r="D447" s="18"/>
    </row>
    <row r="448" spans="1:4" x14ac:dyDescent="0.25">
      <c r="A448" s="17" t="str">
        <f>_xlfn.CONCAT('Clean 2'!C448,'Clean 2'!A448,'Clean 2'!B448,'Clean 2'!D448)</f>
        <v>42207Standard ClassConsumer370.184</v>
      </c>
      <c r="B448" s="18" t="str">
        <f>_xlfn.CONCAT(Step_2_Final!A448:D448)</f>
        <v>42215Standard ClassConsumer732.156</v>
      </c>
      <c r="C448" s="19" t="str">
        <f t="shared" si="7"/>
        <v>Correct</v>
      </c>
      <c r="D448" s="18"/>
    </row>
    <row r="449" spans="1:4" x14ac:dyDescent="0.25">
      <c r="A449" s="17" t="str">
        <f>_xlfn.CONCAT('Clean 2'!C449,'Clean 2'!A449,'Clean 2'!B449,'Clean 2'!D449)</f>
        <v>42266Standard ClassConsumer1264.14</v>
      </c>
      <c r="B449" s="18" t="str">
        <f>_xlfn.CONCAT(Step_2_Final!A449:D449)</f>
        <v>42109Second ClassConsumer81.2</v>
      </c>
      <c r="C449" s="19" t="str">
        <f t="shared" si="7"/>
        <v>Correct</v>
      </c>
      <c r="D449" s="18"/>
    </row>
    <row r="450" spans="1:4" x14ac:dyDescent="0.25">
      <c r="A450" s="17" t="str">
        <f>_xlfn.CONCAT('Clean 2'!C450,'Clean 2'!A450,'Clean 2'!B450,'Clean 2'!D450)</f>
        <v>42353Standard ClassConsumer133.38</v>
      </c>
      <c r="B450" s="18" t="str">
        <f>_xlfn.CONCAT(Step_2_Final!A450:D450)</f>
        <v>42126First ClassConsumer377.346</v>
      </c>
      <c r="C450" s="19" t="str">
        <f t="shared" si="7"/>
        <v>Correct</v>
      </c>
      <c r="D450" s="18"/>
    </row>
    <row r="451" spans="1:4" x14ac:dyDescent="0.25">
      <c r="A451" s="17" t="str">
        <f>_xlfn.CONCAT('Clean 2'!C451,'Clean 2'!A451,'Clean 2'!B451,'Clean 2'!D451)</f>
        <v>42049Standard ClassConsumer264.18</v>
      </c>
      <c r="B451" s="18" t="str">
        <f>_xlfn.CONCAT(Step_2_Final!A451:D451)</f>
        <v>42209Standard ClassCorporate324.387</v>
      </c>
      <c r="C451" s="19" t="str">
        <f t="shared" ref="C451:C514" si="8">IF(VLOOKUP(A451,$B$2:$B$823,1,0)=A451,"Correct","Incorrect")</f>
        <v>Correct</v>
      </c>
      <c r="D451" s="18"/>
    </row>
    <row r="452" spans="1:4" x14ac:dyDescent="0.25">
      <c r="A452" s="17" t="str">
        <f>_xlfn.CONCAT('Clean 2'!C452,'Clean 2'!A452,'Clean 2'!B452,'Clean 2'!D452)</f>
        <v>42364Standard ClassConsumer870.04</v>
      </c>
      <c r="B452" s="18" t="str">
        <f>_xlfn.CONCAT(Step_2_Final!A452:D452)</f>
        <v>42334Standard ClassHome Office5.08</v>
      </c>
      <c r="C452" s="19" t="str">
        <f t="shared" si="8"/>
        <v>Correct</v>
      </c>
      <c r="D452" s="18"/>
    </row>
    <row r="453" spans="1:4" x14ac:dyDescent="0.25">
      <c r="A453" s="17" t="str">
        <f>_xlfn.CONCAT('Clean 2'!C453,'Clean 2'!A453,'Clean 2'!B453,'Clean 2'!D453)</f>
        <v>42103Standard ClassConsumer17.92</v>
      </c>
      <c r="B453" s="18" t="str">
        <f>_xlfn.CONCAT(Step_2_Final!A453:D453)</f>
        <v>42313Standard ClassCorporate50.496</v>
      </c>
      <c r="C453" s="19" t="str">
        <f t="shared" si="8"/>
        <v>Correct</v>
      </c>
      <c r="D453" s="18"/>
    </row>
    <row r="454" spans="1:4" x14ac:dyDescent="0.25">
      <c r="A454" s="17" t="str">
        <f>_xlfn.CONCAT('Clean 2'!C454,'Clean 2'!A454,'Clean 2'!B454,'Clean 2'!D454)</f>
        <v>42127Standard ClassConsumer187.056</v>
      </c>
      <c r="B454" s="18" t="str">
        <f>_xlfn.CONCAT(Step_2_Final!A454:D454)</f>
        <v>42111Standard ClassConsumer158.256</v>
      </c>
      <c r="C454" s="19" t="str">
        <f t="shared" si="8"/>
        <v>Correct</v>
      </c>
      <c r="D454" s="18"/>
    </row>
    <row r="455" spans="1:4" x14ac:dyDescent="0.25">
      <c r="A455" s="17" t="str">
        <f>_xlfn.CONCAT('Clean 2'!C455,'Clean 2'!A455,'Clean 2'!B455,'Clean 2'!D455)</f>
        <v>42256Standard ClassConsumer99.872</v>
      </c>
      <c r="B455" s="18" t="str">
        <f>_xlfn.CONCAT(Step_2_Final!A455:D455)</f>
        <v>42155Standard ClassCorporate138.53</v>
      </c>
      <c r="C455" s="19" t="str">
        <f t="shared" si="8"/>
        <v>Correct</v>
      </c>
      <c r="D455" s="18"/>
    </row>
    <row r="456" spans="1:4" x14ac:dyDescent="0.25">
      <c r="A456" s="17" t="str">
        <f>_xlfn.CONCAT('Clean 2'!C456,'Clean 2'!A456,'Clean 2'!B456,'Clean 2'!D456)</f>
        <v>42292Standard ClassConsumer305.248</v>
      </c>
      <c r="B456" s="18" t="str">
        <f>_xlfn.CONCAT(Step_2_Final!A456:D456)</f>
        <v>42055Standard ClassConsumer16.496</v>
      </c>
      <c r="C456" s="19" t="str">
        <f t="shared" si="8"/>
        <v>Correct</v>
      </c>
      <c r="D456" s="18"/>
    </row>
    <row r="457" spans="1:4" x14ac:dyDescent="0.25">
      <c r="A457" s="17" t="str">
        <f>_xlfn.CONCAT('Clean 2'!C457,'Clean 2'!A457,'Clean 2'!B457,'Clean 2'!D457)</f>
        <v>42154Standard ClassConsumer60.485</v>
      </c>
      <c r="B457" s="18" t="str">
        <f>_xlfn.CONCAT(Step_2_Final!A457:D457)</f>
        <v>42359Standard ClassConsumer66.3</v>
      </c>
      <c r="C457" s="19" t="str">
        <f t="shared" si="8"/>
        <v>Correct</v>
      </c>
      <c r="D457" s="18"/>
    </row>
    <row r="458" spans="1:4" x14ac:dyDescent="0.25">
      <c r="A458" s="17" t="str">
        <f>_xlfn.CONCAT('Clean 2'!C458,'Clean 2'!A458,'Clean 2'!B458,'Clean 2'!D458)</f>
        <v>42144Standard ClassConsumer641.96</v>
      </c>
      <c r="B458" s="18" t="str">
        <f>_xlfn.CONCAT(Step_2_Final!A458:D458)</f>
        <v>42154Second ClassConsumer1002.7</v>
      </c>
      <c r="C458" s="19" t="str">
        <f t="shared" si="8"/>
        <v>Correct</v>
      </c>
      <c r="D458" s="18"/>
    </row>
    <row r="459" spans="1:4" x14ac:dyDescent="0.25">
      <c r="A459" s="17" t="str">
        <f>_xlfn.CONCAT('Clean 2'!C459,'Clean 2'!A459,'Clean 2'!B459,'Clean 2'!D459)</f>
        <v>42200Standard ClassConsumer88.15</v>
      </c>
      <c r="B459" s="18" t="str">
        <f>_xlfn.CONCAT(Step_2_Final!A459:D459)</f>
        <v>42312Second ClassConsumer903.77</v>
      </c>
      <c r="C459" s="19" t="str">
        <f t="shared" si="8"/>
        <v>Correct</v>
      </c>
      <c r="D459" s="18"/>
    </row>
    <row r="460" spans="1:4" x14ac:dyDescent="0.25">
      <c r="A460" s="17" t="str">
        <f>_xlfn.CONCAT('Clean 2'!C460,'Clean 2'!A460,'Clean 2'!B460,'Clean 2'!D460)</f>
        <v>42348Standard ClassConsumer40.68</v>
      </c>
      <c r="B460" s="18" t="str">
        <f>_xlfn.CONCAT(Step_2_Final!A460:D460)</f>
        <v>42225Standard ClassHome Office23.34</v>
      </c>
      <c r="C460" s="19" t="str">
        <f t="shared" si="8"/>
        <v>Correct</v>
      </c>
      <c r="D460" s="18"/>
    </row>
    <row r="461" spans="1:4" x14ac:dyDescent="0.25">
      <c r="A461" s="17" t="str">
        <f>_xlfn.CONCAT('Clean 2'!C461,'Clean 2'!A461,'Clean 2'!B461,'Clean 2'!D461)</f>
        <v>42182Standard ClassConsumer135.95</v>
      </c>
      <c r="B461" s="18" t="str">
        <f>_xlfn.CONCAT(Step_2_Final!A461:D461)</f>
        <v>42072Standard ClassConsumer1466.32</v>
      </c>
      <c r="C461" s="19" t="str">
        <f t="shared" si="8"/>
        <v>Correct</v>
      </c>
      <c r="D461" s="18"/>
    </row>
    <row r="462" spans="1:4" x14ac:dyDescent="0.25">
      <c r="A462" s="17" t="str">
        <f>_xlfn.CONCAT('Clean 2'!C462,'Clean 2'!A462,'Clean 2'!B462,'Clean 2'!D462)</f>
        <v>42369Standard ClassConsumer72.224</v>
      </c>
      <c r="B462" s="18" t="str">
        <f>_xlfn.CONCAT(Step_2_Final!A462:D462)</f>
        <v>42299Second ClassConsumer111.672</v>
      </c>
      <c r="C462" s="19" t="str">
        <f t="shared" si="8"/>
        <v>Correct</v>
      </c>
      <c r="D462" s="18"/>
    </row>
    <row r="463" spans="1:4" x14ac:dyDescent="0.25">
      <c r="A463" s="17" t="str">
        <f>_xlfn.CONCAT('Clean 2'!C463,'Clean 2'!A463,'Clean 2'!B463,'Clean 2'!D463)</f>
        <v>42243Standard ClassConsumer186.54</v>
      </c>
      <c r="B463" s="18" t="str">
        <f>_xlfn.CONCAT(Step_2_Final!A463:D463)</f>
        <v>42726Standard ClassHome Office141.96</v>
      </c>
      <c r="C463" s="19" t="str">
        <f t="shared" si="8"/>
        <v>Correct</v>
      </c>
      <c r="D463" s="18"/>
    </row>
    <row r="464" spans="1:4" x14ac:dyDescent="0.25">
      <c r="A464" s="17" t="str">
        <f>_xlfn.CONCAT('Clean 2'!C464,'Clean 2'!A464,'Clean 2'!B464,'Clean 2'!D464)</f>
        <v>42205Standard ClassConsumer1110.5</v>
      </c>
      <c r="B464" s="18" t="str">
        <f>_xlfn.CONCAT(Step_2_Final!A464:D464)</f>
        <v>42525Standard ClassConsumer12.48</v>
      </c>
      <c r="C464" s="19" t="str">
        <f t="shared" si="8"/>
        <v>Correct</v>
      </c>
      <c r="D464" s="18"/>
    </row>
    <row r="465" spans="1:4" x14ac:dyDescent="0.25">
      <c r="A465" s="17" t="str">
        <f>_xlfn.CONCAT('Clean 2'!C465,'Clean 2'!A465,'Clean 2'!B465,'Clean 2'!D465)</f>
        <v>42215Standard ClassConsumer732.156</v>
      </c>
      <c r="B465" s="18" t="str">
        <f>_xlfn.CONCAT(Step_2_Final!A465:D465)</f>
        <v>42677Standard ClassConsumer1030.742</v>
      </c>
      <c r="C465" s="19" t="str">
        <f t="shared" si="8"/>
        <v>Correct</v>
      </c>
      <c r="D465" s="18"/>
    </row>
    <row r="466" spans="1:4" x14ac:dyDescent="0.25">
      <c r="A466" s="17" t="str">
        <f>_xlfn.CONCAT('Clean 2'!C466,'Clean 2'!A466,'Clean 2'!B466,'Clean 2'!D466)</f>
        <v>42111Standard ClassConsumer158.256</v>
      </c>
      <c r="B466" s="18" t="str">
        <f>_xlfn.CONCAT(Step_2_Final!A466:D466)</f>
        <v>42691Standard ClassConsumer699.4</v>
      </c>
      <c r="C466" s="19" t="str">
        <f t="shared" si="8"/>
        <v>Correct</v>
      </c>
      <c r="D466" s="18"/>
    </row>
    <row r="467" spans="1:4" x14ac:dyDescent="0.25">
      <c r="A467" s="17" t="str">
        <f>_xlfn.CONCAT('Clean 2'!C467,'Clean 2'!A467,'Clean 2'!B467,'Clean 2'!D467)</f>
        <v>42055Standard ClassConsumer16.496</v>
      </c>
      <c r="B467" s="18" t="str">
        <f>_xlfn.CONCAT(Step_2_Final!A467:D467)</f>
        <v>42693Standard ClassConsumer843.84</v>
      </c>
      <c r="C467" s="19" t="str">
        <f t="shared" si="8"/>
        <v>Correct</v>
      </c>
      <c r="D467" s="18"/>
    </row>
    <row r="468" spans="1:4" x14ac:dyDescent="0.25">
      <c r="A468" s="17" t="str">
        <f>_xlfn.CONCAT('Clean 2'!C468,'Clean 2'!A468,'Clean 2'!B468,'Clean 2'!D468)</f>
        <v>42359Standard ClassConsumer66.3</v>
      </c>
      <c r="B468" s="18" t="str">
        <f>_xlfn.CONCAT(Step_2_Final!A468:D468)</f>
        <v>42607Second ClassConsumer13.152</v>
      </c>
      <c r="C468" s="19" t="str">
        <f t="shared" si="8"/>
        <v>Correct</v>
      </c>
      <c r="D468" s="18"/>
    </row>
    <row r="469" spans="1:4" x14ac:dyDescent="0.25">
      <c r="A469" s="17" t="str">
        <f>_xlfn.CONCAT('Clean 2'!C469,'Clean 2'!A469,'Clean 2'!B469,'Clean 2'!D469)</f>
        <v>42072Standard ClassConsumer1466.32</v>
      </c>
      <c r="B469" s="18" t="str">
        <f>_xlfn.CONCAT(Step_2_Final!A469:D469)</f>
        <v>42609Second ClassConsumer14.336</v>
      </c>
      <c r="C469" s="19" t="str">
        <f t="shared" si="8"/>
        <v>Correct</v>
      </c>
      <c r="D469" s="18"/>
    </row>
    <row r="470" spans="1:4" x14ac:dyDescent="0.25">
      <c r="A470" s="17" t="str">
        <f>_xlfn.CONCAT('Clean 2'!C470,'Clean 2'!A470,'Clean 2'!B470,'Clean 2'!D470)</f>
        <v>42525Standard ClassConsumer12.48</v>
      </c>
      <c r="B470" s="18" t="str">
        <f>_xlfn.CONCAT(Step_2_Final!A470:D470)</f>
        <v>42580Second ClassConsumer61.216</v>
      </c>
      <c r="C470" s="19" t="str">
        <f t="shared" si="8"/>
        <v>Correct</v>
      </c>
      <c r="D470" s="18"/>
    </row>
    <row r="471" spans="1:4" x14ac:dyDescent="0.25">
      <c r="A471" s="17" t="str">
        <f>_xlfn.CONCAT('Clean 2'!C471,'Clean 2'!A471,'Clean 2'!B471,'Clean 2'!D471)</f>
        <v>42677Standard ClassConsumer1030.742</v>
      </c>
      <c r="B471" s="18" t="str">
        <f>_xlfn.CONCAT(Step_2_Final!A471:D471)</f>
        <v>42491Standard ClassConsumer3740.51</v>
      </c>
      <c r="C471" s="19" t="str">
        <f t="shared" si="8"/>
        <v>Correct</v>
      </c>
      <c r="D471" s="18"/>
    </row>
    <row r="472" spans="1:4" x14ac:dyDescent="0.25">
      <c r="A472" s="17" t="str">
        <f>_xlfn.CONCAT('Clean 2'!C472,'Clean 2'!A472,'Clean 2'!B472,'Clean 2'!D472)</f>
        <v>42691Standard ClassConsumer699.4</v>
      </c>
      <c r="B472" s="18" t="str">
        <f>_xlfn.CONCAT(Step_2_Final!A472:D472)</f>
        <v>42636Second ClassConsumer212.91</v>
      </c>
      <c r="C472" s="19" t="str">
        <f t="shared" si="8"/>
        <v>Correct</v>
      </c>
      <c r="D472" s="18"/>
    </row>
    <row r="473" spans="1:4" x14ac:dyDescent="0.25">
      <c r="A473" s="17" t="str">
        <f>_xlfn.CONCAT('Clean 2'!C473,'Clean 2'!A473,'Clean 2'!B473,'Clean 2'!D473)</f>
        <v>42693Standard ClassConsumer843.84</v>
      </c>
      <c r="B473" s="18" t="str">
        <f>_xlfn.CONCAT(Step_2_Final!A473:D473)</f>
        <v>42532Standard ClassHome Office3.76</v>
      </c>
      <c r="C473" s="19" t="str">
        <f t="shared" si="8"/>
        <v>Correct</v>
      </c>
      <c r="D473" s="18"/>
    </row>
    <row r="474" spans="1:4" x14ac:dyDescent="0.25">
      <c r="A474" s="17" t="str">
        <f>_xlfn.CONCAT('Clean 2'!C474,'Clean 2'!A474,'Clean 2'!B474,'Clean 2'!D474)</f>
        <v>42491Standard ClassConsumer3740.51</v>
      </c>
      <c r="B474" s="18" t="str">
        <f>_xlfn.CONCAT(Step_2_Final!A474:D474)</f>
        <v>42678Standard ClassConsumer248.396</v>
      </c>
      <c r="C474" s="19" t="str">
        <f t="shared" si="8"/>
        <v>Correct</v>
      </c>
      <c r="D474" s="18"/>
    </row>
    <row r="475" spans="1:4" x14ac:dyDescent="0.25">
      <c r="A475" s="17" t="str">
        <f>_xlfn.CONCAT('Clean 2'!C475,'Clean 2'!A475,'Clean 2'!B475,'Clean 2'!D475)</f>
        <v>42678Standard ClassConsumer248.396</v>
      </c>
      <c r="B475" s="18" t="str">
        <f>_xlfn.CONCAT(Step_2_Final!A475:D475)</f>
        <v>42618Standard ClassConsumer177.08</v>
      </c>
      <c r="C475" s="19" t="str">
        <f t="shared" si="8"/>
        <v>Correct</v>
      </c>
      <c r="D475" s="18"/>
    </row>
    <row r="476" spans="1:4" x14ac:dyDescent="0.25">
      <c r="A476" s="17" t="str">
        <f>_xlfn.CONCAT('Clean 2'!C476,'Clean 2'!A476,'Clean 2'!B476,'Clean 2'!D476)</f>
        <v>42618Standard ClassConsumer177.08</v>
      </c>
      <c r="B476" s="18" t="str">
        <f>_xlfn.CONCAT(Step_2_Final!A476:D476)</f>
        <v>42677Second ClassCorporate26.4</v>
      </c>
      <c r="C476" s="19" t="str">
        <f t="shared" si="8"/>
        <v>Correct</v>
      </c>
      <c r="D476" s="18"/>
    </row>
    <row r="477" spans="1:4" x14ac:dyDescent="0.25">
      <c r="A477" s="17" t="str">
        <f>_xlfn.CONCAT('Clean 2'!C477,'Clean 2'!A477,'Clean 2'!B477,'Clean 2'!D477)</f>
        <v>42694Standard ClassConsumer209.568</v>
      </c>
      <c r="B477" s="18" t="str">
        <f>_xlfn.CONCAT(Step_2_Final!A477:D477)</f>
        <v>42663Same DayConsumer59.824</v>
      </c>
      <c r="C477" s="19" t="str">
        <f t="shared" si="8"/>
        <v>Correct</v>
      </c>
      <c r="D477" s="18"/>
    </row>
    <row r="478" spans="1:4" x14ac:dyDescent="0.25">
      <c r="A478" s="17" t="str">
        <f>_xlfn.CONCAT('Clean 2'!C478,'Clean 2'!A478,'Clean 2'!B478,'Clean 2'!D478)</f>
        <v>42572Standard ClassConsumer951.98</v>
      </c>
      <c r="B478" s="18" t="str">
        <f>_xlfn.CONCAT(Step_2_Final!A478:D478)</f>
        <v>42656First ClassConsumer1541.51</v>
      </c>
      <c r="C478" s="19" t="str">
        <f t="shared" si="8"/>
        <v>Correct</v>
      </c>
      <c r="D478" s="18"/>
    </row>
    <row r="479" spans="1:4" x14ac:dyDescent="0.25">
      <c r="A479" s="17" t="str">
        <f>_xlfn.CONCAT('Clean 2'!C479,'Clean 2'!A479,'Clean 2'!B479,'Clean 2'!D479)</f>
        <v>42594Standard ClassConsumer20.736</v>
      </c>
      <c r="B479" s="18" t="str">
        <f>_xlfn.CONCAT(Step_2_Final!A479:D479)</f>
        <v>42694Standard ClassConsumer209.568</v>
      </c>
      <c r="C479" s="19" t="str">
        <f t="shared" si="8"/>
        <v>Correct</v>
      </c>
      <c r="D479" s="18"/>
    </row>
    <row r="480" spans="1:4" x14ac:dyDescent="0.25">
      <c r="A480" s="17" t="str">
        <f>_xlfn.CONCAT('Clean 2'!C480,'Clean 2'!A480,'Clean 2'!B480,'Clean 2'!D480)</f>
        <v>42703Standard ClassConsumer491.888</v>
      </c>
      <c r="B480" s="18" t="str">
        <f>_xlfn.CONCAT(Step_2_Final!A480:D480)</f>
        <v>42503Standard ClassCorporate20.768</v>
      </c>
      <c r="C480" s="19" t="str">
        <f t="shared" si="8"/>
        <v>Correct</v>
      </c>
      <c r="D480" s="18"/>
    </row>
    <row r="481" spans="1:4" x14ac:dyDescent="0.25">
      <c r="A481" s="17" t="str">
        <f>_xlfn.CONCAT('Clean 2'!C481,'Clean 2'!A481,'Clean 2'!B481,'Clean 2'!D481)</f>
        <v>42689Standard ClassConsumer559.2</v>
      </c>
      <c r="B481" s="18" t="str">
        <f>_xlfn.CONCAT(Step_2_Final!A481:D481)</f>
        <v>42572Standard ClassConsumer951.98</v>
      </c>
      <c r="C481" s="19" t="str">
        <f t="shared" si="8"/>
        <v>Correct</v>
      </c>
      <c r="D481" s="18"/>
    </row>
    <row r="482" spans="1:4" x14ac:dyDescent="0.25">
      <c r="A482" s="17" t="str">
        <f>_xlfn.CONCAT('Clean 2'!C482,'Clean 2'!A482,'Clean 2'!B482,'Clean 2'!D482)</f>
        <v>42708Standard ClassConsumer649</v>
      </c>
      <c r="B482" s="18" t="str">
        <f>_xlfn.CONCAT(Step_2_Final!A482:D482)</f>
        <v>42692Second ClassCorporate552.856</v>
      </c>
      <c r="C482" s="19" t="str">
        <f t="shared" si="8"/>
        <v>Correct</v>
      </c>
      <c r="D482" s="18"/>
    </row>
    <row r="483" spans="1:4" x14ac:dyDescent="0.25">
      <c r="A483" s="17" t="str">
        <f>_xlfn.CONCAT('Clean 2'!C483,'Clean 2'!A483,'Clean 2'!B483,'Clean 2'!D483)</f>
        <v>42693Standard ClassConsumer25.06</v>
      </c>
      <c r="B483" s="18" t="str">
        <f>_xlfn.CONCAT(Step_2_Final!A483:D483)</f>
        <v>42729First ClassConsumer141</v>
      </c>
      <c r="C483" s="19" t="str">
        <f t="shared" si="8"/>
        <v>Correct</v>
      </c>
      <c r="D483" s="18"/>
    </row>
    <row r="484" spans="1:4" x14ac:dyDescent="0.25">
      <c r="A484" s="17" t="str">
        <f>_xlfn.CONCAT('Clean 2'!C484,'Clean 2'!A484,'Clean 2'!B484,'Clean 2'!D484)</f>
        <v>42475Standard ClassConsumer15.552</v>
      </c>
      <c r="B484" s="18" t="str">
        <f>_xlfn.CONCAT(Step_2_Final!A484:D484)</f>
        <v>42594Standard ClassConsumer20.736</v>
      </c>
      <c r="C484" s="19" t="str">
        <f t="shared" si="8"/>
        <v>Correct</v>
      </c>
      <c r="D484" s="18"/>
    </row>
    <row r="485" spans="1:4" x14ac:dyDescent="0.25">
      <c r="A485" s="17" t="str">
        <f>_xlfn.CONCAT('Clean 2'!C485,'Clean 2'!A485,'Clean 2'!B485,'Clean 2'!D485)</f>
        <v>42607Standard ClassConsumer192.16</v>
      </c>
      <c r="B485" s="18" t="str">
        <f>_xlfn.CONCAT(Step_2_Final!A485:D485)</f>
        <v>42531Standard ClassCorporate1347.52</v>
      </c>
      <c r="C485" s="19" t="str">
        <f t="shared" si="8"/>
        <v>Correct</v>
      </c>
      <c r="D485" s="18"/>
    </row>
    <row r="486" spans="1:4" x14ac:dyDescent="0.25">
      <c r="A486" s="17" t="str">
        <f>_xlfn.CONCAT('Clean 2'!C486,'Clean 2'!A486,'Clean 2'!B486,'Clean 2'!D486)</f>
        <v>42721Standard ClassConsumer504.9</v>
      </c>
      <c r="B486" s="18" t="str">
        <f>_xlfn.CONCAT(Step_2_Final!A486:D486)</f>
        <v>42578Second ClassConsumer194.848</v>
      </c>
      <c r="C486" s="19" t="str">
        <f t="shared" si="8"/>
        <v>Correct</v>
      </c>
      <c r="D486" s="18"/>
    </row>
    <row r="487" spans="1:4" x14ac:dyDescent="0.25">
      <c r="A487" s="17" t="str">
        <f>_xlfn.CONCAT('Clean 2'!C487,'Clean 2'!A487,'Clean 2'!B487,'Clean 2'!D487)</f>
        <v>42638Standard ClassConsumer177.55</v>
      </c>
      <c r="B487" s="18" t="str">
        <f>_xlfn.CONCAT(Step_2_Final!A487:D487)</f>
        <v>42725Second ClassConsumer23.88</v>
      </c>
      <c r="C487" s="19" t="str">
        <f t="shared" si="8"/>
        <v>Correct</v>
      </c>
      <c r="D487" s="18"/>
    </row>
    <row r="488" spans="1:4" x14ac:dyDescent="0.25">
      <c r="A488" s="17" t="str">
        <f>_xlfn.CONCAT('Clean 2'!C488,'Clean 2'!A488,'Clean 2'!B488,'Clean 2'!D488)</f>
        <v>42666Standard ClassConsumer863.88</v>
      </c>
      <c r="B488" s="18" t="str">
        <f>_xlfn.CONCAT(Step_2_Final!A488:D488)</f>
        <v>42703Standard ClassConsumer491.888</v>
      </c>
      <c r="C488" s="19" t="str">
        <f t="shared" si="8"/>
        <v>Correct</v>
      </c>
      <c r="D488" s="18"/>
    </row>
    <row r="489" spans="1:4" x14ac:dyDescent="0.25">
      <c r="A489" s="17" t="str">
        <f>_xlfn.CONCAT('Clean 2'!C489,'Clean 2'!A489,'Clean 2'!B489,'Clean 2'!D489)</f>
        <v>42613Standard ClassConsumer659.9</v>
      </c>
      <c r="B489" s="18" t="str">
        <f>_xlfn.CONCAT(Step_2_Final!A489:D489)</f>
        <v>42689Standard ClassConsumer559.2</v>
      </c>
      <c r="C489" s="19" t="str">
        <f t="shared" si="8"/>
        <v>Correct</v>
      </c>
      <c r="D489" s="18"/>
    </row>
    <row r="490" spans="1:4" x14ac:dyDescent="0.25">
      <c r="A490" s="17" t="str">
        <f>_xlfn.CONCAT('Clean 2'!C490,'Clean 2'!A490,'Clean 2'!B490,'Clean 2'!D490)</f>
        <v>42642Standard ClassConsumer243.92</v>
      </c>
      <c r="B490" s="18" t="str">
        <f>_xlfn.CONCAT(Step_2_Final!A490:D490)</f>
        <v>42722First ClassConsumer12.672</v>
      </c>
      <c r="C490" s="19" t="str">
        <f t="shared" si="8"/>
        <v>Correct</v>
      </c>
      <c r="D490" s="18"/>
    </row>
    <row r="491" spans="1:4" x14ac:dyDescent="0.25">
      <c r="A491" s="17" t="str">
        <f>_xlfn.CONCAT('Clean 2'!C491,'Clean 2'!A491,'Clean 2'!B491,'Clean 2'!D491)</f>
        <v>42697Standard ClassConsumer105.408</v>
      </c>
      <c r="B491" s="18" t="str">
        <f>_xlfn.CONCAT(Step_2_Final!A491:D491)</f>
        <v>42490Standard ClassCorporate26.056</v>
      </c>
      <c r="C491" s="19" t="str">
        <f t="shared" si="8"/>
        <v>Correct</v>
      </c>
      <c r="D491" s="18"/>
    </row>
    <row r="492" spans="1:4" x14ac:dyDescent="0.25">
      <c r="A492" s="17" t="str">
        <f>_xlfn.CONCAT('Clean 2'!C492,'Clean 2'!A492,'Clean 2'!B492,'Clean 2'!D492)</f>
        <v>42704Standard ClassConsumer173.8</v>
      </c>
      <c r="B492" s="18" t="str">
        <f>_xlfn.CONCAT(Step_2_Final!A492:D492)</f>
        <v>42708Standard ClassConsumer649</v>
      </c>
      <c r="C492" s="19" t="str">
        <f t="shared" si="8"/>
        <v>Correct</v>
      </c>
      <c r="D492" s="18"/>
    </row>
    <row r="493" spans="1:4" x14ac:dyDescent="0.25">
      <c r="A493" s="17" t="str">
        <f>_xlfn.CONCAT('Clean 2'!C493,'Clean 2'!A493,'Clean 2'!B493,'Clean 2'!D493)</f>
        <v>42394Standard ClassConsumer5.67</v>
      </c>
      <c r="B493" s="18" t="str">
        <f>_xlfn.CONCAT(Step_2_Final!A493:D493)</f>
        <v>42725First ClassConsumer71</v>
      </c>
      <c r="C493" s="19" t="str">
        <f t="shared" si="8"/>
        <v>Correct</v>
      </c>
      <c r="D493" s="18"/>
    </row>
    <row r="494" spans="1:4" x14ac:dyDescent="0.25">
      <c r="A494" s="17" t="str">
        <f>_xlfn.CONCAT('Clean 2'!C494,'Clean 2'!A494,'Clean 2'!B494,'Clean 2'!D494)</f>
        <v>42488Standard ClassConsumer28.08</v>
      </c>
      <c r="B494" s="18" t="str">
        <f>_xlfn.CONCAT(Step_2_Final!A494:D494)</f>
        <v>42491First ClassConsumer318.96</v>
      </c>
      <c r="C494" s="19" t="str">
        <f t="shared" si="8"/>
        <v>Correct</v>
      </c>
      <c r="D494" s="18"/>
    </row>
    <row r="495" spans="1:4" x14ac:dyDescent="0.25">
      <c r="A495" s="17" t="str">
        <f>_xlfn.CONCAT('Clean 2'!C495,'Clean 2'!A495,'Clean 2'!B495,'Clean 2'!D495)</f>
        <v>42432Standard ClassConsumer72.8</v>
      </c>
      <c r="B495" s="18" t="str">
        <f>_xlfn.CONCAT(Step_2_Final!A495:D495)</f>
        <v>42491Standard ClassHome Office48.9</v>
      </c>
      <c r="C495" s="19" t="str">
        <f t="shared" si="8"/>
        <v>Correct</v>
      </c>
      <c r="D495" s="18"/>
    </row>
    <row r="496" spans="1:4" x14ac:dyDescent="0.25">
      <c r="A496" s="17" t="str">
        <f>_xlfn.CONCAT('Clean 2'!C496,'Clean 2'!A496,'Clean 2'!B496,'Clean 2'!D496)</f>
        <v>42534Standard ClassConsumer181.86</v>
      </c>
      <c r="B496" s="18" t="str">
        <f>_xlfn.CONCAT(Step_2_Final!A496:D496)</f>
        <v>42670Standard ClassCorporate68.967</v>
      </c>
      <c r="C496" s="19" t="str">
        <f t="shared" si="8"/>
        <v>Correct</v>
      </c>
      <c r="D496" s="18"/>
    </row>
    <row r="497" spans="1:4" x14ac:dyDescent="0.25">
      <c r="A497" s="17" t="str">
        <f>_xlfn.CONCAT('Clean 2'!C497,'Clean 2'!A497,'Clean 2'!B497,'Clean 2'!D497)</f>
        <v>42634Standard ClassConsumer80.48</v>
      </c>
      <c r="B497" s="18" t="str">
        <f>_xlfn.CONCAT(Step_2_Final!A497:D497)</f>
        <v>42693Standard ClassConsumer25.06</v>
      </c>
      <c r="C497" s="19" t="str">
        <f t="shared" si="8"/>
        <v>Correct</v>
      </c>
      <c r="D497" s="18"/>
    </row>
    <row r="498" spans="1:4" x14ac:dyDescent="0.25">
      <c r="A498" s="17" t="str">
        <f>_xlfn.CONCAT('Clean 2'!C498,'Clean 2'!A498,'Clean 2'!B498,'Clean 2'!D498)</f>
        <v>42728Standard ClassConsumer712.85</v>
      </c>
      <c r="B498" s="18" t="str">
        <f>_xlfn.CONCAT(Step_2_Final!A498:D498)</f>
        <v>42624First ClassConsumer34.504</v>
      </c>
      <c r="C498" s="19" t="str">
        <f t="shared" si="8"/>
        <v>Correct</v>
      </c>
      <c r="D498" s="18"/>
    </row>
    <row r="499" spans="1:4" x14ac:dyDescent="0.25">
      <c r="A499" s="17" t="str">
        <f>_xlfn.CONCAT('Clean 2'!C499,'Clean 2'!A499,'Clean 2'!B499,'Clean 2'!D499)</f>
        <v>42699Standard ClassConsumer723.92</v>
      </c>
      <c r="B499" s="18" t="str">
        <f>_xlfn.CONCAT(Step_2_Final!A499:D499)</f>
        <v>42372First ClassCorporate740.214</v>
      </c>
      <c r="C499" s="19" t="str">
        <f t="shared" si="8"/>
        <v>Correct</v>
      </c>
      <c r="D499" s="18"/>
    </row>
    <row r="500" spans="1:4" x14ac:dyDescent="0.25">
      <c r="A500" s="17" t="str">
        <f>_xlfn.CONCAT('Clean 2'!C500,'Clean 2'!A500,'Clean 2'!B500,'Clean 2'!D500)</f>
        <v>42404Standard ClassConsumer119.178</v>
      </c>
      <c r="B500" s="18" t="str">
        <f>_xlfn.CONCAT(Step_2_Final!A500:D500)</f>
        <v>42664Standard ClassHome Office729.648</v>
      </c>
      <c r="C500" s="19" t="str">
        <f t="shared" si="8"/>
        <v>Correct</v>
      </c>
      <c r="D500" s="18"/>
    </row>
    <row r="501" spans="1:4" x14ac:dyDescent="0.25">
      <c r="A501" s="17" t="str">
        <f>_xlfn.CONCAT('Clean 2'!C501,'Clean 2'!A501,'Clean 2'!B501,'Clean 2'!D501)</f>
        <v>42536Standard ClassConsumer776.08</v>
      </c>
      <c r="B501" s="18" t="str">
        <f>_xlfn.CONCAT(Step_2_Final!A501:D501)</f>
        <v>42456Second ClassConsumer874.8</v>
      </c>
      <c r="C501" s="19" t="str">
        <f t="shared" si="8"/>
        <v>Correct</v>
      </c>
      <c r="D501" s="18"/>
    </row>
    <row r="502" spans="1:4" x14ac:dyDescent="0.25">
      <c r="A502" s="17" t="str">
        <f>_xlfn.CONCAT('Clean 2'!C502,'Clean 2'!A502,'Clean 2'!B502,'Clean 2'!D502)</f>
        <v>42384Standard ClassConsumer175.086</v>
      </c>
      <c r="B502" s="18" t="str">
        <f>_xlfn.CONCAT(Step_2_Final!A502:D502)</f>
        <v>42729Second ClassHome Office819.28</v>
      </c>
      <c r="C502" s="19" t="str">
        <f t="shared" si="8"/>
        <v>Correct</v>
      </c>
      <c r="D502" s="18"/>
    </row>
    <row r="503" spans="1:4" x14ac:dyDescent="0.25">
      <c r="A503" s="17" t="str">
        <f>_xlfn.CONCAT('Clean 2'!C503,'Clean 2'!A503,'Clean 2'!B503,'Clean 2'!D503)</f>
        <v>42595Standard ClassConsumer2382.926</v>
      </c>
      <c r="B503" s="18" t="str">
        <f>_xlfn.CONCAT(Step_2_Final!A503:D503)</f>
        <v>42475Standard ClassConsumer15.552</v>
      </c>
      <c r="C503" s="19" t="str">
        <f t="shared" si="8"/>
        <v>Correct</v>
      </c>
      <c r="D503" s="18"/>
    </row>
    <row r="504" spans="1:4" x14ac:dyDescent="0.25">
      <c r="A504" s="17" t="str">
        <f>_xlfn.CONCAT('Clean 2'!C504,'Clean 2'!A504,'Clean 2'!B504,'Clean 2'!D504)</f>
        <v>42494Standard ClassConsumer629.86</v>
      </c>
      <c r="B504" s="18" t="str">
        <f>_xlfn.CONCAT(Step_2_Final!A504:D504)</f>
        <v>42607Standard ClassConsumer192.16</v>
      </c>
      <c r="C504" s="19" t="str">
        <f t="shared" si="8"/>
        <v>Correct</v>
      </c>
      <c r="D504" s="18"/>
    </row>
    <row r="505" spans="1:4" x14ac:dyDescent="0.25">
      <c r="A505" s="17" t="str">
        <f>_xlfn.CONCAT('Clean 2'!C505,'Clean 2'!A505,'Clean 2'!B505,'Clean 2'!D505)</f>
        <v>42721Standard ClassConsumer544.38</v>
      </c>
      <c r="B505" s="18" t="str">
        <f>_xlfn.CONCAT(Step_2_Final!A505:D505)</f>
        <v>42470Second ClassCorporate16.739</v>
      </c>
      <c r="C505" s="19" t="str">
        <f t="shared" si="8"/>
        <v>Correct</v>
      </c>
      <c r="D505" s="18"/>
    </row>
    <row r="506" spans="1:4" x14ac:dyDescent="0.25">
      <c r="A506" s="17" t="str">
        <f>_xlfn.CONCAT('Clean 2'!C506,'Clean 2'!A506,'Clean 2'!B506,'Clean 2'!D506)</f>
        <v>42471Standard ClassConsumer22.744</v>
      </c>
      <c r="B506" s="18" t="str">
        <f>_xlfn.CONCAT(Step_2_Final!A506:D506)</f>
        <v>42685First ClassConsumer88.92</v>
      </c>
      <c r="C506" s="19" t="str">
        <f t="shared" si="8"/>
        <v>Correct</v>
      </c>
      <c r="D506" s="18"/>
    </row>
    <row r="507" spans="1:4" x14ac:dyDescent="0.25">
      <c r="A507" s="17" t="str">
        <f>_xlfn.CONCAT('Clean 2'!C507,'Clean 2'!A507,'Clean 2'!B507,'Clean 2'!D507)</f>
        <v>42701Standard ClassConsumer52.344</v>
      </c>
      <c r="B507" s="18" t="str">
        <f>_xlfn.CONCAT(Step_2_Final!A507:D507)</f>
        <v>42627First ClassCorporate1017.136</v>
      </c>
      <c r="C507" s="19" t="str">
        <f t="shared" si="8"/>
        <v>Correct</v>
      </c>
      <c r="D507" s="18"/>
    </row>
    <row r="508" spans="1:4" x14ac:dyDescent="0.25">
      <c r="A508" s="17" t="str">
        <f>_xlfn.CONCAT('Clean 2'!C508,'Clean 2'!A508,'Clean 2'!B508,'Clean 2'!D508)</f>
        <v>42609Standard ClassConsumer5.184</v>
      </c>
      <c r="B508" s="18" t="str">
        <f>_xlfn.CONCAT(Step_2_Final!A508:D508)</f>
        <v>42645Second ClassCorporate10.16</v>
      </c>
      <c r="C508" s="19" t="str">
        <f t="shared" si="8"/>
        <v>Correct</v>
      </c>
      <c r="D508" s="18"/>
    </row>
    <row r="509" spans="1:4" x14ac:dyDescent="0.25">
      <c r="A509" s="17" t="str">
        <f>_xlfn.CONCAT('Clean 2'!C509,'Clean 2'!A509,'Clean 2'!B509,'Clean 2'!D509)</f>
        <v>42504Standard ClassConsumer48.69</v>
      </c>
      <c r="B509" s="18" t="str">
        <f>_xlfn.CONCAT(Step_2_Final!A509:D509)</f>
        <v>42721Standard ClassConsumer504.9</v>
      </c>
      <c r="C509" s="19" t="str">
        <f t="shared" si="8"/>
        <v>Correct</v>
      </c>
      <c r="D509" s="18"/>
    </row>
    <row r="510" spans="1:4" x14ac:dyDescent="0.25">
      <c r="A510" s="17" t="str">
        <f>_xlfn.CONCAT('Clean 2'!C510,'Clean 2'!A510,'Clean 2'!B510,'Clean 2'!D510)</f>
        <v>42532Standard ClassConsumer4.572</v>
      </c>
      <c r="B510" s="18" t="str">
        <f>_xlfn.CONCAT(Step_2_Final!A510:D510)</f>
        <v>42638Standard ClassConsumer177.55</v>
      </c>
      <c r="C510" s="19" t="str">
        <f t="shared" si="8"/>
        <v>Correct</v>
      </c>
      <c r="D510" s="18"/>
    </row>
    <row r="511" spans="1:4" x14ac:dyDescent="0.25">
      <c r="A511" s="17" t="str">
        <f>_xlfn.CONCAT('Clean 2'!C511,'Clean 2'!A511,'Clean 2'!B511,'Clean 2'!D511)</f>
        <v>42711Standard ClassConsumer372.64</v>
      </c>
      <c r="B511" s="18" t="str">
        <f>_xlfn.CONCAT(Step_2_Final!A511:D511)</f>
        <v>42666Standard ClassConsumer863.88</v>
      </c>
      <c r="C511" s="19" t="str">
        <f t="shared" si="8"/>
        <v>Correct</v>
      </c>
      <c r="D511" s="18"/>
    </row>
    <row r="512" spans="1:4" x14ac:dyDescent="0.25">
      <c r="A512" s="17" t="str">
        <f>_xlfn.CONCAT('Clean 2'!C512,'Clean 2'!A512,'Clean 2'!B512,'Clean 2'!D512)</f>
        <v>42488Standard ClassConsumer751.984</v>
      </c>
      <c r="B512" s="18" t="str">
        <f>_xlfn.CONCAT(Step_2_Final!A512:D512)</f>
        <v>42613Standard ClassConsumer659.9</v>
      </c>
      <c r="C512" s="19" t="str">
        <f t="shared" si="8"/>
        <v>Correct</v>
      </c>
      <c r="D512" s="18"/>
    </row>
    <row r="513" spans="1:4" x14ac:dyDescent="0.25">
      <c r="A513" s="17" t="str">
        <f>_xlfn.CONCAT('Clean 2'!C513,'Clean 2'!A513,'Clean 2'!B513,'Clean 2'!D513)</f>
        <v>42509Standard ClassConsumer2361.52</v>
      </c>
      <c r="B513" s="18" t="str">
        <f>_xlfn.CONCAT(Step_2_Final!A513:D513)</f>
        <v>42587First ClassCorporate13.76</v>
      </c>
      <c r="C513" s="19" t="str">
        <f t="shared" si="8"/>
        <v>Correct</v>
      </c>
      <c r="D513" s="18"/>
    </row>
    <row r="514" spans="1:4" x14ac:dyDescent="0.25">
      <c r="A514" s="17" t="str">
        <f>_xlfn.CONCAT('Clean 2'!C514,'Clean 2'!A514,'Clean 2'!B514,'Clean 2'!D514)</f>
        <v>42626Standard ClassConsumer15.92</v>
      </c>
      <c r="B514" s="18" t="str">
        <f>_xlfn.CONCAT(Step_2_Final!A514:D514)</f>
        <v>42642Standard ClassConsumer243.92</v>
      </c>
      <c r="C514" s="19" t="str">
        <f t="shared" si="8"/>
        <v>Correct</v>
      </c>
      <c r="D514" s="18"/>
    </row>
    <row r="515" spans="1:4" x14ac:dyDescent="0.25">
      <c r="A515" s="17" t="str">
        <f>_xlfn.CONCAT('Clean 2'!C515,'Clean 2'!A515,'Clean 2'!B515,'Clean 2'!D515)</f>
        <v>42568Standard ClassConsumer7.904</v>
      </c>
      <c r="B515" s="18" t="str">
        <f>_xlfn.CONCAT(Step_2_Final!A515:D515)</f>
        <v>42697Standard ClassConsumer105.408</v>
      </c>
      <c r="C515" s="19" t="str">
        <f t="shared" ref="C515:C578" si="9">IF(VLOOKUP(A515,$B$2:$B$823,1,0)=A515,"Correct","Incorrect")</f>
        <v>Correct</v>
      </c>
      <c r="D515" s="18"/>
    </row>
    <row r="516" spans="1:4" x14ac:dyDescent="0.25">
      <c r="A516" s="17" t="str">
        <f>_xlfn.CONCAT('Clean 2'!C516,'Clean 2'!A516,'Clean 2'!B516,'Clean 2'!D516)</f>
        <v>42727Standard ClassConsumer303.32</v>
      </c>
      <c r="B516" s="18" t="str">
        <f>_xlfn.CONCAT(Step_2_Final!A516:D516)</f>
        <v>42536Standard ClassCorporate2942.784</v>
      </c>
      <c r="C516" s="19" t="str">
        <f t="shared" si="9"/>
        <v>Correct</v>
      </c>
      <c r="D516" s="18"/>
    </row>
    <row r="517" spans="1:4" x14ac:dyDescent="0.25">
      <c r="A517" s="17" t="str">
        <f>_xlfn.CONCAT('Clean 2'!C517,'Clean 2'!A517,'Clean 2'!B517,'Clean 2'!D517)</f>
        <v>42524Standard ClassConsumer1111.698</v>
      </c>
      <c r="B517" s="18" t="str">
        <f>_xlfn.CONCAT(Step_2_Final!A517:D517)</f>
        <v>42704Standard ClassConsumer173.8</v>
      </c>
      <c r="C517" s="19" t="str">
        <f t="shared" si="9"/>
        <v>Correct</v>
      </c>
      <c r="D517" s="18"/>
    </row>
    <row r="518" spans="1:4" x14ac:dyDescent="0.25">
      <c r="A518" s="17" t="str">
        <f>_xlfn.CONCAT('Clean 2'!C518,'Clean 2'!A518,'Clean 2'!B518,'Clean 2'!D518)</f>
        <v>42704Standard ClassConsumer2165.658</v>
      </c>
      <c r="B518" s="18" t="str">
        <f>_xlfn.CONCAT(Step_2_Final!A518:D518)</f>
        <v>42394Standard ClassConsumer5.67</v>
      </c>
      <c r="C518" s="19" t="str">
        <f t="shared" si="9"/>
        <v>Correct</v>
      </c>
      <c r="D518" s="18"/>
    </row>
    <row r="519" spans="1:4" x14ac:dyDescent="0.25">
      <c r="A519" s="17" t="str">
        <f>_xlfn.CONCAT('Clean 2'!C519,'Clean 2'!A519,'Clean 2'!B519,'Clean 2'!D519)</f>
        <v>42533Standard ClassConsumer17.088</v>
      </c>
      <c r="B519" s="18" t="str">
        <f>_xlfn.CONCAT(Step_2_Final!A519:D519)</f>
        <v>42618Standard ClassHome Office147.184</v>
      </c>
      <c r="C519" s="19" t="str">
        <f t="shared" si="9"/>
        <v>Correct</v>
      </c>
      <c r="D519" s="18"/>
    </row>
    <row r="520" spans="1:4" x14ac:dyDescent="0.25">
      <c r="A520" s="17" t="str">
        <f>_xlfn.CONCAT('Clean 2'!C520,'Clean 2'!A520,'Clean 2'!B520,'Clean 2'!D520)</f>
        <v>42667Standard ClassConsumer11.68</v>
      </c>
      <c r="B520" s="18" t="str">
        <f>_xlfn.CONCAT(Step_2_Final!A520:D520)</f>
        <v>42488Standard ClassConsumer28.08</v>
      </c>
      <c r="C520" s="19" t="str">
        <f t="shared" si="9"/>
        <v>Correct</v>
      </c>
      <c r="D520" s="18"/>
    </row>
    <row r="521" spans="1:4" x14ac:dyDescent="0.25">
      <c r="A521" s="17" t="str">
        <f>_xlfn.CONCAT('Clean 2'!C521,'Clean 2'!A521,'Clean 2'!B521,'Clean 2'!D521)</f>
        <v>42462Standard ClassConsumer14.94</v>
      </c>
      <c r="B521" s="18" t="str">
        <f>_xlfn.CONCAT(Step_2_Final!A521:D521)</f>
        <v>42636First ClassConsumer251.64</v>
      </c>
      <c r="C521" s="19" t="str">
        <f t="shared" si="9"/>
        <v>Correct</v>
      </c>
      <c r="D521" s="18"/>
    </row>
    <row r="522" spans="1:4" x14ac:dyDescent="0.25">
      <c r="A522" s="17" t="str">
        <f>_xlfn.CONCAT('Clean 2'!C522,'Clean 2'!A522,'Clean 2'!B522,'Clean 2'!D522)</f>
        <v>42628Standard ClassConsumer163.96</v>
      </c>
      <c r="B522" s="18" t="str">
        <f>_xlfn.CONCAT(Step_2_Final!A522:D522)</f>
        <v>42462First ClassHome Office771.8</v>
      </c>
      <c r="C522" s="19" t="str">
        <f t="shared" si="9"/>
        <v>Correct</v>
      </c>
      <c r="D522" s="18"/>
    </row>
    <row r="523" spans="1:4" x14ac:dyDescent="0.25">
      <c r="A523" s="17" t="str">
        <f>_xlfn.CONCAT('Clean 2'!C523,'Clean 2'!A523,'Clean 2'!B523,'Clean 2'!D523)</f>
        <v>42616Standard ClassConsumer24.448</v>
      </c>
      <c r="B523" s="18" t="str">
        <f>_xlfn.CONCAT(Step_2_Final!A523:D523)</f>
        <v>42432Standard ClassConsumer72.8</v>
      </c>
      <c r="C523" s="19" t="str">
        <f t="shared" si="9"/>
        <v>Correct</v>
      </c>
      <c r="D523" s="18"/>
    </row>
    <row r="524" spans="1:4" x14ac:dyDescent="0.25">
      <c r="A524" s="17" t="str">
        <f>_xlfn.CONCAT('Clean 2'!C524,'Clean 2'!A524,'Clean 2'!B524,'Clean 2'!D524)</f>
        <v>42482Standard ClassConsumer675.06</v>
      </c>
      <c r="B524" s="18" t="str">
        <f>_xlfn.CONCAT(Step_2_Final!A524:D524)</f>
        <v>42694First ClassConsumer52.696</v>
      </c>
      <c r="C524" s="19" t="str">
        <f t="shared" si="9"/>
        <v>Correct</v>
      </c>
      <c r="D524" s="18"/>
    </row>
    <row r="525" spans="1:4" x14ac:dyDescent="0.25">
      <c r="A525" s="17" t="str">
        <f>_xlfn.CONCAT('Clean 2'!C525,'Clean 2'!A525,'Clean 2'!B525,'Clean 2'!D525)</f>
        <v>42615Standard ClassConsumer1577.94</v>
      </c>
      <c r="B525" s="18" t="str">
        <f>_xlfn.CONCAT(Step_2_Final!A525:D525)</f>
        <v>42534Standard ClassConsumer181.86</v>
      </c>
      <c r="C525" s="19" t="str">
        <f t="shared" si="9"/>
        <v>Correct</v>
      </c>
      <c r="D525" s="18"/>
    </row>
    <row r="526" spans="1:4" x14ac:dyDescent="0.25">
      <c r="A526" s="17" t="str">
        <f>_xlfn.CONCAT('Clean 2'!C526,'Clean 2'!A526,'Clean 2'!B526,'Clean 2'!D526)</f>
        <v>42622Standard ClassConsumer458.984</v>
      </c>
      <c r="B526" s="18" t="str">
        <f>_xlfn.CONCAT(Step_2_Final!A526:D526)</f>
        <v>42469First ClassConsumer284.19</v>
      </c>
      <c r="C526" s="19" t="str">
        <f t="shared" si="9"/>
        <v>Correct</v>
      </c>
      <c r="D526" s="18"/>
    </row>
    <row r="527" spans="1:4" x14ac:dyDescent="0.25">
      <c r="A527" s="17" t="str">
        <f>_xlfn.CONCAT('Clean 2'!C527,'Clean 2'!A527,'Clean 2'!B527,'Clean 2'!D527)</f>
        <v>42400Standard ClassConsumer419.136</v>
      </c>
      <c r="B527" s="18" t="str">
        <f>_xlfn.CONCAT(Step_2_Final!A527:D527)</f>
        <v>42420Second ClassCorporate1245.86</v>
      </c>
      <c r="C527" s="19" t="str">
        <f t="shared" si="9"/>
        <v>Correct</v>
      </c>
      <c r="D527" s="18"/>
    </row>
    <row r="528" spans="1:4" x14ac:dyDescent="0.25">
      <c r="A528" s="17" t="str">
        <f>_xlfn.CONCAT('Clean 2'!C528,'Clean 2'!A528,'Clean 2'!B528,'Clean 2'!D528)</f>
        <v>42646Standard ClassConsumer33.472</v>
      </c>
      <c r="B528" s="18" t="str">
        <f>_xlfn.CONCAT(Step_2_Final!A528:D528)</f>
        <v>42476First ClassCorporate503.22</v>
      </c>
      <c r="C528" s="19" t="str">
        <f t="shared" si="9"/>
        <v>Correct</v>
      </c>
      <c r="D528" s="18"/>
    </row>
    <row r="529" spans="1:4" x14ac:dyDescent="0.25">
      <c r="A529" s="17" t="str">
        <f>_xlfn.CONCAT('Clean 2'!C529,'Clean 2'!A529,'Clean 2'!B529,'Clean 2'!D529)</f>
        <v>42726Standard ClassConsumer1090.348</v>
      </c>
      <c r="B529" s="18" t="str">
        <f>_xlfn.CONCAT(Step_2_Final!A529:D529)</f>
        <v>42598Same DayConsumer80.564</v>
      </c>
      <c r="C529" s="19" t="str">
        <f t="shared" si="9"/>
        <v>Correct</v>
      </c>
      <c r="D529" s="18"/>
    </row>
    <row r="530" spans="1:4" x14ac:dyDescent="0.25">
      <c r="A530" s="17" t="str">
        <f>_xlfn.CONCAT('Clean 2'!C530,'Clean 2'!A530,'Clean 2'!B530,'Clean 2'!D530)</f>
        <v>42441Standard ClassConsumer40.41</v>
      </c>
      <c r="B530" s="18" t="str">
        <f>_xlfn.CONCAT(Step_2_Final!A530:D530)</f>
        <v>42407First ClassConsumer359.97</v>
      </c>
      <c r="C530" s="19" t="str">
        <f t="shared" si="9"/>
        <v>Correct</v>
      </c>
      <c r="D530" s="18"/>
    </row>
    <row r="531" spans="1:4" x14ac:dyDescent="0.25">
      <c r="A531" s="17" t="str">
        <f>_xlfn.CONCAT('Clean 2'!C531,'Clean 2'!A531,'Clean 2'!B531,'Clean 2'!D531)</f>
        <v>42516Standard ClassConsumer23.08</v>
      </c>
      <c r="B531" s="18" t="str">
        <f>_xlfn.CONCAT(Step_2_Final!A531:D531)</f>
        <v>42578Second ClassConsumer91.032</v>
      </c>
      <c r="C531" s="19" t="str">
        <f t="shared" si="9"/>
        <v>Correct</v>
      </c>
      <c r="D531" s="18"/>
    </row>
    <row r="532" spans="1:4" x14ac:dyDescent="0.25">
      <c r="A532" s="17" t="str">
        <f>_xlfn.CONCAT('Clean 2'!C532,'Clean 2'!A532,'Clean 2'!B532,'Clean 2'!D532)</f>
        <v>42686Standard ClassConsumer26.72</v>
      </c>
      <c r="B532" s="18" t="str">
        <f>_xlfn.CONCAT(Step_2_Final!A532:D532)</f>
        <v>42634Standard ClassConsumer80.48</v>
      </c>
      <c r="C532" s="19" t="str">
        <f t="shared" si="9"/>
        <v>Correct</v>
      </c>
      <c r="D532" s="18"/>
    </row>
    <row r="533" spans="1:4" x14ac:dyDescent="0.25">
      <c r="A533" s="17" t="str">
        <f>_xlfn.CONCAT('Clean 2'!C533,'Clean 2'!A533,'Clean 2'!B533,'Clean 2'!D533)</f>
        <v>42659Standard ClassConsumer124.75</v>
      </c>
      <c r="B533" s="18" t="str">
        <f>_xlfn.CONCAT(Step_2_Final!A533:D533)</f>
        <v>42516First ClassCorporate234.2</v>
      </c>
      <c r="C533" s="19" t="str">
        <f t="shared" si="9"/>
        <v>Correct</v>
      </c>
      <c r="D533" s="18"/>
    </row>
    <row r="534" spans="1:4" x14ac:dyDescent="0.25">
      <c r="A534" s="17" t="str">
        <f>_xlfn.CONCAT('Clean 2'!C534,'Clean 2'!A534,'Clean 2'!B534,'Clean 2'!D534)</f>
        <v>42663Standard ClassConsumer199.17</v>
      </c>
      <c r="B534" s="18" t="str">
        <f>_xlfn.CONCAT(Step_2_Final!A534:D534)</f>
        <v>42728Standard ClassConsumer712.85</v>
      </c>
      <c r="C534" s="19" t="str">
        <f t="shared" si="9"/>
        <v>Correct</v>
      </c>
      <c r="D534" s="18"/>
    </row>
    <row r="535" spans="1:4" x14ac:dyDescent="0.25">
      <c r="A535" s="17" t="str">
        <f>_xlfn.CONCAT('Clean 2'!C535,'Clean 2'!A535,'Clean 2'!B535,'Clean 2'!D535)</f>
        <v>42623Standard ClassConsumer2.78</v>
      </c>
      <c r="B535" s="18" t="str">
        <f>_xlfn.CONCAT(Step_2_Final!A535:D535)</f>
        <v>42490Standard ClassHome Office32.088</v>
      </c>
      <c r="C535" s="19" t="str">
        <f t="shared" si="9"/>
        <v>Correct</v>
      </c>
      <c r="D535" s="18"/>
    </row>
    <row r="536" spans="1:4" x14ac:dyDescent="0.25">
      <c r="A536" s="17" t="str">
        <f>_xlfn.CONCAT('Clean 2'!C536,'Clean 2'!A536,'Clean 2'!B536,'Clean 2'!D536)</f>
        <v>42635Standard ClassConsumer30.9</v>
      </c>
      <c r="B536" s="18" t="str">
        <f>_xlfn.CONCAT(Step_2_Final!A536:D536)</f>
        <v>42699Standard ClassConsumer723.92</v>
      </c>
      <c r="C536" s="19" t="str">
        <f t="shared" si="9"/>
        <v>Correct</v>
      </c>
      <c r="D536" s="18"/>
    </row>
    <row r="537" spans="1:4" x14ac:dyDescent="0.25">
      <c r="A537" s="17" t="str">
        <f>_xlfn.CONCAT('Clean 2'!C537,'Clean 2'!A537,'Clean 2'!B537,'Clean 2'!D537)</f>
        <v>42669Standard ClassConsumer608.43</v>
      </c>
      <c r="B537" s="18" t="str">
        <f>_xlfn.CONCAT(Step_2_Final!A537:D537)</f>
        <v>42554First ClassCorporate9.552</v>
      </c>
      <c r="C537" s="19" t="str">
        <f t="shared" si="9"/>
        <v>Correct</v>
      </c>
      <c r="D537" s="18"/>
    </row>
    <row r="538" spans="1:4" x14ac:dyDescent="0.25">
      <c r="A538" s="17" t="str">
        <f>_xlfn.CONCAT('Clean 2'!C538,'Clean 2'!A538,'Clean 2'!B538,'Clean 2'!D538)</f>
        <v>42691Standard ClassConsumer35.04</v>
      </c>
      <c r="B538" s="18" t="str">
        <f>_xlfn.CONCAT(Step_2_Final!A538:D538)</f>
        <v>42624Standard ClassHome Office184.66</v>
      </c>
      <c r="C538" s="19" t="str">
        <f t="shared" si="9"/>
        <v>Correct</v>
      </c>
      <c r="D538" s="18"/>
    </row>
    <row r="539" spans="1:4" x14ac:dyDescent="0.25">
      <c r="A539" s="17" t="str">
        <f>_xlfn.CONCAT('Clean 2'!C539,'Clean 2'!A539,'Clean 2'!B539,'Clean 2'!D539)</f>
        <v>42706Standard ClassConsumer32.776</v>
      </c>
      <c r="B539" s="18" t="str">
        <f>_xlfn.CONCAT(Step_2_Final!A539:D539)</f>
        <v>42520First ClassConsumer253.86</v>
      </c>
      <c r="C539" s="19" t="str">
        <f t="shared" si="9"/>
        <v>Correct</v>
      </c>
      <c r="D539" s="18"/>
    </row>
    <row r="540" spans="1:4" x14ac:dyDescent="0.25">
      <c r="A540" s="17" t="str">
        <f>_xlfn.CONCAT('Clean 2'!C540,'Clean 2'!A540,'Clean 2'!B540,'Clean 2'!D540)</f>
        <v>42692Standard ClassConsumer47.328</v>
      </c>
      <c r="B540" s="18" t="str">
        <f>_xlfn.CONCAT(Step_2_Final!A540:D540)</f>
        <v>42551Standard ClassCorporate19.52</v>
      </c>
      <c r="C540" s="19" t="str">
        <f t="shared" si="9"/>
        <v>Correct</v>
      </c>
      <c r="D540" s="18"/>
    </row>
    <row r="541" spans="1:4" x14ac:dyDescent="0.25">
      <c r="A541" s="17" t="str">
        <f>_xlfn.CONCAT('Clean 2'!C541,'Clean 2'!A541,'Clean 2'!B541,'Clean 2'!D541)</f>
        <v>42676Standard ClassConsumer5.56</v>
      </c>
      <c r="B541" s="18" t="str">
        <f>_xlfn.CONCAT(Step_2_Final!A541:D541)</f>
        <v>42582Standard ClassHome Office41.424</v>
      </c>
      <c r="C541" s="19" t="str">
        <f t="shared" si="9"/>
        <v>Correct</v>
      </c>
      <c r="D541" s="18"/>
    </row>
    <row r="542" spans="1:4" x14ac:dyDescent="0.25">
      <c r="A542" s="17" t="str">
        <f>_xlfn.CONCAT('Clean 2'!C542,'Clean 2'!A542,'Clean 2'!B542,'Clean 2'!D542)</f>
        <v>41526Standard ClassConsumer1299.99</v>
      </c>
      <c r="B542" s="18" t="str">
        <f>_xlfn.CONCAT(Step_2_Final!A542:D542)</f>
        <v>42677Standard ClassCorporate12.39</v>
      </c>
      <c r="C542" s="19" t="str">
        <f t="shared" si="9"/>
        <v>Correct</v>
      </c>
      <c r="D542" s="18"/>
    </row>
    <row r="543" spans="1:4" x14ac:dyDescent="0.25">
      <c r="A543" s="17" t="str">
        <f>_xlfn.CONCAT('Clean 2'!C543,'Clean 2'!A543,'Clean 2'!B543,'Clean 2'!D543)</f>
        <v>41534Standard ClassConsumer52.608</v>
      </c>
      <c r="B543" s="18" t="str">
        <f>_xlfn.CONCAT(Step_2_Final!A543:D543)</f>
        <v>42404Standard ClassConsumer119.178</v>
      </c>
      <c r="C543" s="19" t="str">
        <f t="shared" si="9"/>
        <v>Correct</v>
      </c>
      <c r="D543" s="18"/>
    </row>
    <row r="544" spans="1:4" x14ac:dyDescent="0.25">
      <c r="A544" s="17" t="str">
        <f>_xlfn.CONCAT('Clean 2'!C544,'Clean 2'!A544,'Clean 2'!B544,'Clean 2'!D544)</f>
        <v>41294Standard ClassConsumer1859.4</v>
      </c>
      <c r="B544" s="18" t="str">
        <f>_xlfn.CONCAT(Step_2_Final!A544:D544)</f>
        <v>42524Standard ClassCorporate35.168</v>
      </c>
      <c r="C544" s="19" t="str">
        <f t="shared" si="9"/>
        <v>Correct</v>
      </c>
      <c r="D544" s="18"/>
    </row>
    <row r="545" spans="1:4" x14ac:dyDescent="0.25">
      <c r="A545" s="17" t="str">
        <f>_xlfn.CONCAT('Clean 2'!C545,'Clean 2'!A545,'Clean 2'!B545,'Clean 2'!D545)</f>
        <v>41627Standard ClassConsumer252.612</v>
      </c>
      <c r="B545" s="18" t="str">
        <f>_xlfn.CONCAT(Step_2_Final!A545:D545)</f>
        <v>42475First ClassConsumer4.89</v>
      </c>
      <c r="C545" s="19" t="str">
        <f t="shared" si="9"/>
        <v>Correct</v>
      </c>
      <c r="D545" s="18"/>
    </row>
    <row r="546" spans="1:4" x14ac:dyDescent="0.25">
      <c r="A546" s="17" t="str">
        <f>_xlfn.CONCAT('Clean 2'!C546,'Clean 2'!A546,'Clean 2'!B546,'Clean 2'!D546)</f>
        <v>41354Standard ClassConsumer310.528</v>
      </c>
      <c r="B546" s="18" t="str">
        <f>_xlfn.CONCAT(Step_2_Final!A546:D546)</f>
        <v>42536Standard ClassConsumer776.08</v>
      </c>
      <c r="C546" s="19" t="str">
        <f t="shared" si="9"/>
        <v>Correct</v>
      </c>
      <c r="D546" s="18"/>
    </row>
    <row r="547" spans="1:4" x14ac:dyDescent="0.25">
      <c r="A547" s="17" t="str">
        <f>_xlfn.CONCAT('Clean 2'!C547,'Clean 2'!A547,'Clean 2'!B547,'Clean 2'!D547)</f>
        <v>41505Standard ClassConsumer638.82</v>
      </c>
      <c r="B547" s="18" t="str">
        <f>_xlfn.CONCAT(Step_2_Final!A547:D547)</f>
        <v>42384Standard ClassConsumer175.086</v>
      </c>
      <c r="C547" s="19" t="str">
        <f t="shared" si="9"/>
        <v>Correct</v>
      </c>
      <c r="D547" s="18"/>
    </row>
    <row r="548" spans="1:4" x14ac:dyDescent="0.25">
      <c r="A548" s="17" t="str">
        <f>_xlfn.CONCAT('Clean 2'!C548,'Clean 2'!A548,'Clean 2'!B548,'Clean 2'!D548)</f>
        <v>41355Standard ClassConsumer59.109</v>
      </c>
      <c r="B548" s="18" t="str">
        <f>_xlfn.CONCAT(Step_2_Final!A548:D548)</f>
        <v>42732Standard ClassHome Office64.784</v>
      </c>
      <c r="C548" s="19" t="str">
        <f t="shared" si="9"/>
        <v>Correct</v>
      </c>
      <c r="D548" s="18"/>
    </row>
    <row r="549" spans="1:4" x14ac:dyDescent="0.25">
      <c r="A549" s="17" t="str">
        <f>_xlfn.CONCAT('Clean 2'!C549,'Clean 2'!A549,'Clean 2'!B549,'Clean 2'!D549)</f>
        <v>41426Standard ClassConsumer904.13</v>
      </c>
      <c r="B549" s="18" t="str">
        <f>_xlfn.CONCAT(Step_2_Final!A549:D549)</f>
        <v>42624Second ClassConsumer209.88</v>
      </c>
      <c r="C549" s="19" t="str">
        <f t="shared" si="9"/>
        <v>Correct</v>
      </c>
      <c r="D549" s="18"/>
    </row>
    <row r="550" spans="1:4" x14ac:dyDescent="0.25">
      <c r="A550" s="17" t="str">
        <f>_xlfn.CONCAT('Clean 2'!C550,'Clean 2'!A550,'Clean 2'!B550,'Clean 2'!D550)</f>
        <v>41547Standard ClassConsumer15.552</v>
      </c>
      <c r="B550" s="18" t="str">
        <f>_xlfn.CONCAT(Step_2_Final!A550:D550)</f>
        <v>42509Standard ClassCorporate26.16</v>
      </c>
      <c r="C550" s="19" t="str">
        <f t="shared" si="9"/>
        <v>Correct</v>
      </c>
      <c r="D550" s="18"/>
    </row>
    <row r="551" spans="1:4" x14ac:dyDescent="0.25">
      <c r="A551" s="17" t="str">
        <f>_xlfn.CONCAT('Clean 2'!C551,'Clean 2'!A551,'Clean 2'!B551,'Clean 2'!D551)</f>
        <v>41923Standard ClassConsumer979.9455</v>
      </c>
      <c r="B551" s="18" t="str">
        <f>_xlfn.CONCAT(Step_2_Final!A551:D551)</f>
        <v>42698Second ClassCorporate406.94</v>
      </c>
      <c r="C551" s="19" t="str">
        <f t="shared" si="9"/>
        <v>Correct</v>
      </c>
      <c r="D551" s="18"/>
    </row>
    <row r="552" spans="1:4" x14ac:dyDescent="0.25">
      <c r="A552" s="17" t="str">
        <f>_xlfn.CONCAT('Clean 2'!C552,'Clean 2'!A552,'Clean 2'!B552,'Clean 2'!D552)</f>
        <v>41984Standard ClassConsumer12.828</v>
      </c>
      <c r="B552" s="18" t="str">
        <f>_xlfn.CONCAT(Step_2_Final!A552:D552)</f>
        <v>42595Standard ClassConsumer2382.926</v>
      </c>
      <c r="C552" s="19" t="str">
        <f t="shared" si="9"/>
        <v>Correct</v>
      </c>
      <c r="D552" s="18"/>
    </row>
    <row r="553" spans="1:4" x14ac:dyDescent="0.25">
      <c r="A553" s="17" t="str">
        <f>_xlfn.CONCAT('Clean 2'!C553,'Clean 2'!A553,'Clean 2'!B553,'Clean 2'!D553)</f>
        <v>41801Standard ClassConsumer207.82</v>
      </c>
      <c r="B553" s="18" t="str">
        <f>_xlfn.CONCAT(Step_2_Final!A553:D553)</f>
        <v>42608Standard ClassHome Office71.98</v>
      </c>
      <c r="C553" s="19" t="str">
        <f t="shared" si="9"/>
        <v>Correct</v>
      </c>
      <c r="D553" s="18"/>
    </row>
    <row r="554" spans="1:4" x14ac:dyDescent="0.25">
      <c r="A554" s="17" t="str">
        <f>_xlfn.CONCAT('Clean 2'!C554,'Clean 2'!A554,'Clean 2'!B554,'Clean 2'!D554)</f>
        <v>41847Standard ClassConsumer29.97</v>
      </c>
      <c r="B554" s="18" t="str">
        <f>_xlfn.CONCAT(Step_2_Final!A554:D554)</f>
        <v>42561Second ClassConsumer18.84</v>
      </c>
      <c r="C554" s="19" t="str">
        <f t="shared" si="9"/>
        <v>Correct</v>
      </c>
      <c r="D554" s="18"/>
    </row>
    <row r="555" spans="1:4" x14ac:dyDescent="0.25">
      <c r="A555" s="17" t="str">
        <f>_xlfn.CONCAT('Clean 2'!C555,'Clean 2'!A555,'Clean 2'!B555,'Clean 2'!D555)</f>
        <v>41755Standard ClassConsumer1001.76</v>
      </c>
      <c r="B555" s="18" t="str">
        <f>_xlfn.CONCAT(Step_2_Final!A555:D555)</f>
        <v>42707Second ClassConsumer47.992</v>
      </c>
      <c r="C555" s="19" t="str">
        <f t="shared" si="9"/>
        <v>Correct</v>
      </c>
      <c r="D555" s="18"/>
    </row>
    <row r="556" spans="1:4" x14ac:dyDescent="0.25">
      <c r="A556" s="17" t="str">
        <f>_xlfn.CONCAT('Clean 2'!C556,'Clean 2'!A556,'Clean 2'!B556,'Clean 2'!D556)</f>
        <v>41698Standard ClassConsumer551.264</v>
      </c>
      <c r="B556" s="18" t="str">
        <f>_xlfn.CONCAT(Step_2_Final!A556:D556)</f>
        <v>42494Standard ClassConsumer629.86</v>
      </c>
      <c r="C556" s="19" t="str">
        <f t="shared" si="9"/>
        <v>Correct</v>
      </c>
      <c r="D556" s="18"/>
    </row>
    <row r="557" spans="1:4" x14ac:dyDescent="0.25">
      <c r="A557" s="17" t="str">
        <f>_xlfn.CONCAT('Clean 2'!C557,'Clean 2'!A557,'Clean 2'!B557,'Clean 2'!D557)</f>
        <v>41968Standard ClassConsumer13.12</v>
      </c>
      <c r="B557" s="18" t="str">
        <f>_xlfn.CONCAT(Step_2_Final!A557:D557)</f>
        <v>42620Standard ClassCorporate81.568</v>
      </c>
      <c r="C557" s="19" t="str">
        <f t="shared" si="9"/>
        <v>Correct</v>
      </c>
      <c r="D557" s="18"/>
    </row>
    <row r="558" spans="1:4" x14ac:dyDescent="0.25">
      <c r="A558" s="17" t="str">
        <f>_xlfn.CONCAT('Clean 2'!C558,'Clean 2'!A558,'Clean 2'!B558,'Clean 2'!D558)</f>
        <v>41983Standard ClassConsumer129.64</v>
      </c>
      <c r="B558" s="18" t="str">
        <f>_xlfn.CONCAT(Step_2_Final!A558:D558)</f>
        <v>42605Second ClassConsumer4590.344</v>
      </c>
      <c r="C558" s="19" t="str">
        <f t="shared" si="9"/>
        <v>Correct</v>
      </c>
      <c r="D558" s="18"/>
    </row>
    <row r="559" spans="1:4" x14ac:dyDescent="0.25">
      <c r="A559" s="17" t="str">
        <f>_xlfn.CONCAT('Clean 2'!C559,'Clean 2'!A559,'Clean 2'!B559,'Clean 2'!D559)</f>
        <v>41970Standard ClassConsumer459.4335</v>
      </c>
      <c r="B559" s="18" t="str">
        <f>_xlfn.CONCAT(Step_2_Final!A559:D559)</f>
        <v>42461First ClassCorporate127.95</v>
      </c>
      <c r="C559" s="19" t="str">
        <f t="shared" si="9"/>
        <v>Correct</v>
      </c>
      <c r="D559" s="18"/>
    </row>
    <row r="560" spans="1:4" x14ac:dyDescent="0.25">
      <c r="A560" s="17" t="str">
        <f>_xlfn.CONCAT('Clean 2'!C560,'Clean 2'!A560,'Clean 2'!B560,'Clean 2'!D560)</f>
        <v>42253Standard ClassConsumer1678</v>
      </c>
      <c r="B560" s="18" t="str">
        <f>_xlfn.CONCAT(Step_2_Final!A560:D560)</f>
        <v>42537Second ClassConsumer740.59</v>
      </c>
      <c r="C560" s="19" t="str">
        <f t="shared" si="9"/>
        <v>Correct</v>
      </c>
      <c r="D560" s="18"/>
    </row>
    <row r="561" spans="1:4" x14ac:dyDescent="0.25">
      <c r="A561" s="17" t="str">
        <f>_xlfn.CONCAT('Clean 2'!C561,'Clean 2'!A561,'Clean 2'!B561,'Clean 2'!D561)</f>
        <v>42350Standard ClassConsumer6.672</v>
      </c>
      <c r="B561" s="18" t="str">
        <f>_xlfn.CONCAT(Step_2_Final!A561:D561)</f>
        <v>42639Standard ClassHome Office419.136</v>
      </c>
      <c r="C561" s="19" t="str">
        <f t="shared" si="9"/>
        <v>Correct</v>
      </c>
      <c r="D561" s="18"/>
    </row>
    <row r="562" spans="1:4" x14ac:dyDescent="0.25">
      <c r="A562" s="17" t="str">
        <f>_xlfn.CONCAT('Clean 2'!C562,'Clean 2'!A562,'Clean 2'!B562,'Clean 2'!D562)</f>
        <v>42026Standard ClassConsumer530.272</v>
      </c>
      <c r="B562" s="18" t="str">
        <f>_xlfn.CONCAT(Step_2_Final!A562:D562)</f>
        <v>42459Standard ClassHome Office59.76</v>
      </c>
      <c r="C562" s="19" t="str">
        <f t="shared" si="9"/>
        <v>Correct</v>
      </c>
      <c r="D562" s="18"/>
    </row>
    <row r="563" spans="1:4" x14ac:dyDescent="0.25">
      <c r="A563" s="17" t="str">
        <f>_xlfn.CONCAT('Clean 2'!C563,'Clean 2'!A563,'Clean 2'!B563,'Clean 2'!D563)</f>
        <v>42012Standard ClassConsumer187.228</v>
      </c>
      <c r="B563" s="18" t="str">
        <f>_xlfn.CONCAT(Step_2_Final!A563:D563)</f>
        <v>42721Standard ClassConsumer544.38</v>
      </c>
      <c r="C563" s="19" t="str">
        <f t="shared" si="9"/>
        <v>Correct</v>
      </c>
      <c r="D563" s="18"/>
    </row>
    <row r="564" spans="1:4" x14ac:dyDescent="0.25">
      <c r="A564" s="17" t="str">
        <f>_xlfn.CONCAT('Clean 2'!C564,'Clean 2'!A564,'Clean 2'!B564,'Clean 2'!D564)</f>
        <v>42130Standard ClassConsumer16.72</v>
      </c>
      <c r="B564" s="18" t="str">
        <f>_xlfn.CONCAT(Step_2_Final!A564:D564)</f>
        <v>42677Second ClassConsumer16.272</v>
      </c>
      <c r="C564" s="19" t="str">
        <f t="shared" si="9"/>
        <v>Correct</v>
      </c>
      <c r="D564" s="18"/>
    </row>
    <row r="565" spans="1:4" x14ac:dyDescent="0.25">
      <c r="A565" s="17" t="str">
        <f>_xlfn.CONCAT('Clean 2'!C565,'Clean 2'!A565,'Clean 2'!B565,'Clean 2'!D565)</f>
        <v>42111Standard ClassConsumer12.84</v>
      </c>
      <c r="B565" s="18" t="str">
        <f>_xlfn.CONCAT(Step_2_Final!A565:D565)</f>
        <v>42471Standard ClassConsumer22.744</v>
      </c>
      <c r="C565" s="19" t="str">
        <f t="shared" si="9"/>
        <v>Correct</v>
      </c>
      <c r="D565" s="18"/>
    </row>
    <row r="566" spans="1:4" x14ac:dyDescent="0.25">
      <c r="A566" s="17" t="str">
        <f>_xlfn.CONCAT('Clean 2'!C566,'Clean 2'!A566,'Clean 2'!B566,'Clean 2'!D566)</f>
        <v>42351Standard ClassConsumer299.07</v>
      </c>
      <c r="B566" s="18" t="str">
        <f>_xlfn.CONCAT(Step_2_Final!A566:D566)</f>
        <v>42701Standard ClassConsumer52.344</v>
      </c>
      <c r="C566" s="19" t="str">
        <f t="shared" si="9"/>
        <v>Correct</v>
      </c>
      <c r="D566" s="18"/>
    </row>
    <row r="567" spans="1:4" x14ac:dyDescent="0.25">
      <c r="A567" s="17" t="str">
        <f>_xlfn.CONCAT('Clean 2'!C567,'Clean 2'!A567,'Clean 2'!B567,'Clean 2'!D567)</f>
        <v>42687Standard ClassConsumer239.92</v>
      </c>
      <c r="B567" s="18" t="str">
        <f>_xlfn.CONCAT(Step_2_Final!A567:D567)</f>
        <v>42485First ClassHome Office109.968</v>
      </c>
      <c r="C567" s="19" t="str">
        <f t="shared" si="9"/>
        <v>Correct</v>
      </c>
      <c r="D567" s="18"/>
    </row>
    <row r="568" spans="1:4" x14ac:dyDescent="0.25">
      <c r="A568" s="17" t="str">
        <f>_xlfn.CONCAT('Clean 2'!C568,'Clean 2'!A568,'Clean 2'!B568,'Clean 2'!D568)</f>
        <v>42396Standard ClassConsumer3002.65</v>
      </c>
      <c r="B568" s="18" t="str">
        <f>_xlfn.CONCAT(Step_2_Final!A568:D568)</f>
        <v>42525Same DayHome Office117.62</v>
      </c>
      <c r="C568" s="19" t="str">
        <f t="shared" si="9"/>
        <v>Correct</v>
      </c>
      <c r="D568" s="18"/>
    </row>
    <row r="569" spans="1:4" x14ac:dyDescent="0.25">
      <c r="A569" s="17" t="str">
        <f>_xlfn.CONCAT('Clean 2'!C569,'Clean 2'!A569,'Clean 2'!B569,'Clean 2'!D569)</f>
        <v>42617Standard ClassConsumer107.552</v>
      </c>
      <c r="B569" s="18" t="str">
        <f>_xlfn.CONCAT(Step_2_Final!A569:D569)</f>
        <v>42583First ClassConsumer271.96</v>
      </c>
      <c r="C569" s="19" t="str">
        <f t="shared" si="9"/>
        <v>Correct</v>
      </c>
      <c r="D569" s="18"/>
    </row>
    <row r="570" spans="1:4" x14ac:dyDescent="0.25">
      <c r="A570" s="17" t="str">
        <f>_xlfn.CONCAT('Clean 2'!C570,'Clean 2'!A570,'Clean 2'!B570,'Clean 2'!D570)</f>
        <v>42554Standard ClassConsumer311.96</v>
      </c>
      <c r="B570" s="18" t="str">
        <f>_xlfn.CONCAT(Step_2_Final!A570:D570)</f>
        <v>42460Second ClassCorporate3098.61</v>
      </c>
      <c r="C570" s="19" t="str">
        <f t="shared" si="9"/>
        <v>Correct</v>
      </c>
      <c r="D570" s="18"/>
    </row>
    <row r="571" spans="1:4" x14ac:dyDescent="0.25">
      <c r="A571" s="17" t="str">
        <f>_xlfn.CONCAT('Clean 2'!C571,'Clean 2'!A571,'Clean 2'!B571,'Clean 2'!D571)</f>
        <v>42426Standard ClassConsumer428.704</v>
      </c>
      <c r="B571" s="18" t="str">
        <f>_xlfn.CONCAT(Step_2_Final!A571:D571)</f>
        <v>42609Standard ClassConsumer5.184</v>
      </c>
      <c r="C571" s="19" t="str">
        <f t="shared" si="9"/>
        <v>Correct</v>
      </c>
      <c r="D571" s="18"/>
    </row>
    <row r="572" spans="1:4" x14ac:dyDescent="0.25">
      <c r="A572" s="17" t="str">
        <f>_xlfn.CONCAT('Clean 2'!C572,'Clean 2'!A572,'Clean 2'!B572,'Clean 2'!D572)</f>
        <v>42541Standard ClassConsumer536.36</v>
      </c>
      <c r="B572" s="18" t="str">
        <f>_xlfn.CONCAT(Step_2_Final!A572:D572)</f>
        <v>42504Standard ClassConsumer48.69</v>
      </c>
      <c r="C572" s="19" t="str">
        <f t="shared" si="9"/>
        <v>Correct</v>
      </c>
      <c r="D572" s="18"/>
    </row>
    <row r="573" spans="1:4" x14ac:dyDescent="0.25">
      <c r="A573" s="17" t="str">
        <f>_xlfn.CONCAT('Clean 2'!C573,'Clean 2'!A573,'Clean 2'!B573,'Clean 2'!D573)</f>
        <v>42711Standard ClassConsumer82.38</v>
      </c>
      <c r="B573" s="18" t="str">
        <f>_xlfn.CONCAT(Step_2_Final!A573:D573)</f>
        <v>42532Standard ClassConsumer4.572</v>
      </c>
      <c r="C573" s="19" t="str">
        <f t="shared" si="9"/>
        <v>Correct</v>
      </c>
      <c r="D573" s="18"/>
    </row>
    <row r="574" spans="1:4" x14ac:dyDescent="0.25">
      <c r="A574" s="17" t="str">
        <f>_xlfn.CONCAT('Clean 2'!C574,'Clean 2'!A574,'Clean 2'!B574,'Clean 2'!D574)</f>
        <v>42530Standard ClassConsumer49.12</v>
      </c>
      <c r="B574" s="18" t="str">
        <f>_xlfn.CONCAT(Step_2_Final!A574:D574)</f>
        <v>42637Standard ClassHome Office399.53</v>
      </c>
      <c r="C574" s="19" t="str">
        <f t="shared" si="9"/>
        <v>Correct</v>
      </c>
      <c r="D574" s="18"/>
    </row>
    <row r="575" spans="1:4" x14ac:dyDescent="0.25">
      <c r="A575" s="17" t="str">
        <f>_xlfn.CONCAT('Clean 2'!C575,'Clean 2'!A575,'Clean 2'!B575,'Clean 2'!D575)</f>
        <v>42634Standard ClassConsumer12.294</v>
      </c>
      <c r="B575" s="18" t="str">
        <f>_xlfn.CONCAT(Step_2_Final!A575:D575)</f>
        <v>42461Second ClassCorporate269.4</v>
      </c>
      <c r="C575" s="19" t="str">
        <f t="shared" si="9"/>
        <v>Correct</v>
      </c>
      <c r="D575" s="18"/>
    </row>
    <row r="576" spans="1:4" x14ac:dyDescent="0.25">
      <c r="A576" s="17" t="str">
        <f>_xlfn.CONCAT('Clean 2'!C576,'Clean 2'!A576,'Clean 2'!B576,'Clean 2'!D576)</f>
        <v>42707Standard ClassConsumer98.446</v>
      </c>
      <c r="B576" s="18" t="str">
        <f>_xlfn.CONCAT(Step_2_Final!A576:D576)</f>
        <v>42396Second ClassCorporate22.63</v>
      </c>
      <c r="C576" s="19" t="str">
        <f t="shared" si="9"/>
        <v>Correct</v>
      </c>
      <c r="D576" s="18"/>
    </row>
    <row r="577" spans="1:4" x14ac:dyDescent="0.25">
      <c r="A577" s="17" t="str">
        <f>_xlfn.CONCAT('Clean 2'!C577,'Clean 2'!A577,'Clean 2'!B577,'Clean 2'!D577)</f>
        <v>42567Standard ClassConsumer242.352</v>
      </c>
      <c r="B577" s="18" t="str">
        <f>_xlfn.CONCAT(Step_2_Final!A577:D577)</f>
        <v>42499First ClassCorporate272.232</v>
      </c>
      <c r="C577" s="19" t="str">
        <f t="shared" si="9"/>
        <v>Correct</v>
      </c>
      <c r="D577" s="18"/>
    </row>
    <row r="578" spans="1:4" x14ac:dyDescent="0.25">
      <c r="A578" s="17" t="str">
        <f>_xlfn.CONCAT('Clean 2'!C578,'Clean 2'!A578,'Clean 2'!B578,'Clean 2'!D578)</f>
        <v>42624Standard ClassConsumer67.9</v>
      </c>
      <c r="B578" s="18" t="str">
        <f>_xlfn.CONCAT(Step_2_Final!A578:D578)</f>
        <v>42711Standard ClassConsumer372.64</v>
      </c>
      <c r="C578" s="19" t="str">
        <f t="shared" si="9"/>
        <v>Correct</v>
      </c>
      <c r="D578" s="18"/>
    </row>
    <row r="579" spans="1:4" x14ac:dyDescent="0.25">
      <c r="A579" s="17" t="str">
        <f>_xlfn.CONCAT('Clean 2'!C579,'Clean 2'!A579,'Clean 2'!B579,'Clean 2'!D579)</f>
        <v>42370Standard ClassConsumer71.096</v>
      </c>
      <c r="B579" s="18" t="str">
        <f>_xlfn.CONCAT(Step_2_Final!A579:D579)</f>
        <v>42537Standard ClassCorporate14.016</v>
      </c>
      <c r="C579" s="19" t="str">
        <f t="shared" ref="C579:C642" si="10">IF(VLOOKUP(A579,$B$2:$B$823,1,0)=A579,"Correct","Incorrect")</f>
        <v>Correct</v>
      </c>
      <c r="D579" s="18"/>
    </row>
    <row r="580" spans="1:4" x14ac:dyDescent="0.25">
      <c r="A580" s="17" t="str">
        <f>_xlfn.CONCAT('Clean 2'!C580,'Clean 2'!A580,'Clean 2'!B580,'Clean 2'!D580)</f>
        <v>42554Standard ClassConsumer24</v>
      </c>
      <c r="B580" s="18" t="str">
        <f>_xlfn.CONCAT(Step_2_Final!A580:D580)</f>
        <v>42488Standard ClassConsumer751.984</v>
      </c>
      <c r="C580" s="19" t="str">
        <f t="shared" si="10"/>
        <v>Correct</v>
      </c>
      <c r="D580" s="18"/>
    </row>
    <row r="581" spans="1:4" x14ac:dyDescent="0.25">
      <c r="A581" s="17" t="str">
        <f>_xlfn.CONCAT('Clean 2'!C581,'Clean 2'!A581,'Clean 2'!B581,'Clean 2'!D581)</f>
        <v>42377Standard ClassConsumer2.808</v>
      </c>
      <c r="B581" s="18" t="str">
        <f>_xlfn.CONCAT(Step_2_Final!A581:D581)</f>
        <v>42384First ClassConsumer29.664</v>
      </c>
      <c r="C581" s="19" t="str">
        <f t="shared" si="10"/>
        <v>Correct</v>
      </c>
      <c r="D581" s="18"/>
    </row>
    <row r="582" spans="1:4" x14ac:dyDescent="0.25">
      <c r="A582" s="17" t="str">
        <f>_xlfn.CONCAT('Clean 2'!C582,'Clean 2'!A582,'Clean 2'!B582,'Clean 2'!D582)</f>
        <v>41568Standard ClassCorporate788.86</v>
      </c>
      <c r="B582" s="18" t="str">
        <f>_xlfn.CONCAT(Step_2_Final!A582:D582)</f>
        <v>42509Standard ClassConsumer2361.52</v>
      </c>
      <c r="C582" s="19" t="str">
        <f t="shared" si="10"/>
        <v>Correct</v>
      </c>
      <c r="D582" s="18"/>
    </row>
    <row r="583" spans="1:4" x14ac:dyDescent="0.25">
      <c r="A583" s="17" t="str">
        <f>_xlfn.CONCAT('Clean 2'!C583,'Clean 2'!A583,'Clean 2'!B583,'Clean 2'!D583)</f>
        <v>41364Standard ClassCorporate1.869</v>
      </c>
      <c r="B583" s="18" t="str">
        <f>_xlfn.CONCAT(Step_2_Final!A583:D583)</f>
        <v>42671Second ClassConsumer273.088</v>
      </c>
      <c r="C583" s="19" t="str">
        <f t="shared" si="10"/>
        <v>Correct</v>
      </c>
      <c r="D583" s="18"/>
    </row>
    <row r="584" spans="1:4" x14ac:dyDescent="0.25">
      <c r="A584" s="17" t="str">
        <f>_xlfn.CONCAT('Clean 2'!C584,'Clean 2'!A584,'Clean 2'!B584,'Clean 2'!D584)</f>
        <v>41599Standard ClassCorporate865.5</v>
      </c>
      <c r="B584" s="18" t="str">
        <f>_xlfn.CONCAT(Step_2_Final!A584:D584)</f>
        <v>42626Standard ClassConsumer15.92</v>
      </c>
      <c r="C584" s="19" t="str">
        <f t="shared" si="10"/>
        <v>Correct</v>
      </c>
      <c r="D584" s="18"/>
    </row>
    <row r="585" spans="1:4" x14ac:dyDescent="0.25">
      <c r="A585" s="17" t="str">
        <f>_xlfn.CONCAT('Clean 2'!C585,'Clean 2'!A585,'Clean 2'!B585,'Clean 2'!D585)</f>
        <v>41579Standard ClassCorporate1044.44</v>
      </c>
      <c r="B585" s="18" t="str">
        <f>_xlfn.CONCAT(Step_2_Final!A585:D585)</f>
        <v>42632Standard ClassCorporate95.616</v>
      </c>
      <c r="C585" s="19" t="str">
        <f t="shared" si="10"/>
        <v>Correct</v>
      </c>
      <c r="D585" s="18"/>
    </row>
    <row r="586" spans="1:4" x14ac:dyDescent="0.25">
      <c r="A586" s="17" t="str">
        <f>_xlfn.CONCAT('Clean 2'!C586,'Clean 2'!A586,'Clean 2'!B586,'Clean 2'!D586)</f>
        <v>41610Standard ClassCorporate21.19</v>
      </c>
      <c r="B586" s="18" t="str">
        <f>_xlfn.CONCAT(Step_2_Final!A586:D586)</f>
        <v>42632Standard ClassHome Office35.4</v>
      </c>
      <c r="C586" s="19" t="str">
        <f t="shared" si="10"/>
        <v>Correct</v>
      </c>
      <c r="D586" s="18"/>
    </row>
    <row r="587" spans="1:4" x14ac:dyDescent="0.25">
      <c r="A587" s="17" t="str">
        <f>_xlfn.CONCAT('Clean 2'!C587,'Clean 2'!A587,'Clean 2'!B587,'Clean 2'!D587)</f>
        <v>41408Standard ClassCorporate310.88</v>
      </c>
      <c r="B587" s="18" t="str">
        <f>_xlfn.CONCAT(Step_2_Final!A587:D587)</f>
        <v>42568Standard ClassConsumer7.904</v>
      </c>
      <c r="C587" s="19" t="str">
        <f t="shared" si="10"/>
        <v>Correct</v>
      </c>
      <c r="D587" s="18"/>
    </row>
    <row r="588" spans="1:4" x14ac:dyDescent="0.25">
      <c r="A588" s="17" t="str">
        <f>_xlfn.CONCAT('Clean 2'!C588,'Clean 2'!A588,'Clean 2'!B588,'Clean 2'!D588)</f>
        <v>41393Standard ClassCorporate661.504</v>
      </c>
      <c r="B588" s="18" t="str">
        <f>_xlfn.CONCAT(Step_2_Final!A588:D588)</f>
        <v>42518Second ClassConsumer301.96</v>
      </c>
      <c r="C588" s="19" t="str">
        <f t="shared" si="10"/>
        <v>Correct</v>
      </c>
      <c r="D588" s="18"/>
    </row>
    <row r="589" spans="1:4" x14ac:dyDescent="0.25">
      <c r="A589" s="17" t="str">
        <f>_xlfn.CONCAT('Clean 2'!C589,'Clean 2'!A589,'Clean 2'!B589,'Clean 2'!D589)</f>
        <v>41503Standard ClassCorporate484.79</v>
      </c>
      <c r="B589" s="18" t="str">
        <f>_xlfn.CONCAT(Step_2_Final!A589:D589)</f>
        <v>42727Standard ClassConsumer303.32</v>
      </c>
      <c r="C589" s="19" t="str">
        <f t="shared" si="10"/>
        <v>Correct</v>
      </c>
      <c r="D589" s="18"/>
    </row>
    <row r="590" spans="1:4" x14ac:dyDescent="0.25">
      <c r="A590" s="17" t="str">
        <f>_xlfn.CONCAT('Clean 2'!C590,'Clean 2'!A590,'Clean 2'!B590,'Clean 2'!D590)</f>
        <v>41624Standard ClassCorporate1.167</v>
      </c>
      <c r="B590" s="18" t="str">
        <f>_xlfn.CONCAT(Step_2_Final!A590:D590)</f>
        <v>42524Standard ClassConsumer1111.698</v>
      </c>
      <c r="C590" s="19" t="str">
        <f t="shared" si="10"/>
        <v>Correct</v>
      </c>
      <c r="D590" s="18"/>
    </row>
    <row r="591" spans="1:4" x14ac:dyDescent="0.25">
      <c r="A591" s="17" t="str">
        <f>_xlfn.CONCAT('Clean 2'!C591,'Clean 2'!A591,'Clean 2'!B591,'Clean 2'!D591)</f>
        <v>41558Standard ClassCorporate16.23</v>
      </c>
      <c r="B591" s="18" t="str">
        <f>_xlfn.CONCAT(Step_2_Final!A591:D591)</f>
        <v>42629Second ClassHome Office18</v>
      </c>
      <c r="C591" s="19" t="str">
        <f t="shared" si="10"/>
        <v>Correct</v>
      </c>
      <c r="D591" s="18"/>
    </row>
    <row r="592" spans="1:4" x14ac:dyDescent="0.25">
      <c r="A592" s="17" t="str">
        <f>_xlfn.CONCAT('Clean 2'!C592,'Clean 2'!A592,'Clean 2'!B592,'Clean 2'!D592)</f>
        <v>41506Standard ClassCorporate1417.35</v>
      </c>
      <c r="B592" s="18" t="str">
        <f>_xlfn.CONCAT(Step_2_Final!A592:D592)</f>
        <v>42526Standard ClassCorporate20.736</v>
      </c>
      <c r="C592" s="19" t="str">
        <f t="shared" si="10"/>
        <v>Correct</v>
      </c>
      <c r="D592" s="18"/>
    </row>
    <row r="593" spans="1:4" x14ac:dyDescent="0.25">
      <c r="A593" s="17" t="str">
        <f>_xlfn.CONCAT('Clean 2'!C593,'Clean 2'!A593,'Clean 2'!B593,'Clean 2'!D593)</f>
        <v>41565Standard ClassCorporate605.34</v>
      </c>
      <c r="B593" s="18" t="str">
        <f>_xlfn.CONCAT(Step_2_Final!A593:D593)</f>
        <v>42704Standard ClassConsumer2165.658</v>
      </c>
      <c r="C593" s="19" t="str">
        <f t="shared" si="10"/>
        <v>Correct</v>
      </c>
      <c r="D593" s="18"/>
    </row>
    <row r="594" spans="1:4" x14ac:dyDescent="0.25">
      <c r="A594" s="17" t="str">
        <f>_xlfn.CONCAT('Clean 2'!C594,'Clean 2'!A594,'Clean 2'!B594,'Clean 2'!D594)</f>
        <v>41487Standard ClassCorporate202.896</v>
      </c>
      <c r="B594" s="18" t="str">
        <f>_xlfn.CONCAT(Step_2_Final!A594:D594)</f>
        <v>42684Second ClassHome Office11.52</v>
      </c>
      <c r="C594" s="19" t="str">
        <f t="shared" si="10"/>
        <v>Correct</v>
      </c>
      <c r="D594" s="18"/>
    </row>
    <row r="595" spans="1:4" x14ac:dyDescent="0.25">
      <c r="A595" s="17" t="str">
        <f>_xlfn.CONCAT('Clean 2'!C595,'Clean 2'!A595,'Clean 2'!B595,'Clean 2'!D595)</f>
        <v>41415Standard ClassCorporate3333.9</v>
      </c>
      <c r="B595" s="18" t="str">
        <f>_xlfn.CONCAT(Step_2_Final!A595:D595)</f>
        <v>42676Second ClassCorporate3291.07</v>
      </c>
      <c r="C595" s="19" t="str">
        <f t="shared" si="10"/>
        <v>Correct</v>
      </c>
      <c r="D595" s="18"/>
    </row>
    <row r="596" spans="1:4" x14ac:dyDescent="0.25">
      <c r="A596" s="17" t="str">
        <f>_xlfn.CONCAT('Clean 2'!C596,'Clean 2'!A596,'Clean 2'!B596,'Clean 2'!D596)</f>
        <v>41545Standard ClassCorporate106.944</v>
      </c>
      <c r="B596" s="18" t="str">
        <f>_xlfn.CONCAT(Step_2_Final!A596:D596)</f>
        <v>42706First ClassConsumer701.96</v>
      </c>
      <c r="C596" s="19" t="str">
        <f t="shared" si="10"/>
        <v>Correct</v>
      </c>
      <c r="D596" s="18"/>
    </row>
    <row r="597" spans="1:4" x14ac:dyDescent="0.25">
      <c r="A597" s="17" t="str">
        <f>_xlfn.CONCAT('Clean 2'!C597,'Clean 2'!A597,'Clean 2'!B597,'Clean 2'!D597)</f>
        <v>41371Standard ClassCorporate752.92</v>
      </c>
      <c r="B597" s="18" t="str">
        <f>_xlfn.CONCAT(Step_2_Final!A597:D597)</f>
        <v>42533Standard ClassConsumer17.088</v>
      </c>
      <c r="C597" s="19" t="str">
        <f t="shared" si="10"/>
        <v>Correct</v>
      </c>
      <c r="D597" s="18"/>
    </row>
    <row r="598" spans="1:4" x14ac:dyDescent="0.25">
      <c r="A598" s="17" t="str">
        <f>_xlfn.CONCAT('Clean 2'!C598,'Clean 2'!A598,'Clean 2'!B598,'Clean 2'!D598)</f>
        <v>41600Standard ClassCorporate1022.61</v>
      </c>
      <c r="B598" s="18" t="str">
        <f>_xlfn.CONCAT(Step_2_Final!A598:D598)</f>
        <v>42667Standard ClassConsumer11.68</v>
      </c>
      <c r="C598" s="19" t="str">
        <f t="shared" si="10"/>
        <v>Correct</v>
      </c>
      <c r="D598" s="18"/>
    </row>
    <row r="599" spans="1:4" x14ac:dyDescent="0.25">
      <c r="A599" s="17" t="str">
        <f>_xlfn.CONCAT('Clean 2'!C599,'Clean 2'!A599,'Clean 2'!B599,'Clean 2'!D599)</f>
        <v>41385Standard ClassCorporate828.84</v>
      </c>
      <c r="B599" s="18" t="str">
        <f>_xlfn.CONCAT(Step_2_Final!A599:D599)</f>
        <v>42621First ClassHome Office220.056</v>
      </c>
      <c r="C599" s="19" t="str">
        <f t="shared" si="10"/>
        <v>Correct</v>
      </c>
      <c r="D599" s="18"/>
    </row>
    <row r="600" spans="1:4" x14ac:dyDescent="0.25">
      <c r="A600" s="17" t="str">
        <f>_xlfn.CONCAT('Clean 2'!C600,'Clean 2'!A600,'Clean 2'!B600,'Clean 2'!D600)</f>
        <v>41556Standard ClassCorporate88.768</v>
      </c>
      <c r="B600" s="18" t="str">
        <f>_xlfn.CONCAT(Step_2_Final!A600:D600)</f>
        <v>42496Same DayConsumer817.829</v>
      </c>
      <c r="C600" s="19" t="str">
        <f t="shared" si="10"/>
        <v>Correct</v>
      </c>
      <c r="D600" s="18"/>
    </row>
    <row r="601" spans="1:4" x14ac:dyDescent="0.25">
      <c r="A601" s="17" t="str">
        <f>_xlfn.CONCAT('Clean 2'!C601,'Clean 2'!A601,'Clean 2'!B601,'Clean 2'!D601)</f>
        <v>41529Standard ClassCorporate192.424</v>
      </c>
      <c r="B601" s="18" t="str">
        <f>_xlfn.CONCAT(Step_2_Final!A601:D601)</f>
        <v>42637Second ClassConsumer253.824</v>
      </c>
      <c r="C601" s="19" t="str">
        <f t="shared" si="10"/>
        <v>Correct</v>
      </c>
      <c r="D601" s="18"/>
    </row>
    <row r="602" spans="1:4" x14ac:dyDescent="0.25">
      <c r="A602" s="17" t="str">
        <f>_xlfn.CONCAT('Clean 2'!C602,'Clean 2'!A602,'Clean 2'!B602,'Clean 2'!D602)</f>
        <v>41424Standard ClassCorporate13.62</v>
      </c>
      <c r="B602" s="18" t="str">
        <f>_xlfn.CONCAT(Step_2_Final!A602:D602)</f>
        <v>42462Standard ClassConsumer14.94</v>
      </c>
      <c r="C602" s="19" t="str">
        <f t="shared" si="10"/>
        <v>Correct</v>
      </c>
      <c r="D602" s="18"/>
    </row>
    <row r="603" spans="1:4" x14ac:dyDescent="0.25">
      <c r="A603" s="17" t="str">
        <f>_xlfn.CONCAT('Clean 2'!C603,'Clean 2'!A603,'Clean 2'!B603,'Clean 2'!D603)</f>
        <v>41608Standard ClassCorporate6.642</v>
      </c>
      <c r="B603" s="18" t="str">
        <f>_xlfn.CONCAT(Step_2_Final!A603:D603)</f>
        <v>42726Second ClassConsumer7.824</v>
      </c>
      <c r="C603" s="19" t="str">
        <f t="shared" si="10"/>
        <v>Correct</v>
      </c>
      <c r="D603" s="18"/>
    </row>
    <row r="604" spans="1:4" x14ac:dyDescent="0.25">
      <c r="A604" s="17" t="str">
        <f>_xlfn.CONCAT('Clean 2'!C604,'Clean 2'!A604,'Clean 2'!B604,'Clean 2'!D604)</f>
        <v>41284Standard ClassCorporate54.83</v>
      </c>
      <c r="B604" s="18" t="str">
        <f>_xlfn.CONCAT(Step_2_Final!A604:D604)</f>
        <v>42509Second ClassCorporate342.24</v>
      </c>
      <c r="C604" s="19" t="str">
        <f t="shared" si="10"/>
        <v>Correct</v>
      </c>
      <c r="D604" s="18"/>
    </row>
    <row r="605" spans="1:4" x14ac:dyDescent="0.25">
      <c r="A605" s="17" t="str">
        <f>_xlfn.CONCAT('Clean 2'!C605,'Clean 2'!A605,'Clean 2'!B605,'Clean 2'!D605)</f>
        <v>41368Standard ClassCorporate364.93</v>
      </c>
      <c r="B605" s="18" t="str">
        <f>_xlfn.CONCAT(Step_2_Final!A605:D605)</f>
        <v>42628Standard ClassConsumer163.96</v>
      </c>
      <c r="C605" s="19" t="str">
        <f t="shared" si="10"/>
        <v>Correct</v>
      </c>
      <c r="D605" s="18"/>
    </row>
    <row r="606" spans="1:4" x14ac:dyDescent="0.25">
      <c r="A606" s="17" t="str">
        <f>_xlfn.CONCAT('Clean 2'!C606,'Clean 2'!A606,'Clean 2'!B606,'Clean 2'!D606)</f>
        <v>41537Standard ClassCorporate2.816</v>
      </c>
      <c r="B606" s="18" t="str">
        <f>_xlfn.CONCAT(Step_2_Final!A606:D606)</f>
        <v>42616Standard ClassConsumer24.448</v>
      </c>
      <c r="C606" s="19" t="str">
        <f t="shared" si="10"/>
        <v>Correct</v>
      </c>
      <c r="D606" s="18"/>
    </row>
    <row r="607" spans="1:4" x14ac:dyDescent="0.25">
      <c r="A607" s="17" t="str">
        <f>_xlfn.CONCAT('Clean 2'!C607,'Clean 2'!A607,'Clean 2'!B607,'Clean 2'!D607)</f>
        <v>41569Standard ClassCorporate129.92</v>
      </c>
      <c r="B607" s="18" t="str">
        <f>_xlfn.CONCAT(Step_2_Final!A607:D607)</f>
        <v>42482Standard ClassConsumer675.06</v>
      </c>
      <c r="C607" s="19" t="str">
        <f t="shared" si="10"/>
        <v>Correct</v>
      </c>
      <c r="D607" s="18"/>
    </row>
    <row r="608" spans="1:4" x14ac:dyDescent="0.25">
      <c r="A608" s="17" t="str">
        <f>_xlfn.CONCAT('Clean 2'!C608,'Clean 2'!A608,'Clean 2'!B608,'Clean 2'!D608)</f>
        <v>41579Standard ClassCorporate75.16</v>
      </c>
      <c r="B608" s="18" t="str">
        <f>_xlfn.CONCAT(Step_2_Final!A608:D608)</f>
        <v>42693Second ClassConsumer22.96</v>
      </c>
      <c r="C608" s="19" t="str">
        <f t="shared" si="10"/>
        <v>Correct</v>
      </c>
      <c r="D608" s="18"/>
    </row>
    <row r="609" spans="1:4" x14ac:dyDescent="0.25">
      <c r="A609" s="17" t="str">
        <f>_xlfn.CONCAT('Clean 2'!C609,'Clean 2'!A609,'Clean 2'!B609,'Clean 2'!D609)</f>
        <v>41460Standard ClassCorporate4.368</v>
      </c>
      <c r="B609" s="18" t="str">
        <f>_xlfn.CONCAT(Step_2_Final!A609:D609)</f>
        <v>42698Standard ClassHome Office1446.84</v>
      </c>
      <c r="C609" s="19" t="str">
        <f t="shared" si="10"/>
        <v>Correct</v>
      </c>
      <c r="D609" s="18"/>
    </row>
    <row r="610" spans="1:4" x14ac:dyDescent="0.25">
      <c r="A610" s="17" t="str">
        <f>_xlfn.CONCAT('Clean 2'!C610,'Clean 2'!A610,'Clean 2'!B610,'Clean 2'!D610)</f>
        <v>41635Standard ClassCorporate521.92</v>
      </c>
      <c r="B610" s="18" t="str">
        <f>_xlfn.CONCAT(Step_2_Final!A610:D610)</f>
        <v>42615Standard ClassConsumer1577.94</v>
      </c>
      <c r="C610" s="19" t="str">
        <f t="shared" si="10"/>
        <v>Correct</v>
      </c>
      <c r="D610" s="18"/>
    </row>
    <row r="611" spans="1:4" x14ac:dyDescent="0.25">
      <c r="A611" s="17" t="str">
        <f>_xlfn.CONCAT('Clean 2'!C611,'Clean 2'!A611,'Clean 2'!B611,'Clean 2'!D611)</f>
        <v>41380Standard ClassCorporate39.072</v>
      </c>
      <c r="B611" s="18" t="str">
        <f>_xlfn.CONCAT(Step_2_Final!A611:D611)</f>
        <v>42622Standard ClassConsumer458.984</v>
      </c>
      <c r="C611" s="19" t="str">
        <f t="shared" si="10"/>
        <v>Correct</v>
      </c>
      <c r="D611" s="18"/>
    </row>
    <row r="612" spans="1:4" x14ac:dyDescent="0.25">
      <c r="A612" s="17" t="str">
        <f>_xlfn.CONCAT('Clean 2'!C612,'Clean 2'!A612,'Clean 2'!B612,'Clean 2'!D612)</f>
        <v>41366Standard ClassCorporate177.68</v>
      </c>
      <c r="B612" s="18" t="str">
        <f>_xlfn.CONCAT(Step_2_Final!A612:D612)</f>
        <v>42718Standard ClassCorporate204.55</v>
      </c>
      <c r="C612" s="19" t="str">
        <f t="shared" si="10"/>
        <v>Correct</v>
      </c>
      <c r="D612" s="18"/>
    </row>
    <row r="613" spans="1:4" x14ac:dyDescent="0.25">
      <c r="A613" s="17" t="str">
        <f>_xlfn.CONCAT('Clean 2'!C613,'Clean 2'!A613,'Clean 2'!B613,'Clean 2'!D613)</f>
        <v>41456Standard ClassCorporate581.104</v>
      </c>
      <c r="B613" s="18" t="str">
        <f>_xlfn.CONCAT(Step_2_Final!A613:D613)</f>
        <v>42622Standard ClassCorporate685.26</v>
      </c>
      <c r="C613" s="19" t="str">
        <f t="shared" si="10"/>
        <v>Correct</v>
      </c>
      <c r="D613" s="18"/>
    </row>
    <row r="614" spans="1:4" x14ac:dyDescent="0.25">
      <c r="A614" s="17" t="str">
        <f>_xlfn.CONCAT('Clean 2'!C614,'Clean 2'!A614,'Clean 2'!B614,'Clean 2'!D614)</f>
        <v>41354Standard ClassCorporate3769.56</v>
      </c>
      <c r="B614" s="18" t="str">
        <f>_xlfn.CONCAT(Step_2_Final!A614:D614)</f>
        <v>42678First ClassCorporate1883.724</v>
      </c>
      <c r="C614" s="19" t="str">
        <f t="shared" si="10"/>
        <v>Correct</v>
      </c>
      <c r="D614" s="18"/>
    </row>
    <row r="615" spans="1:4" x14ac:dyDescent="0.25">
      <c r="A615" s="17" t="str">
        <f>_xlfn.CONCAT('Clean 2'!C615,'Clean 2'!A615,'Clean 2'!B615,'Clean 2'!D615)</f>
        <v>41495Standard ClassCorporate193.936</v>
      </c>
      <c r="B615" s="18" t="str">
        <f>_xlfn.CONCAT(Step_2_Final!A615:D615)</f>
        <v>42664Standard ClassHome Office17.856</v>
      </c>
      <c r="C615" s="19" t="str">
        <f t="shared" si="10"/>
        <v>Correct</v>
      </c>
      <c r="D615" s="18"/>
    </row>
    <row r="616" spans="1:4" x14ac:dyDescent="0.25">
      <c r="A616" s="17" t="str">
        <f>_xlfn.CONCAT('Clean 2'!C616,'Clean 2'!A616,'Clean 2'!B616,'Clean 2'!D616)</f>
        <v>41724Standard ClassCorporate74.352</v>
      </c>
      <c r="B616" s="18" t="str">
        <f>_xlfn.CONCAT(Step_2_Final!A616:D616)</f>
        <v>42650Standard ClassHome Office1027.21</v>
      </c>
      <c r="C616" s="19" t="str">
        <f t="shared" si="10"/>
        <v>Correct</v>
      </c>
      <c r="D616" s="18"/>
    </row>
    <row r="617" spans="1:4" x14ac:dyDescent="0.25">
      <c r="A617" s="17" t="str">
        <f>_xlfn.CONCAT('Clean 2'!C617,'Clean 2'!A617,'Clean 2'!B617,'Clean 2'!D617)</f>
        <v>42000Standard ClassCorporate284.44</v>
      </c>
      <c r="B617" s="18" t="str">
        <f>_xlfn.CONCAT(Step_2_Final!A617:D617)</f>
        <v>42533Standard ClassHome Office544.14</v>
      </c>
      <c r="C617" s="19" t="str">
        <f t="shared" si="10"/>
        <v>Correct</v>
      </c>
      <c r="D617" s="18"/>
    </row>
    <row r="618" spans="1:4" x14ac:dyDescent="0.25">
      <c r="A618" s="17" t="str">
        <f>_xlfn.CONCAT('Clean 2'!C618,'Clean 2'!A618,'Clean 2'!B618,'Clean 2'!D618)</f>
        <v>41643Standard ClassCorporate192.22</v>
      </c>
      <c r="B618" s="18" t="str">
        <f>_xlfn.CONCAT(Step_2_Final!A618:D618)</f>
        <v>42547Standard ClassCorporate287.424</v>
      </c>
      <c r="C618" s="19" t="str">
        <f t="shared" si="10"/>
        <v>Correct</v>
      </c>
      <c r="D618" s="18"/>
    </row>
    <row r="619" spans="1:4" x14ac:dyDescent="0.25">
      <c r="A619" s="17" t="str">
        <f>_xlfn.CONCAT('Clean 2'!C619,'Clean 2'!A619,'Clean 2'!B619,'Clean 2'!D619)</f>
        <v>41803Standard ClassCorporate976.29</v>
      </c>
      <c r="B619" s="18" t="str">
        <f>_xlfn.CONCAT(Step_2_Final!A619:D619)</f>
        <v>42714Second ClassHome Office684.78</v>
      </c>
      <c r="C619" s="19" t="str">
        <f t="shared" si="10"/>
        <v>Correct</v>
      </c>
      <c r="D619" s="18"/>
    </row>
    <row r="620" spans="1:4" x14ac:dyDescent="0.25">
      <c r="A620" s="17" t="str">
        <f>_xlfn.CONCAT('Clean 2'!C620,'Clean 2'!A620,'Clean 2'!B620,'Clean 2'!D620)</f>
        <v>41950Standard ClassCorporate1361.631</v>
      </c>
      <c r="B620" s="18" t="str">
        <f>_xlfn.CONCAT(Step_2_Final!A620:D620)</f>
        <v>42400Standard ClassConsumer419.136</v>
      </c>
      <c r="C620" s="19" t="str">
        <f t="shared" si="10"/>
        <v>Correct</v>
      </c>
      <c r="D620" s="18"/>
    </row>
    <row r="621" spans="1:4" x14ac:dyDescent="0.25">
      <c r="A621" s="17" t="str">
        <f>_xlfn.CONCAT('Clean 2'!C621,'Clean 2'!A621,'Clean 2'!B621,'Clean 2'!D621)</f>
        <v>41813Standard ClassCorporate268.4</v>
      </c>
      <c r="B621" s="18" t="str">
        <f>_xlfn.CONCAT(Step_2_Final!A621:D621)</f>
        <v>42655Same DayHome Office7.968</v>
      </c>
      <c r="C621" s="19" t="str">
        <f t="shared" si="10"/>
        <v>Correct</v>
      </c>
      <c r="D621" s="18"/>
    </row>
    <row r="622" spans="1:4" x14ac:dyDescent="0.25">
      <c r="A622" s="17" t="str">
        <f>_xlfn.CONCAT('Clean 2'!C622,'Clean 2'!A622,'Clean 2'!B622,'Clean 2'!D622)</f>
        <v>41951Standard ClassCorporate81.135</v>
      </c>
      <c r="B622" s="18" t="str">
        <f>_xlfn.CONCAT(Step_2_Final!A622:D622)</f>
        <v>42646Standard ClassConsumer33.472</v>
      </c>
      <c r="C622" s="19" t="str">
        <f t="shared" si="10"/>
        <v>Correct</v>
      </c>
      <c r="D622" s="18"/>
    </row>
    <row r="623" spans="1:4" x14ac:dyDescent="0.25">
      <c r="A623" s="17" t="str">
        <f>_xlfn.CONCAT('Clean 2'!C623,'Clean 2'!A623,'Clean 2'!B623,'Clean 2'!D623)</f>
        <v>41955Standard ClassCorporate792.508</v>
      </c>
      <c r="B623" s="18" t="str">
        <f>_xlfn.CONCAT(Step_2_Final!A623:D623)</f>
        <v>42726Standard ClassConsumer1090.348</v>
      </c>
      <c r="C623" s="19" t="str">
        <f t="shared" si="10"/>
        <v>Correct</v>
      </c>
      <c r="D623" s="18"/>
    </row>
    <row r="624" spans="1:4" x14ac:dyDescent="0.25">
      <c r="A624" s="17" t="str">
        <f>_xlfn.CONCAT('Clean 2'!C624,'Clean 2'!A624,'Clean 2'!B624,'Clean 2'!D624)</f>
        <v>41907Standard ClassCorporate22.549</v>
      </c>
      <c r="B624" s="18" t="str">
        <f>_xlfn.CONCAT(Step_2_Final!A624:D624)</f>
        <v>42376Standard ClassHome Office33.74</v>
      </c>
      <c r="C624" s="19" t="str">
        <f t="shared" si="10"/>
        <v>Correct</v>
      </c>
      <c r="D624" s="18"/>
    </row>
    <row r="625" spans="1:4" x14ac:dyDescent="0.25">
      <c r="A625" s="17" t="str">
        <f>_xlfn.CONCAT('Clean 2'!C625,'Clean 2'!A625,'Clean 2'!B625,'Clean 2'!D625)</f>
        <v>41720Standard ClassCorporate19.56</v>
      </c>
      <c r="B625" s="18" t="str">
        <f>_xlfn.CONCAT(Step_2_Final!A625:D625)</f>
        <v>42599Standard ClassHome Office201.09</v>
      </c>
      <c r="C625" s="19" t="str">
        <f t="shared" si="10"/>
        <v>Correct</v>
      </c>
      <c r="D625" s="18"/>
    </row>
    <row r="626" spans="1:4" x14ac:dyDescent="0.25">
      <c r="A626" s="17" t="str">
        <f>_xlfn.CONCAT('Clean 2'!C626,'Clean 2'!A626,'Clean 2'!B626,'Clean 2'!D626)</f>
        <v>41872Standard ClassCorporate53.28</v>
      </c>
      <c r="B626" s="18" t="str">
        <f>_xlfn.CONCAT(Step_2_Final!A626:D626)</f>
        <v>42541First ClassConsumer4.464</v>
      </c>
      <c r="C626" s="19" t="str">
        <f t="shared" si="10"/>
        <v>Correct</v>
      </c>
      <c r="D626" s="18"/>
    </row>
    <row r="627" spans="1:4" x14ac:dyDescent="0.25">
      <c r="A627" s="17" t="str">
        <f>_xlfn.CONCAT('Clean 2'!C627,'Clean 2'!A627,'Clean 2'!B627,'Clean 2'!D627)</f>
        <v>41987Standard ClassCorporate62.46</v>
      </c>
      <c r="B627" s="18" t="str">
        <f>_xlfn.CONCAT(Step_2_Final!A627:D627)</f>
        <v>42517Standard ClassCorporate39.252</v>
      </c>
      <c r="C627" s="19" t="str">
        <f t="shared" si="10"/>
        <v>Correct</v>
      </c>
      <c r="D627" s="18"/>
    </row>
    <row r="628" spans="1:4" x14ac:dyDescent="0.25">
      <c r="A628" s="17" t="str">
        <f>_xlfn.CONCAT('Clean 2'!C628,'Clean 2'!A628,'Clean 2'!B628,'Clean 2'!D628)</f>
        <v>41710Standard ClassCorporate45.976</v>
      </c>
      <c r="B628" s="18" t="str">
        <f>_xlfn.CONCAT(Step_2_Final!A628:D628)</f>
        <v>42441Standard ClassConsumer40.41</v>
      </c>
      <c r="C628" s="19" t="str">
        <f t="shared" si="10"/>
        <v>Correct</v>
      </c>
      <c r="D628" s="18"/>
    </row>
    <row r="629" spans="1:4" x14ac:dyDescent="0.25">
      <c r="A629" s="17" t="str">
        <f>_xlfn.CONCAT('Clean 2'!C629,'Clean 2'!A629,'Clean 2'!B629,'Clean 2'!D629)</f>
        <v>41948Standard ClassCorporate207</v>
      </c>
      <c r="B629" s="18" t="str">
        <f>_xlfn.CONCAT(Step_2_Final!A629:D629)</f>
        <v>42516Standard ClassConsumer23.08</v>
      </c>
      <c r="C629" s="19" t="str">
        <f t="shared" si="10"/>
        <v>Correct</v>
      </c>
      <c r="D629" s="18"/>
    </row>
    <row r="630" spans="1:4" x14ac:dyDescent="0.25">
      <c r="A630" s="17" t="str">
        <f>_xlfn.CONCAT('Clean 2'!C630,'Clean 2'!A630,'Clean 2'!B630,'Clean 2'!D630)</f>
        <v>41729Standard ClassCorporate79.96</v>
      </c>
      <c r="B630" s="18" t="str">
        <f>_xlfn.CONCAT(Step_2_Final!A630:D630)</f>
        <v>42677Second ClassCorporate15.992</v>
      </c>
      <c r="C630" s="19" t="str">
        <f t="shared" si="10"/>
        <v>Correct</v>
      </c>
      <c r="D630" s="18"/>
    </row>
    <row r="631" spans="1:4" x14ac:dyDescent="0.25">
      <c r="A631" s="17" t="str">
        <f>_xlfn.CONCAT('Clean 2'!C631,'Clean 2'!A631,'Clean 2'!B631,'Clean 2'!D631)</f>
        <v>41803Standard ClassCorporate6.48</v>
      </c>
      <c r="B631" s="18" t="str">
        <f>_xlfn.CONCAT(Step_2_Final!A631:D631)</f>
        <v>42698Second ClassCorporate19.008</v>
      </c>
      <c r="C631" s="19" t="str">
        <f t="shared" si="10"/>
        <v>Correct</v>
      </c>
      <c r="D631" s="18"/>
    </row>
    <row r="632" spans="1:4" x14ac:dyDescent="0.25">
      <c r="A632" s="17" t="str">
        <f>_xlfn.CONCAT('Clean 2'!C632,'Clean 2'!A632,'Clean 2'!B632,'Clean 2'!D632)</f>
        <v>41808Standard ClassCorporate13.632</v>
      </c>
      <c r="B632" s="18" t="str">
        <f>_xlfn.CONCAT(Step_2_Final!A632:D632)</f>
        <v>42686Standard ClassConsumer26.72</v>
      </c>
      <c r="C632" s="19" t="str">
        <f t="shared" si="10"/>
        <v>Correct</v>
      </c>
      <c r="D632" s="18"/>
    </row>
    <row r="633" spans="1:4" x14ac:dyDescent="0.25">
      <c r="A633" s="17" t="str">
        <f>_xlfn.CONCAT('Clean 2'!C633,'Clean 2'!A633,'Clean 2'!B633,'Clean 2'!D633)</f>
        <v>41901Standard ClassCorporate66.36</v>
      </c>
      <c r="B633" s="18" t="str">
        <f>_xlfn.CONCAT(Step_2_Final!A633:D633)</f>
        <v>42694Standard ClassHome Office27.58</v>
      </c>
      <c r="C633" s="19" t="str">
        <f t="shared" si="10"/>
        <v>Correct</v>
      </c>
      <c r="D633" s="18"/>
    </row>
    <row r="634" spans="1:4" x14ac:dyDescent="0.25">
      <c r="A634" s="17" t="str">
        <f>_xlfn.CONCAT('Clean 2'!C634,'Clean 2'!A634,'Clean 2'!B634,'Clean 2'!D634)</f>
        <v>41677Standard ClassCorporate324.11</v>
      </c>
      <c r="B634" s="18" t="str">
        <f>_xlfn.CONCAT(Step_2_Final!A634:D634)</f>
        <v>42680Standard ClassCorporate5.78</v>
      </c>
      <c r="C634" s="19" t="str">
        <f t="shared" si="10"/>
        <v>Correct</v>
      </c>
      <c r="D634" s="18"/>
    </row>
    <row r="635" spans="1:4" x14ac:dyDescent="0.25">
      <c r="A635" s="17" t="str">
        <f>_xlfn.CONCAT('Clean 2'!C635,'Clean 2'!A635,'Clean 2'!B635,'Clean 2'!D635)</f>
        <v>41749Standard ClassCorporate896.31</v>
      </c>
      <c r="B635" s="18" t="str">
        <f>_xlfn.CONCAT(Step_2_Final!A635:D635)</f>
        <v>42706Standard ClassHome Office45.66</v>
      </c>
      <c r="C635" s="19" t="str">
        <f t="shared" si="10"/>
        <v>Correct</v>
      </c>
      <c r="D635" s="18"/>
    </row>
    <row r="636" spans="1:4" x14ac:dyDescent="0.25">
      <c r="A636" s="17" t="str">
        <f>_xlfn.CONCAT('Clean 2'!C636,'Clean 2'!A636,'Clean 2'!B636,'Clean 2'!D636)</f>
        <v>41885Standard ClassCorporate200.984</v>
      </c>
      <c r="B636" s="18" t="str">
        <f>_xlfn.CONCAT(Step_2_Final!A636:D636)</f>
        <v>42699Second ClassConsumer48.87</v>
      </c>
      <c r="C636" s="19" t="str">
        <f t="shared" si="10"/>
        <v>Correct</v>
      </c>
      <c r="D636" s="18"/>
    </row>
    <row r="637" spans="1:4" x14ac:dyDescent="0.25">
      <c r="A637" s="17" t="str">
        <f>_xlfn.CONCAT('Clean 2'!C637,'Clean 2'!A637,'Clean 2'!B637,'Clean 2'!D637)</f>
        <v>41988Standard ClassCorporate246.168</v>
      </c>
      <c r="B637" s="18" t="str">
        <f>_xlfn.CONCAT(Step_2_Final!A637:D637)</f>
        <v>42673First ClassHome Office204.98</v>
      </c>
      <c r="C637" s="19" t="str">
        <f t="shared" si="10"/>
        <v>Correct</v>
      </c>
      <c r="D637" s="18"/>
    </row>
    <row r="638" spans="1:4" x14ac:dyDescent="0.25">
      <c r="A638" s="17" t="str">
        <f>_xlfn.CONCAT('Clean 2'!C638,'Clean 2'!A638,'Clean 2'!B638,'Clean 2'!D638)</f>
        <v>41890Standard ClassCorporate21.36</v>
      </c>
      <c r="B638" s="18" t="str">
        <f>_xlfn.CONCAT(Step_2_Final!A638:D638)</f>
        <v>42437First ClassCorporate668.54</v>
      </c>
      <c r="C638" s="19" t="str">
        <f t="shared" si="10"/>
        <v>Correct</v>
      </c>
      <c r="D638" s="18"/>
    </row>
    <row r="639" spans="1:4" x14ac:dyDescent="0.25">
      <c r="A639" s="17" t="str">
        <f>_xlfn.CONCAT('Clean 2'!C639,'Clean 2'!A639,'Clean 2'!B639,'Clean 2'!D639)</f>
        <v>41991Standard ClassCorporate94.688</v>
      </c>
      <c r="B639" s="18" t="str">
        <f>_xlfn.CONCAT(Step_2_Final!A639:D639)</f>
        <v>42603Second ClassConsumer866.4</v>
      </c>
      <c r="C639" s="19" t="str">
        <f t="shared" si="10"/>
        <v>Correct</v>
      </c>
      <c r="D639" s="18"/>
    </row>
    <row r="640" spans="1:4" x14ac:dyDescent="0.25">
      <c r="A640" s="17" t="str">
        <f>_xlfn.CONCAT('Clean 2'!C640,'Clean 2'!A640,'Clean 2'!B640,'Clean 2'!D640)</f>
        <v>41845Standard ClassCorporate457.04</v>
      </c>
      <c r="B640" s="18" t="str">
        <f>_xlfn.CONCAT(Step_2_Final!A640:D640)</f>
        <v>42439Standard ClassCorporate61.876</v>
      </c>
      <c r="C640" s="19" t="str">
        <f t="shared" si="10"/>
        <v>Correct</v>
      </c>
      <c r="D640" s="18"/>
    </row>
    <row r="641" spans="1:4" x14ac:dyDescent="0.25">
      <c r="A641" s="17" t="str">
        <f>_xlfn.CONCAT('Clean 2'!C641,'Clean 2'!A641,'Clean 2'!B641,'Clean 2'!D641)</f>
        <v>41782Standard ClassCorporate186.69</v>
      </c>
      <c r="B641" s="18" t="str">
        <f>_xlfn.CONCAT(Step_2_Final!A641:D641)</f>
        <v>42450Standard ClassCorporate64.384</v>
      </c>
      <c r="C641" s="19" t="str">
        <f t="shared" si="10"/>
        <v>Correct</v>
      </c>
      <c r="D641" s="18"/>
    </row>
    <row r="642" spans="1:4" x14ac:dyDescent="0.25">
      <c r="A642" s="17" t="str">
        <f>_xlfn.CONCAT('Clean 2'!C642,'Clean 2'!A642,'Clean 2'!B642,'Clean 2'!D642)</f>
        <v>41860Standard ClassCorporate4.608</v>
      </c>
      <c r="B642" s="18" t="str">
        <f>_xlfn.CONCAT(Step_2_Final!A642:D642)</f>
        <v>42496First ClassConsumer54.66</v>
      </c>
      <c r="C642" s="19" t="str">
        <f t="shared" si="10"/>
        <v>Correct</v>
      </c>
      <c r="D642" s="18"/>
    </row>
    <row r="643" spans="1:4" x14ac:dyDescent="0.25">
      <c r="A643" s="17" t="str">
        <f>_xlfn.CONCAT('Clean 2'!C643,'Clean 2'!A643,'Clean 2'!B643,'Clean 2'!D643)</f>
        <v>41888Standard ClassCorporate7.24</v>
      </c>
      <c r="B643" s="18" t="str">
        <f>_xlfn.CONCAT(Step_2_Final!A643:D643)</f>
        <v>42468Standard ClassCorporate2747.25</v>
      </c>
      <c r="C643" s="19" t="str">
        <f t="shared" ref="C643:C706" si="11">IF(VLOOKUP(A643,$B$2:$B$823,1,0)=A643,"Correct","Incorrect")</f>
        <v>Correct</v>
      </c>
      <c r="D643" s="18"/>
    </row>
    <row r="644" spans="1:4" x14ac:dyDescent="0.25">
      <c r="A644" s="17" t="str">
        <f>_xlfn.CONCAT('Clean 2'!C644,'Clean 2'!A644,'Clean 2'!B644,'Clean 2'!D644)</f>
        <v>41760Standard ClassCorporate277.632</v>
      </c>
      <c r="B644" s="18" t="str">
        <f>_xlfn.CONCAT(Step_2_Final!A644:D644)</f>
        <v>42630Second ClassHome Office830.24</v>
      </c>
      <c r="C644" s="19" t="str">
        <f t="shared" si="11"/>
        <v>Correct</v>
      </c>
      <c r="D644" s="18"/>
    </row>
    <row r="645" spans="1:4" x14ac:dyDescent="0.25">
      <c r="A645" s="17" t="str">
        <f>_xlfn.CONCAT('Clean 2'!C645,'Clean 2'!A645,'Clean 2'!B645,'Clean 2'!D645)</f>
        <v>41798Standard ClassCorporate937.608</v>
      </c>
      <c r="B645" s="18" t="str">
        <f>_xlfn.CONCAT(Step_2_Final!A645:D645)</f>
        <v>42659Standard ClassConsumer124.75</v>
      </c>
      <c r="C645" s="19" t="str">
        <f t="shared" si="11"/>
        <v>Correct</v>
      </c>
      <c r="D645" s="18"/>
    </row>
    <row r="646" spans="1:4" x14ac:dyDescent="0.25">
      <c r="A646" s="17" t="str">
        <f>_xlfn.CONCAT('Clean 2'!C646,'Clean 2'!A646,'Clean 2'!B646,'Clean 2'!D646)</f>
        <v>41851Standard ClassCorporate239.7</v>
      </c>
      <c r="B646" s="18" t="str">
        <f>_xlfn.CONCAT(Step_2_Final!A646:D646)</f>
        <v>42525Standard ClassCorporate103.968</v>
      </c>
      <c r="C646" s="19" t="str">
        <f t="shared" si="11"/>
        <v>Correct</v>
      </c>
      <c r="D646" s="18"/>
    </row>
    <row r="647" spans="1:4" x14ac:dyDescent="0.25">
      <c r="A647" s="17" t="str">
        <f>_xlfn.CONCAT('Clean 2'!C647,'Clean 2'!A647,'Clean 2'!B647,'Clean 2'!D647)</f>
        <v>41969Standard ClassCorporate692.472</v>
      </c>
      <c r="B647" s="18" t="str">
        <f>_xlfn.CONCAT(Step_2_Final!A647:D647)</f>
        <v>42685Second ClassCorporate1158.12</v>
      </c>
      <c r="C647" s="19" t="str">
        <f t="shared" si="11"/>
        <v>Correct</v>
      </c>
      <c r="D647" s="18"/>
    </row>
    <row r="648" spans="1:4" x14ac:dyDescent="0.25">
      <c r="A648" s="17" t="str">
        <f>_xlfn.CONCAT('Clean 2'!C648,'Clean 2'!A648,'Clean 2'!B648,'Clean 2'!D648)</f>
        <v>41888Standard ClassCorporate46.62</v>
      </c>
      <c r="B648" s="18" t="str">
        <f>_xlfn.CONCAT(Step_2_Final!A648:D648)</f>
        <v>42723First ClassConsumer1665.62</v>
      </c>
      <c r="C648" s="19" t="str">
        <f t="shared" si="11"/>
        <v>Correct</v>
      </c>
      <c r="D648" s="18"/>
    </row>
    <row r="649" spans="1:4" x14ac:dyDescent="0.25">
      <c r="A649" s="17" t="str">
        <f>_xlfn.CONCAT('Clean 2'!C649,'Clean 2'!A649,'Clean 2'!B649,'Clean 2'!D649)</f>
        <v>42021Standard ClassCorporate316</v>
      </c>
      <c r="B649" s="18" t="str">
        <f>_xlfn.CONCAT(Step_2_Final!A649:D649)</f>
        <v>42663Standard ClassConsumer199.17</v>
      </c>
      <c r="C649" s="19" t="str">
        <f t="shared" si="11"/>
        <v>Correct</v>
      </c>
      <c r="D649" s="18"/>
    </row>
    <row r="650" spans="1:4" x14ac:dyDescent="0.25">
      <c r="A650" s="17" t="str">
        <f>_xlfn.CONCAT('Clean 2'!C650,'Clean 2'!A650,'Clean 2'!B650,'Clean 2'!D650)</f>
        <v>42270Standard ClassCorporate104.712</v>
      </c>
      <c r="B650" s="18" t="str">
        <f>_xlfn.CONCAT(Step_2_Final!A650:D650)</f>
        <v>42523Same DayConsumer25.344</v>
      </c>
      <c r="C650" s="19" t="str">
        <f t="shared" si="11"/>
        <v>Correct</v>
      </c>
      <c r="D650" s="18"/>
    </row>
    <row r="651" spans="1:4" x14ac:dyDescent="0.25">
      <c r="A651" s="17" t="str">
        <f>_xlfn.CONCAT('Clean 2'!C651,'Clean 2'!A651,'Clean 2'!B651,'Clean 2'!D651)</f>
        <v>42137Standard ClassCorporate10.96</v>
      </c>
      <c r="B651" s="18" t="str">
        <f>_xlfn.CONCAT(Step_2_Final!A651:D651)</f>
        <v>42714First ClassConsumer19.104</v>
      </c>
      <c r="C651" s="19" t="str">
        <f t="shared" si="11"/>
        <v>Correct</v>
      </c>
      <c r="D651" s="18"/>
    </row>
    <row r="652" spans="1:4" x14ac:dyDescent="0.25">
      <c r="A652" s="17" t="str">
        <f>_xlfn.CONCAT('Clean 2'!C652,'Clean 2'!A652,'Clean 2'!B652,'Clean 2'!D652)</f>
        <v>42258Standard ClassCorporate519.68</v>
      </c>
      <c r="B652" s="18" t="str">
        <f>_xlfn.CONCAT(Step_2_Final!A652:D652)</f>
        <v>42659Standard ClassCorporate1893.786</v>
      </c>
      <c r="C652" s="19" t="str">
        <f t="shared" si="11"/>
        <v>Correct</v>
      </c>
      <c r="D652" s="18"/>
    </row>
    <row r="653" spans="1:4" x14ac:dyDescent="0.25">
      <c r="A653" s="17" t="str">
        <f>_xlfn.CONCAT('Clean 2'!C653,'Clean 2'!A653,'Clean 2'!B653,'Clean 2'!D653)</f>
        <v>42155Standard ClassCorporate4317.3</v>
      </c>
      <c r="B653" s="18" t="str">
        <f>_xlfn.CONCAT(Step_2_Final!A653:D653)</f>
        <v>42678Standard ClassHome Office4.3</v>
      </c>
      <c r="C653" s="19" t="str">
        <f t="shared" si="11"/>
        <v>Correct</v>
      </c>
      <c r="D653" s="18"/>
    </row>
    <row r="654" spans="1:4" x14ac:dyDescent="0.25">
      <c r="A654" s="17" t="str">
        <f>_xlfn.CONCAT('Clean 2'!C654,'Clean 2'!A654,'Clean 2'!B654,'Clean 2'!D654)</f>
        <v>42329Standard ClassCorporate574.056</v>
      </c>
      <c r="B654" s="18" t="str">
        <f>_xlfn.CONCAT(Step_2_Final!A654:D654)</f>
        <v>42508First ClassCorporate524.85</v>
      </c>
      <c r="C654" s="19" t="str">
        <f t="shared" si="11"/>
        <v>Correct</v>
      </c>
      <c r="D654" s="18"/>
    </row>
    <row r="655" spans="1:4" x14ac:dyDescent="0.25">
      <c r="A655" s="17" t="str">
        <f>_xlfn.CONCAT('Clean 2'!C655,'Clean 2'!A655,'Clean 2'!B655,'Clean 2'!D655)</f>
        <v>42193Standard ClassCorporate45.584</v>
      </c>
      <c r="B655" s="18" t="str">
        <f>_xlfn.CONCAT(Step_2_Final!A655:D655)</f>
        <v>42683Standard ClassHome Office691.144</v>
      </c>
      <c r="C655" s="19" t="str">
        <f t="shared" si="11"/>
        <v>Correct</v>
      </c>
      <c r="D655" s="18"/>
    </row>
    <row r="656" spans="1:4" x14ac:dyDescent="0.25">
      <c r="A656" s="17" t="str">
        <f>_xlfn.CONCAT('Clean 2'!C656,'Clean 2'!A656,'Clean 2'!B656,'Clean 2'!D656)</f>
        <v>42076Standard ClassCorporate12.96</v>
      </c>
      <c r="B656" s="18" t="str">
        <f>_xlfn.CONCAT(Step_2_Final!A656:D656)</f>
        <v>42623Standard ClassConsumer2.78</v>
      </c>
      <c r="C656" s="19" t="str">
        <f t="shared" si="11"/>
        <v>Correct</v>
      </c>
      <c r="D656" s="18"/>
    </row>
    <row r="657" spans="1:4" x14ac:dyDescent="0.25">
      <c r="A657" s="17" t="str">
        <f>_xlfn.CONCAT('Clean 2'!C657,'Clean 2'!A657,'Clean 2'!B657,'Clean 2'!D657)</f>
        <v>42244Standard ClassCorporate9.216</v>
      </c>
      <c r="B657" s="18" t="str">
        <f>_xlfn.CONCAT(Step_2_Final!A657:D657)</f>
        <v>42641Standard ClassCorporate10.368</v>
      </c>
      <c r="C657" s="19" t="str">
        <f t="shared" si="11"/>
        <v>Correct</v>
      </c>
      <c r="D657" s="18"/>
    </row>
    <row r="658" spans="1:4" x14ac:dyDescent="0.25">
      <c r="A658" s="17" t="str">
        <f>_xlfn.CONCAT('Clean 2'!C658,'Clean 2'!A658,'Clean 2'!B658,'Clean 2'!D658)</f>
        <v>42229Standard ClassCorporate562.2925</v>
      </c>
      <c r="B658" s="18" t="str">
        <f>_xlfn.CONCAT(Step_2_Final!A658:D658)</f>
        <v>42391Standard ClassHome Office383.992</v>
      </c>
      <c r="C658" s="19" t="str">
        <f t="shared" si="11"/>
        <v>Correct</v>
      </c>
      <c r="D658" s="18"/>
    </row>
    <row r="659" spans="1:4" x14ac:dyDescent="0.25">
      <c r="A659" s="17" t="str">
        <f>_xlfn.CONCAT('Clean 2'!C659,'Clean 2'!A659,'Clean 2'!B659,'Clean 2'!D659)</f>
        <v>42083Standard ClassCorporate31.086</v>
      </c>
      <c r="B659" s="18" t="str">
        <f>_xlfn.CONCAT(Step_2_Final!A659:D659)</f>
        <v>42517Second ClassConsumer25.92</v>
      </c>
      <c r="C659" s="19" t="str">
        <f t="shared" si="11"/>
        <v>Correct</v>
      </c>
      <c r="D659" s="18"/>
    </row>
    <row r="660" spans="1:4" x14ac:dyDescent="0.25">
      <c r="A660" s="17" t="str">
        <f>_xlfn.CONCAT('Clean 2'!C660,'Clean 2'!A660,'Clean 2'!B660,'Clean 2'!D660)</f>
        <v>42091Standard ClassCorporate92.7</v>
      </c>
      <c r="B660" s="18" t="str">
        <f>_xlfn.CONCAT(Step_2_Final!A660:D660)</f>
        <v>42495Standard ClassCorporate34.5</v>
      </c>
      <c r="C660" s="19" t="str">
        <f t="shared" si="11"/>
        <v>Correct</v>
      </c>
      <c r="D660" s="18"/>
    </row>
    <row r="661" spans="1:4" x14ac:dyDescent="0.25">
      <c r="A661" s="17" t="str">
        <f>_xlfn.CONCAT('Clean 2'!C661,'Clean 2'!A661,'Clean 2'!B661,'Clean 2'!D661)</f>
        <v>42337Standard ClassCorporate7.434</v>
      </c>
      <c r="B661" s="18" t="str">
        <f>_xlfn.CONCAT(Step_2_Final!A661:D661)</f>
        <v>42593Second ClassHome Office477.51</v>
      </c>
      <c r="C661" s="19" t="str">
        <f t="shared" si="11"/>
        <v>Correct</v>
      </c>
      <c r="D661" s="18"/>
    </row>
    <row r="662" spans="1:4" x14ac:dyDescent="0.25">
      <c r="A662" s="17" t="str">
        <f>_xlfn.CONCAT('Clean 2'!C662,'Clean 2'!A662,'Clean 2'!B662,'Clean 2'!D662)</f>
        <v>42260Standard ClassCorporate1159.06</v>
      </c>
      <c r="B662" s="18" t="str">
        <f>_xlfn.CONCAT(Step_2_Final!A662:D662)</f>
        <v>42434Same DayCorporate839.25</v>
      </c>
      <c r="C662" s="19" t="str">
        <f t="shared" si="11"/>
        <v>Correct</v>
      </c>
      <c r="D662" s="18"/>
    </row>
    <row r="663" spans="1:4" x14ac:dyDescent="0.25">
      <c r="A663" s="17" t="str">
        <f>_xlfn.CONCAT('Clean 2'!C663,'Clean 2'!A663,'Clean 2'!B663,'Clean 2'!D663)</f>
        <v>42107Standard ClassCorporate191.808</v>
      </c>
      <c r="B663" s="18" t="str">
        <f>_xlfn.CONCAT(Step_2_Final!A663:D663)</f>
        <v>42635First ClassConsumer726.91</v>
      </c>
      <c r="C663" s="19" t="str">
        <f t="shared" si="11"/>
        <v>Correct</v>
      </c>
      <c r="D663" s="18"/>
    </row>
    <row r="664" spans="1:4" x14ac:dyDescent="0.25">
      <c r="A664" s="17" t="str">
        <f>_xlfn.CONCAT('Clean 2'!C664,'Clean 2'!A664,'Clean 2'!B664,'Clean 2'!D664)</f>
        <v>42041Standard ClassCorporate132.224</v>
      </c>
      <c r="B664" s="18" t="str">
        <f>_xlfn.CONCAT(Step_2_Final!A664:D664)</f>
        <v>42515Standard ClassHome Office29.84</v>
      </c>
      <c r="C664" s="19" t="str">
        <f t="shared" si="11"/>
        <v>Correct</v>
      </c>
      <c r="D664" s="18"/>
    </row>
    <row r="665" spans="1:4" x14ac:dyDescent="0.25">
      <c r="A665" s="17" t="str">
        <f>_xlfn.CONCAT('Clean 2'!C665,'Clean 2'!A665,'Clean 2'!B665,'Clean 2'!D665)</f>
        <v>42118Standard ClassCorporate36.24</v>
      </c>
      <c r="B665" s="18" t="str">
        <f>_xlfn.CONCAT(Step_2_Final!A665:D665)</f>
        <v>42677Standard ClassCorporate361.376</v>
      </c>
      <c r="C665" s="19" t="str">
        <f t="shared" si="11"/>
        <v>Correct</v>
      </c>
      <c r="D665" s="18"/>
    </row>
    <row r="666" spans="1:4" x14ac:dyDescent="0.25">
      <c r="A666" s="17" t="str">
        <f>_xlfn.CONCAT('Clean 2'!C666,'Clean 2'!A666,'Clean 2'!B666,'Clean 2'!D666)</f>
        <v>42268Standard ClassCorporate115.48</v>
      </c>
      <c r="B666" s="18" t="str">
        <f>_xlfn.CONCAT(Step_2_Final!A666:D666)</f>
        <v>42588Second ClassConsumer161.14</v>
      </c>
      <c r="C666" s="19" t="str">
        <f t="shared" si="11"/>
        <v>Correct</v>
      </c>
      <c r="D666" s="18"/>
    </row>
    <row r="667" spans="1:4" x14ac:dyDescent="0.25">
      <c r="A667" s="17" t="str">
        <f>_xlfn.CONCAT('Clean 2'!C667,'Clean 2'!A667,'Clean 2'!B667,'Clean 2'!D667)</f>
        <v>42153Standard ClassCorporate452.464</v>
      </c>
      <c r="B667" s="18" t="str">
        <f>_xlfn.CONCAT(Step_2_Final!A667:D667)</f>
        <v>42466Standard ClassCorporate8.1</v>
      </c>
      <c r="C667" s="19" t="str">
        <f t="shared" si="11"/>
        <v>Correct</v>
      </c>
      <c r="D667" s="18"/>
    </row>
    <row r="668" spans="1:4" x14ac:dyDescent="0.25">
      <c r="A668" s="17" t="str">
        <f>_xlfn.CONCAT('Clean 2'!C668,'Clean 2'!A668,'Clean 2'!B668,'Clean 2'!D668)</f>
        <v>42368Standard ClassCorporate40.896</v>
      </c>
      <c r="B668" s="18" t="str">
        <f>_xlfn.CONCAT(Step_2_Final!A668:D668)</f>
        <v>42475First ClassCorporate15.57</v>
      </c>
      <c r="C668" s="19" t="str">
        <f t="shared" si="11"/>
        <v>Correct</v>
      </c>
      <c r="D668" s="18"/>
    </row>
    <row r="669" spans="1:4" x14ac:dyDescent="0.25">
      <c r="A669" s="17" t="str">
        <f>_xlfn.CONCAT('Clean 2'!C669,'Clean 2'!A669,'Clean 2'!B669,'Clean 2'!D669)</f>
        <v>42266Standard ClassCorporate383.438</v>
      </c>
      <c r="B669" s="18" t="str">
        <f>_xlfn.CONCAT(Step_2_Final!A669:D669)</f>
        <v>42635Standard ClassConsumer30.9</v>
      </c>
      <c r="C669" s="19" t="str">
        <f t="shared" si="11"/>
        <v>Correct</v>
      </c>
      <c r="D669" s="18"/>
    </row>
    <row r="670" spans="1:4" x14ac:dyDescent="0.25">
      <c r="A670" s="17" t="str">
        <f>_xlfn.CONCAT('Clean 2'!C670,'Clean 2'!A670,'Clean 2'!B670,'Clean 2'!D670)</f>
        <v>42293Standard ClassCorporate342.76</v>
      </c>
      <c r="B670" s="18" t="str">
        <f>_xlfn.CONCAT(Step_2_Final!A670:D670)</f>
        <v>42455Standard ClassHome Office57.01</v>
      </c>
      <c r="C670" s="19" t="str">
        <f t="shared" si="11"/>
        <v>Correct</v>
      </c>
      <c r="D670" s="18"/>
    </row>
    <row r="671" spans="1:4" x14ac:dyDescent="0.25">
      <c r="A671" s="17" t="str">
        <f>_xlfn.CONCAT('Clean 2'!C671,'Clean 2'!A671,'Clean 2'!B671,'Clean 2'!D671)</f>
        <v>42282Standard ClassCorporate64.248</v>
      </c>
      <c r="B671" s="18" t="str">
        <f>_xlfn.CONCAT(Step_2_Final!A671:D671)</f>
        <v>42669Standard ClassConsumer608.43</v>
      </c>
      <c r="C671" s="19" t="str">
        <f t="shared" si="11"/>
        <v>Correct</v>
      </c>
      <c r="D671" s="18"/>
    </row>
    <row r="672" spans="1:4" x14ac:dyDescent="0.25">
      <c r="A672" s="17" t="str">
        <f>_xlfn.CONCAT('Clean 2'!C672,'Clean 2'!A672,'Clean 2'!B672,'Clean 2'!D672)</f>
        <v>42204Standard ClassCorporate140.81</v>
      </c>
      <c r="B672" s="18" t="str">
        <f>_xlfn.CONCAT(Step_2_Final!A672:D672)</f>
        <v>42652First ClassConsumer10.816</v>
      </c>
      <c r="C672" s="19" t="str">
        <f t="shared" si="11"/>
        <v>Correct</v>
      </c>
      <c r="D672" s="18"/>
    </row>
    <row r="673" spans="1:4" x14ac:dyDescent="0.25">
      <c r="A673" s="17" t="str">
        <f>_xlfn.CONCAT('Clean 2'!C673,'Clean 2'!A673,'Clean 2'!B673,'Clean 2'!D673)</f>
        <v>42209Standard ClassCorporate324.387</v>
      </c>
      <c r="B673" s="18" t="str">
        <f>_xlfn.CONCAT(Step_2_Final!A673:D673)</f>
        <v>42589Second ClassConsumer79.992</v>
      </c>
      <c r="C673" s="19" t="str">
        <f t="shared" si="11"/>
        <v>Correct</v>
      </c>
      <c r="D673" s="18"/>
    </row>
    <row r="674" spans="1:4" x14ac:dyDescent="0.25">
      <c r="A674" s="17" t="str">
        <f>_xlfn.CONCAT('Clean 2'!C674,'Clean 2'!A674,'Clean 2'!B674,'Clean 2'!D674)</f>
        <v>42313Standard ClassCorporate50.496</v>
      </c>
      <c r="B674" s="18" t="str">
        <f>_xlfn.CONCAT(Step_2_Final!A674:D674)</f>
        <v>42637First ClassConsumer79</v>
      </c>
      <c r="C674" s="19" t="str">
        <f t="shared" si="11"/>
        <v>Correct</v>
      </c>
      <c r="D674" s="18"/>
    </row>
    <row r="675" spans="1:4" x14ac:dyDescent="0.25">
      <c r="A675" s="17" t="str">
        <f>_xlfn.CONCAT('Clean 2'!C675,'Clean 2'!A675,'Clean 2'!B675,'Clean 2'!D675)</f>
        <v>42155Standard ClassCorporate138.53</v>
      </c>
      <c r="B675" s="18" t="str">
        <f>_xlfn.CONCAT(Step_2_Final!A675:D675)</f>
        <v>42729Second ClassConsumer400.39</v>
      </c>
      <c r="C675" s="19" t="str">
        <f t="shared" si="11"/>
        <v>Correct</v>
      </c>
      <c r="D675" s="18"/>
    </row>
    <row r="676" spans="1:4" x14ac:dyDescent="0.25">
      <c r="A676" s="17" t="str">
        <f>_xlfn.CONCAT('Clean 2'!C676,'Clean 2'!A676,'Clean 2'!B676,'Clean 2'!D676)</f>
        <v>42503Standard ClassCorporate20.768</v>
      </c>
      <c r="B676" s="18" t="str">
        <f>_xlfn.CONCAT(Step_2_Final!A676:D676)</f>
        <v>42691Standard ClassCorporate286.09</v>
      </c>
      <c r="C676" s="19" t="str">
        <f t="shared" si="11"/>
        <v>Correct</v>
      </c>
      <c r="D676" s="18"/>
    </row>
    <row r="677" spans="1:4" x14ac:dyDescent="0.25">
      <c r="A677" s="17" t="str">
        <f>_xlfn.CONCAT('Clean 2'!C677,'Clean 2'!A677,'Clean 2'!B677,'Clean 2'!D677)</f>
        <v>42531Standard ClassCorporate1347.52</v>
      </c>
      <c r="B677" s="18" t="str">
        <f>_xlfn.CONCAT(Step_2_Final!A677:D677)</f>
        <v>42631Standard ClassCorporate997.83</v>
      </c>
      <c r="C677" s="19" t="str">
        <f t="shared" si="11"/>
        <v>Correct</v>
      </c>
      <c r="D677" s="18"/>
    </row>
    <row r="678" spans="1:4" x14ac:dyDescent="0.25">
      <c r="A678" s="17" t="str">
        <f>_xlfn.CONCAT('Clean 2'!C678,'Clean 2'!A678,'Clean 2'!B678,'Clean 2'!D678)</f>
        <v>42490Standard ClassCorporate26.056</v>
      </c>
      <c r="B678" s="18" t="str">
        <f>_xlfn.CONCAT(Step_2_Final!A678:D678)</f>
        <v>42706Standard ClassCorporate47.96</v>
      </c>
      <c r="C678" s="19" t="str">
        <f t="shared" si="11"/>
        <v>Correct</v>
      </c>
      <c r="D678" s="18"/>
    </row>
    <row r="679" spans="1:4" x14ac:dyDescent="0.25">
      <c r="A679" s="17" t="str">
        <f>_xlfn.CONCAT('Clean 2'!C679,'Clean 2'!A679,'Clean 2'!B679,'Clean 2'!D679)</f>
        <v>42670Standard ClassCorporate68.967</v>
      </c>
      <c r="B679" s="18" t="str">
        <f>_xlfn.CONCAT(Step_2_Final!A679:D679)</f>
        <v>42700Standard ClassCorporate12.84</v>
      </c>
      <c r="C679" s="19" t="str">
        <f t="shared" si="11"/>
        <v>Correct</v>
      </c>
      <c r="D679" s="18"/>
    </row>
    <row r="680" spans="1:4" x14ac:dyDescent="0.25">
      <c r="A680" s="17" t="str">
        <f>_xlfn.CONCAT('Clean 2'!C680,'Clean 2'!A680,'Clean 2'!B680,'Clean 2'!D680)</f>
        <v>42536Standard ClassCorporate2942.784</v>
      </c>
      <c r="B680" s="18" t="str">
        <f>_xlfn.CONCAT(Step_2_Final!A680:D680)</f>
        <v>42687Second ClassConsumer728.968</v>
      </c>
      <c r="C680" s="19" t="str">
        <f t="shared" si="11"/>
        <v>Correct</v>
      </c>
      <c r="D680" s="18"/>
    </row>
    <row r="681" spans="1:4" x14ac:dyDescent="0.25">
      <c r="A681" s="17" t="str">
        <f>_xlfn.CONCAT('Clean 2'!C681,'Clean 2'!A681,'Clean 2'!B681,'Clean 2'!D681)</f>
        <v>42551Standard ClassCorporate19.52</v>
      </c>
      <c r="B681" s="18" t="str">
        <f>_xlfn.CONCAT(Step_2_Final!A681:D681)</f>
        <v>42691Standard ClassConsumer35.04</v>
      </c>
      <c r="C681" s="19" t="str">
        <f t="shared" si="11"/>
        <v>Correct</v>
      </c>
      <c r="D681" s="18"/>
    </row>
    <row r="682" spans="1:4" x14ac:dyDescent="0.25">
      <c r="A682" s="17" t="str">
        <f>_xlfn.CONCAT('Clean 2'!C682,'Clean 2'!A682,'Clean 2'!B682,'Clean 2'!D682)</f>
        <v>42677Standard ClassCorporate12.39</v>
      </c>
      <c r="B682" s="18" t="str">
        <f>_xlfn.CONCAT(Step_2_Final!A682:D682)</f>
        <v>42706Standard ClassConsumer32.776</v>
      </c>
      <c r="C682" s="19" t="str">
        <f t="shared" si="11"/>
        <v>Correct</v>
      </c>
      <c r="D682" s="18"/>
    </row>
    <row r="683" spans="1:4" x14ac:dyDescent="0.25">
      <c r="A683" s="17" t="str">
        <f>_xlfn.CONCAT('Clean 2'!C683,'Clean 2'!A683,'Clean 2'!B683,'Clean 2'!D683)</f>
        <v>42524Standard ClassCorporate35.168</v>
      </c>
      <c r="B683" s="18" t="str">
        <f>_xlfn.CONCAT(Step_2_Final!A683:D683)</f>
        <v>42467Standard ClassHome Office235.44</v>
      </c>
      <c r="C683" s="19" t="str">
        <f t="shared" si="11"/>
        <v>Correct</v>
      </c>
      <c r="D683" s="18"/>
    </row>
    <row r="684" spans="1:4" x14ac:dyDescent="0.25">
      <c r="A684" s="17" t="str">
        <f>_xlfn.CONCAT('Clean 2'!C684,'Clean 2'!A684,'Clean 2'!B684,'Clean 2'!D684)</f>
        <v>42509Standard ClassCorporate26.16</v>
      </c>
      <c r="B684" s="18" t="str">
        <f>_xlfn.CONCAT(Step_2_Final!A684:D684)</f>
        <v>42692Standard ClassConsumer47.328</v>
      </c>
      <c r="C684" s="19" t="str">
        <f t="shared" si="11"/>
        <v>Correct</v>
      </c>
      <c r="D684" s="18"/>
    </row>
    <row r="685" spans="1:4" x14ac:dyDescent="0.25">
      <c r="A685" s="17" t="str">
        <f>_xlfn.CONCAT('Clean 2'!C685,'Clean 2'!A685,'Clean 2'!B685,'Clean 2'!D685)</f>
        <v>42620Standard ClassCorporate81.568</v>
      </c>
      <c r="B685" s="18" t="str">
        <f>_xlfn.CONCAT(Step_2_Final!A685:D685)</f>
        <v>42680Second ClassConsumer831.368</v>
      </c>
      <c r="C685" s="19" t="str">
        <f t="shared" si="11"/>
        <v>Correct</v>
      </c>
      <c r="D685" s="18"/>
    </row>
    <row r="686" spans="1:4" x14ac:dyDescent="0.25">
      <c r="A686" s="17" t="str">
        <f>_xlfn.CONCAT('Clean 2'!C686,'Clean 2'!A686,'Clean 2'!B686,'Clean 2'!D686)</f>
        <v>42537Standard ClassCorporate14.016</v>
      </c>
      <c r="B686" s="18" t="str">
        <f>_xlfn.CONCAT(Step_2_Final!A686:D686)</f>
        <v>42484Standard ClassCorporate113.568</v>
      </c>
      <c r="C686" s="19" t="str">
        <f t="shared" si="11"/>
        <v>Correct</v>
      </c>
      <c r="D686" s="18"/>
    </row>
    <row r="687" spans="1:4" x14ac:dyDescent="0.25">
      <c r="A687" s="17" t="str">
        <f>_xlfn.CONCAT('Clean 2'!C687,'Clean 2'!A687,'Clean 2'!B687,'Clean 2'!D687)</f>
        <v>42632Standard ClassCorporate95.616</v>
      </c>
      <c r="B687" s="18" t="str">
        <f>_xlfn.CONCAT(Step_2_Final!A687:D687)</f>
        <v>42715Standard ClassCorporate873.811</v>
      </c>
      <c r="C687" s="19" t="str">
        <f t="shared" si="11"/>
        <v>Correct</v>
      </c>
      <c r="D687" s="18"/>
    </row>
    <row r="688" spans="1:4" x14ac:dyDescent="0.25">
      <c r="A688" s="17" t="str">
        <f>_xlfn.CONCAT('Clean 2'!C688,'Clean 2'!A688,'Clean 2'!B688,'Clean 2'!D688)</f>
        <v>42526Standard ClassCorporate20.736</v>
      </c>
      <c r="B688" s="18" t="str">
        <f>_xlfn.CONCAT(Step_2_Final!A688:D688)</f>
        <v>42676Standard ClassConsumer5.56</v>
      </c>
      <c r="C688" s="19" t="str">
        <f t="shared" si="11"/>
        <v>Correct</v>
      </c>
      <c r="D688" s="18"/>
    </row>
    <row r="689" spans="1:4" x14ac:dyDescent="0.25">
      <c r="A689" s="17" t="str">
        <f>_xlfn.CONCAT('Clean 2'!C689,'Clean 2'!A689,'Clean 2'!B689,'Clean 2'!D689)</f>
        <v>42718Standard ClassCorporate204.55</v>
      </c>
      <c r="B689" s="18" t="str">
        <f>_xlfn.CONCAT(Step_2_Final!A689:D689)</f>
        <v>42561Standard ClassCorporate41.91</v>
      </c>
      <c r="C689" s="19" t="str">
        <f t="shared" si="11"/>
        <v>Correct</v>
      </c>
      <c r="D689" s="18"/>
    </row>
    <row r="690" spans="1:4" x14ac:dyDescent="0.25">
      <c r="A690" s="17" t="str">
        <f>_xlfn.CONCAT('Clean 2'!C690,'Clean 2'!A690,'Clean 2'!B690,'Clean 2'!D690)</f>
        <v>42622Standard ClassCorporate685.26</v>
      </c>
      <c r="B690" s="18" t="str">
        <f>_xlfn.CONCAT(Step_2_Final!A690:D690)</f>
        <v>41375Second ClassConsumer737.2</v>
      </c>
      <c r="C690" s="19" t="str">
        <f t="shared" si="11"/>
        <v>Correct</v>
      </c>
      <c r="D690" s="18"/>
    </row>
    <row r="691" spans="1:4" x14ac:dyDescent="0.25">
      <c r="A691" s="17" t="str">
        <f>_xlfn.CONCAT('Clean 2'!C691,'Clean 2'!A691,'Clean 2'!B691,'Clean 2'!D691)</f>
        <v>42547Standard ClassCorporate287.424</v>
      </c>
      <c r="B691" s="18" t="str">
        <f>_xlfn.CONCAT(Step_2_Final!A691:D691)</f>
        <v>41354Standard ClassCorporate16.272</v>
      </c>
      <c r="C691" s="19" t="str">
        <f t="shared" si="11"/>
        <v>Correct</v>
      </c>
      <c r="D691" s="18"/>
    </row>
    <row r="692" spans="1:4" x14ac:dyDescent="0.25">
      <c r="A692" s="17" t="str">
        <f>_xlfn.CONCAT('Clean 2'!C692,'Clean 2'!A692,'Clean 2'!B692,'Clean 2'!D692)</f>
        <v>42517Standard ClassCorporate39.252</v>
      </c>
      <c r="B692" s="18" t="str">
        <f>_xlfn.CONCAT(Step_2_Final!A692:D692)</f>
        <v>41433Standard ClassCorporate170.352</v>
      </c>
      <c r="C692" s="19" t="str">
        <f t="shared" si="11"/>
        <v>Correct</v>
      </c>
      <c r="D692" s="18"/>
    </row>
    <row r="693" spans="1:4" x14ac:dyDescent="0.25">
      <c r="A693" s="17" t="str">
        <f>_xlfn.CONCAT('Clean 2'!C693,'Clean 2'!A693,'Clean 2'!B693,'Clean 2'!D693)</f>
        <v>42680Standard ClassCorporate5.78</v>
      </c>
      <c r="B693" s="18" t="str">
        <f>_xlfn.CONCAT(Step_2_Final!A693:D693)</f>
        <v>41583Same DayConsumer149.9</v>
      </c>
      <c r="C693" s="19" t="str">
        <f t="shared" si="11"/>
        <v>Correct</v>
      </c>
      <c r="D693" s="18"/>
    </row>
    <row r="694" spans="1:4" x14ac:dyDescent="0.25">
      <c r="A694" s="17" t="str">
        <f>_xlfn.CONCAT('Clean 2'!C694,'Clean 2'!A694,'Clean 2'!B694,'Clean 2'!D694)</f>
        <v>42439Standard ClassCorporate61.876</v>
      </c>
      <c r="B694" s="18" t="str">
        <f>_xlfn.CONCAT(Step_2_Final!A694:D694)</f>
        <v>41526Standard ClassConsumer1299.99</v>
      </c>
      <c r="C694" s="19" t="str">
        <f t="shared" si="11"/>
        <v>Correct</v>
      </c>
      <c r="D694" s="18"/>
    </row>
    <row r="695" spans="1:4" x14ac:dyDescent="0.25">
      <c r="A695" s="17" t="str">
        <f>_xlfn.CONCAT('Clean 2'!C695,'Clean 2'!A695,'Clean 2'!B695,'Clean 2'!D695)</f>
        <v>42450Standard ClassCorporate64.384</v>
      </c>
      <c r="B695" s="18" t="str">
        <f>_xlfn.CONCAT(Step_2_Final!A695:D695)</f>
        <v>41446Second ClassConsumer425.67</v>
      </c>
      <c r="C695" s="19" t="str">
        <f t="shared" si="11"/>
        <v>Correct</v>
      </c>
      <c r="D695" s="18"/>
    </row>
    <row r="696" spans="1:4" x14ac:dyDescent="0.25">
      <c r="A696" s="17" t="str">
        <f>_xlfn.CONCAT('Clean 2'!C696,'Clean 2'!A696,'Clean 2'!B696,'Clean 2'!D696)</f>
        <v>42468Standard ClassCorporate2747.25</v>
      </c>
      <c r="B696" s="18" t="str">
        <f>_xlfn.CONCAT(Step_2_Final!A696:D696)</f>
        <v>41534Standard ClassConsumer52.608</v>
      </c>
      <c r="C696" s="19" t="str">
        <f t="shared" si="11"/>
        <v>Correct</v>
      </c>
      <c r="D696" s="18"/>
    </row>
    <row r="697" spans="1:4" x14ac:dyDescent="0.25">
      <c r="A697" s="17" t="str">
        <f>_xlfn.CONCAT('Clean 2'!C697,'Clean 2'!A697,'Clean 2'!B697,'Clean 2'!D697)</f>
        <v>42525Standard ClassCorporate103.968</v>
      </c>
      <c r="B697" s="18" t="str">
        <f>_xlfn.CONCAT(Step_2_Final!A697:D697)</f>
        <v>41372Standard ClassCorporate1215.92</v>
      </c>
      <c r="C697" s="19" t="str">
        <f t="shared" si="11"/>
        <v>Correct</v>
      </c>
      <c r="D697" s="18"/>
    </row>
    <row r="698" spans="1:4" x14ac:dyDescent="0.25">
      <c r="A698" s="17" t="str">
        <f>_xlfn.CONCAT('Clean 2'!C698,'Clean 2'!A698,'Clean 2'!B698,'Clean 2'!D698)</f>
        <v>42659Standard ClassCorporate1893.786</v>
      </c>
      <c r="B698" s="18" t="str">
        <f>_xlfn.CONCAT(Step_2_Final!A698:D698)</f>
        <v>41347Standard ClassHome Office1139.92</v>
      </c>
      <c r="C698" s="19" t="str">
        <f t="shared" si="11"/>
        <v>Correct</v>
      </c>
      <c r="D698" s="18"/>
    </row>
    <row r="699" spans="1:4" x14ac:dyDescent="0.25">
      <c r="A699" s="17" t="str">
        <f>_xlfn.CONCAT('Clean 2'!C699,'Clean 2'!A699,'Clean 2'!B699,'Clean 2'!D699)</f>
        <v>42641Standard ClassCorporate10.368</v>
      </c>
      <c r="B699" s="18" t="str">
        <f>_xlfn.CONCAT(Step_2_Final!A699:D699)</f>
        <v>41448First ClassConsumer23.12</v>
      </c>
      <c r="C699" s="19" t="str">
        <f t="shared" si="11"/>
        <v>Correct</v>
      </c>
      <c r="D699" s="18"/>
    </row>
    <row r="700" spans="1:4" x14ac:dyDescent="0.25">
      <c r="A700" s="17" t="str">
        <f>_xlfn.CONCAT('Clean 2'!C700,'Clean 2'!A700,'Clean 2'!B700,'Clean 2'!D700)</f>
        <v>42495Standard ClassCorporate34.5</v>
      </c>
      <c r="B700" s="18" t="str">
        <f>_xlfn.CONCAT(Step_2_Final!A700:D700)</f>
        <v>41527Standard ClassHome Office9.64</v>
      </c>
      <c r="C700" s="19" t="str">
        <f t="shared" si="11"/>
        <v>Correct</v>
      </c>
      <c r="D700" s="18"/>
    </row>
    <row r="701" spans="1:4" x14ac:dyDescent="0.25">
      <c r="A701" s="17" t="str">
        <f>_xlfn.CONCAT('Clean 2'!C701,'Clean 2'!A701,'Clean 2'!B701,'Clean 2'!D701)</f>
        <v>42677Standard ClassCorporate361.376</v>
      </c>
      <c r="B701" s="18" t="str">
        <f>_xlfn.CONCAT(Step_2_Final!A701:D701)</f>
        <v>41505Standard ClassCorporate344.91</v>
      </c>
      <c r="C701" s="19" t="str">
        <f t="shared" si="11"/>
        <v>Correct</v>
      </c>
      <c r="D701" s="18"/>
    </row>
    <row r="702" spans="1:4" x14ac:dyDescent="0.25">
      <c r="A702" s="17" t="str">
        <f>_xlfn.CONCAT('Clean 2'!C702,'Clean 2'!A702,'Clean 2'!B702,'Clean 2'!D702)</f>
        <v>42466Standard ClassCorporate8.1</v>
      </c>
      <c r="B702" s="18" t="str">
        <f>_xlfn.CONCAT(Step_2_Final!A702:D702)</f>
        <v>41294Standard ClassConsumer1859.4</v>
      </c>
      <c r="C702" s="19" t="str">
        <f t="shared" si="11"/>
        <v>Correct</v>
      </c>
      <c r="D702" s="18"/>
    </row>
    <row r="703" spans="1:4" x14ac:dyDescent="0.25">
      <c r="A703" s="17" t="str">
        <f>_xlfn.CONCAT('Clean 2'!C703,'Clean 2'!A703,'Clean 2'!B703,'Clean 2'!D703)</f>
        <v>42691Standard ClassCorporate286.09</v>
      </c>
      <c r="B703" s="18" t="str">
        <f>_xlfn.CONCAT(Step_2_Final!A703:D703)</f>
        <v>41294Standard ClassCorporate67.194</v>
      </c>
      <c r="C703" s="19" t="str">
        <f t="shared" si="11"/>
        <v>Correct</v>
      </c>
      <c r="D703" s="18"/>
    </row>
    <row r="704" spans="1:4" x14ac:dyDescent="0.25">
      <c r="A704" s="17" t="str">
        <f>_xlfn.CONCAT('Clean 2'!C704,'Clean 2'!A704,'Clean 2'!B704,'Clean 2'!D704)</f>
        <v>42631Standard ClassCorporate997.83</v>
      </c>
      <c r="B704" s="18" t="str">
        <f>_xlfn.CONCAT(Step_2_Final!A704:D704)</f>
        <v>41627Standard ClassConsumer252.612</v>
      </c>
      <c r="C704" s="19" t="str">
        <f t="shared" si="11"/>
        <v>Correct</v>
      </c>
      <c r="D704" s="18"/>
    </row>
    <row r="705" spans="1:4" x14ac:dyDescent="0.25">
      <c r="A705" s="17" t="str">
        <f>_xlfn.CONCAT('Clean 2'!C705,'Clean 2'!A705,'Clean 2'!B705,'Clean 2'!D705)</f>
        <v>42706Standard ClassCorporate47.96</v>
      </c>
      <c r="B705" s="18" t="str">
        <f>_xlfn.CONCAT(Step_2_Final!A705:D705)</f>
        <v>41300Standard ClassHome Office944.61</v>
      </c>
      <c r="C705" s="19" t="str">
        <f t="shared" si="11"/>
        <v>Correct</v>
      </c>
      <c r="D705" s="18"/>
    </row>
    <row r="706" spans="1:4" x14ac:dyDescent="0.25">
      <c r="A706" s="17" t="str">
        <f>_xlfn.CONCAT('Clean 2'!C706,'Clean 2'!A706,'Clean 2'!B706,'Clean 2'!D706)</f>
        <v>42700Standard ClassCorporate12.84</v>
      </c>
      <c r="B706" s="18" t="str">
        <f>_xlfn.CONCAT(Step_2_Final!A706:D706)</f>
        <v>41354Standard ClassConsumer310.528</v>
      </c>
      <c r="C706" s="19" t="str">
        <f t="shared" si="11"/>
        <v>Correct</v>
      </c>
      <c r="D706" s="18"/>
    </row>
    <row r="707" spans="1:4" x14ac:dyDescent="0.25">
      <c r="A707" s="17" t="str">
        <f>_xlfn.CONCAT('Clean 2'!C707,'Clean 2'!A707,'Clean 2'!B707,'Clean 2'!D707)</f>
        <v>42484Standard ClassCorporate113.568</v>
      </c>
      <c r="B707" s="18" t="str">
        <f>_xlfn.CONCAT(Step_2_Final!A707:D707)</f>
        <v>41550Standard ClassHome Office67.76</v>
      </c>
      <c r="C707" s="19" t="str">
        <f t="shared" ref="C707:C770" si="12">IF(VLOOKUP(A707,$B$2:$B$823,1,0)=A707,"Correct","Incorrect")</f>
        <v>Correct</v>
      </c>
      <c r="D707" s="18"/>
    </row>
    <row r="708" spans="1:4" x14ac:dyDescent="0.25">
      <c r="A708" s="17" t="str">
        <f>_xlfn.CONCAT('Clean 2'!C708,'Clean 2'!A708,'Clean 2'!B708,'Clean 2'!D708)</f>
        <v>42715Standard ClassCorporate873.811</v>
      </c>
      <c r="B708" s="18" t="str">
        <f>_xlfn.CONCAT(Step_2_Final!A708:D708)</f>
        <v>41530Standard ClassCorporate18.648</v>
      </c>
      <c r="C708" s="19" t="str">
        <f t="shared" si="12"/>
        <v>Correct</v>
      </c>
      <c r="D708" s="18"/>
    </row>
    <row r="709" spans="1:4" x14ac:dyDescent="0.25">
      <c r="A709" s="17" t="str">
        <f>_xlfn.CONCAT('Clean 2'!C709,'Clean 2'!A709,'Clean 2'!B709,'Clean 2'!D709)</f>
        <v>42561Standard ClassCorporate41.91</v>
      </c>
      <c r="B709" s="18" t="str">
        <f>_xlfn.CONCAT(Step_2_Final!A709:D709)</f>
        <v>41505Standard ClassConsumer638.82</v>
      </c>
      <c r="C709" s="19" t="str">
        <f t="shared" si="12"/>
        <v>Correct</v>
      </c>
      <c r="D709" s="18"/>
    </row>
    <row r="710" spans="1:4" x14ac:dyDescent="0.25">
      <c r="A710" s="17" t="str">
        <f>_xlfn.CONCAT('Clean 2'!C710,'Clean 2'!A710,'Clean 2'!B710,'Clean 2'!D710)</f>
        <v>41354Standard ClassCorporate16.272</v>
      </c>
      <c r="B710" s="18" t="str">
        <f>_xlfn.CONCAT(Step_2_Final!A710:D710)</f>
        <v>41369Standard ClassCorporate115.36</v>
      </c>
      <c r="C710" s="19" t="str">
        <f t="shared" si="12"/>
        <v>Correct</v>
      </c>
      <c r="D710" s="18"/>
    </row>
    <row r="711" spans="1:4" x14ac:dyDescent="0.25">
      <c r="A711" s="17" t="str">
        <f>_xlfn.CONCAT('Clean 2'!C711,'Clean 2'!A711,'Clean 2'!B711,'Clean 2'!D711)</f>
        <v>41433Standard ClassCorporate170.352</v>
      </c>
      <c r="B711" s="18" t="str">
        <f>_xlfn.CONCAT(Step_2_Final!A711:D711)</f>
        <v>41355Standard ClassConsumer59.109</v>
      </c>
      <c r="C711" s="19" t="str">
        <f t="shared" si="12"/>
        <v>Correct</v>
      </c>
      <c r="D711" s="18"/>
    </row>
    <row r="712" spans="1:4" x14ac:dyDescent="0.25">
      <c r="A712" s="17" t="str">
        <f>_xlfn.CONCAT('Clean 2'!C712,'Clean 2'!A712,'Clean 2'!B712,'Clean 2'!D712)</f>
        <v>41372Standard ClassCorporate1215.92</v>
      </c>
      <c r="B712" s="18" t="str">
        <f>_xlfn.CONCAT(Step_2_Final!A712:D712)</f>
        <v>41350Standard ClassCorporate103.5</v>
      </c>
      <c r="C712" s="19" t="str">
        <f t="shared" si="12"/>
        <v>Correct</v>
      </c>
      <c r="D712" s="18"/>
    </row>
    <row r="713" spans="1:4" x14ac:dyDescent="0.25">
      <c r="A713" s="17" t="str">
        <f>_xlfn.CONCAT('Clean 2'!C713,'Clean 2'!A713,'Clean 2'!B713,'Clean 2'!D713)</f>
        <v>41505Standard ClassCorporate344.91</v>
      </c>
      <c r="B713" s="18" t="str">
        <f>_xlfn.CONCAT(Step_2_Final!A713:D713)</f>
        <v>41426Standard ClassConsumer904.13</v>
      </c>
      <c r="C713" s="19" t="str">
        <f t="shared" si="12"/>
        <v>Correct</v>
      </c>
      <c r="D713" s="18"/>
    </row>
    <row r="714" spans="1:4" x14ac:dyDescent="0.25">
      <c r="A714" s="17" t="str">
        <f>_xlfn.CONCAT('Clean 2'!C714,'Clean 2'!A714,'Clean 2'!B714,'Clean 2'!D714)</f>
        <v>41294Standard ClassCorporate67.194</v>
      </c>
      <c r="B714" s="18" t="str">
        <f>_xlfn.CONCAT(Step_2_Final!A714:D714)</f>
        <v>41547Standard ClassConsumer15.552</v>
      </c>
      <c r="C714" s="19" t="str">
        <f t="shared" si="12"/>
        <v>Correct</v>
      </c>
      <c r="D714" s="18"/>
    </row>
    <row r="715" spans="1:4" x14ac:dyDescent="0.25">
      <c r="A715" s="17" t="str">
        <f>_xlfn.CONCAT('Clean 2'!C715,'Clean 2'!A715,'Clean 2'!B715,'Clean 2'!D715)</f>
        <v>41530Standard ClassCorporate18.648</v>
      </c>
      <c r="B715" s="18" t="str">
        <f>_xlfn.CONCAT(Step_2_Final!A715:D715)</f>
        <v>41805First ClassConsumer11.672</v>
      </c>
      <c r="C715" s="19" t="str">
        <f t="shared" si="12"/>
        <v>Correct</v>
      </c>
      <c r="D715" s="18"/>
    </row>
    <row r="716" spans="1:4" x14ac:dyDescent="0.25">
      <c r="A716" s="17" t="str">
        <f>_xlfn.CONCAT('Clean 2'!C716,'Clean 2'!A716,'Clean 2'!B716,'Clean 2'!D716)</f>
        <v>41369Standard ClassCorporate115.36</v>
      </c>
      <c r="B716" s="18" t="str">
        <f>_xlfn.CONCAT(Step_2_Final!A716:D716)</f>
        <v>41923Standard ClassConsumer979.9455</v>
      </c>
      <c r="C716" s="19" t="str">
        <f t="shared" si="12"/>
        <v>Correct</v>
      </c>
      <c r="D716" s="18"/>
    </row>
    <row r="717" spans="1:4" x14ac:dyDescent="0.25">
      <c r="A717" s="17" t="str">
        <f>_xlfn.CONCAT('Clean 2'!C717,'Clean 2'!A717,'Clean 2'!B717,'Clean 2'!D717)</f>
        <v>41350Standard ClassCorporate103.5</v>
      </c>
      <c r="B717" s="18" t="str">
        <f>_xlfn.CONCAT(Step_2_Final!A717:D717)</f>
        <v>41722Standard ClassCorporate6.992</v>
      </c>
      <c r="C717" s="19" t="str">
        <f t="shared" si="12"/>
        <v>Correct</v>
      </c>
      <c r="D717" s="18"/>
    </row>
    <row r="718" spans="1:4" x14ac:dyDescent="0.25">
      <c r="A718" s="17" t="str">
        <f>_xlfn.CONCAT('Clean 2'!C718,'Clean 2'!A718,'Clean 2'!B718,'Clean 2'!D718)</f>
        <v>41722Standard ClassCorporate6.992</v>
      </c>
      <c r="B718" s="18" t="str">
        <f>_xlfn.CONCAT(Step_2_Final!A718:D718)</f>
        <v>41785Second ClassHome Office352.168</v>
      </c>
      <c r="C718" s="19" t="str">
        <f t="shared" si="12"/>
        <v>Correct</v>
      </c>
      <c r="D718" s="18"/>
    </row>
    <row r="719" spans="1:4" x14ac:dyDescent="0.25">
      <c r="A719" s="17" t="str">
        <f>_xlfn.CONCAT('Clean 2'!C719,'Clean 2'!A719,'Clean 2'!B719,'Clean 2'!D719)</f>
        <v>41734Standard ClassCorporate157.794</v>
      </c>
      <c r="B719" s="18" t="str">
        <f>_xlfn.CONCAT(Step_2_Final!A719:D719)</f>
        <v>41984Standard ClassConsumer12.828</v>
      </c>
      <c r="C719" s="19" t="str">
        <f t="shared" si="12"/>
        <v>Correct</v>
      </c>
      <c r="D719" s="18"/>
    </row>
    <row r="720" spans="1:4" x14ac:dyDescent="0.25">
      <c r="A720" s="17" t="str">
        <f>_xlfn.CONCAT('Clean 2'!C720,'Clean 2'!A720,'Clean 2'!B720,'Clean 2'!D720)</f>
        <v>41974Standard ClassCorporate125.64</v>
      </c>
      <c r="B720" s="18" t="str">
        <f>_xlfn.CONCAT(Step_2_Final!A720:D720)</f>
        <v>41801Standard ClassConsumer207.82</v>
      </c>
      <c r="C720" s="19" t="str">
        <f t="shared" si="12"/>
        <v>Correct</v>
      </c>
      <c r="D720" s="18"/>
    </row>
    <row r="721" spans="1:4" x14ac:dyDescent="0.25">
      <c r="A721" s="17" t="str">
        <f>_xlfn.CONCAT('Clean 2'!C721,'Clean 2'!A721,'Clean 2'!B721,'Clean 2'!D721)</f>
        <v>41825Standard ClassCorporate16.712</v>
      </c>
      <c r="B721" s="18" t="str">
        <f>_xlfn.CONCAT(Step_2_Final!A721:D721)</f>
        <v>41847Standard ClassConsumer29.97</v>
      </c>
      <c r="C721" s="19" t="str">
        <f t="shared" si="12"/>
        <v>Correct</v>
      </c>
      <c r="D721" s="18"/>
    </row>
    <row r="722" spans="1:4" x14ac:dyDescent="0.25">
      <c r="A722" s="17" t="str">
        <f>_xlfn.CONCAT('Clean 2'!C722,'Clean 2'!A722,'Clean 2'!B722,'Clean 2'!D722)</f>
        <v>42222Standard ClassCorporate197.05</v>
      </c>
      <c r="B722" s="18" t="str">
        <f>_xlfn.CONCAT(Step_2_Final!A722:D722)</f>
        <v>41897Same DayCorporate111.904</v>
      </c>
      <c r="C722" s="19" t="str">
        <f t="shared" si="12"/>
        <v>Correct</v>
      </c>
      <c r="D722" s="18"/>
    </row>
    <row r="723" spans="1:4" x14ac:dyDescent="0.25">
      <c r="A723" s="17" t="str">
        <f>_xlfn.CONCAT('Clean 2'!C723,'Clean 2'!A723,'Clean 2'!B723,'Clean 2'!D723)</f>
        <v>42306Standard ClassCorporate17.616</v>
      </c>
      <c r="B723" s="18" t="str">
        <f>_xlfn.CONCAT(Step_2_Final!A723:D723)</f>
        <v>41978First ClassCorporate97.424</v>
      </c>
      <c r="C723" s="19" t="str">
        <f t="shared" si="12"/>
        <v>Correct</v>
      </c>
      <c r="D723" s="18"/>
    </row>
    <row r="724" spans="1:4" x14ac:dyDescent="0.25">
      <c r="A724" s="17" t="str">
        <f>_xlfn.CONCAT('Clean 2'!C724,'Clean 2'!A724,'Clean 2'!B724,'Clean 2'!D724)</f>
        <v>42139Standard ClassCorporate191.018</v>
      </c>
      <c r="B724" s="18" t="str">
        <f>_xlfn.CONCAT(Step_2_Final!A724:D724)</f>
        <v>41755Standard ClassConsumer1001.76</v>
      </c>
      <c r="C724" s="19" t="str">
        <f t="shared" si="12"/>
        <v>Correct</v>
      </c>
      <c r="D724" s="18"/>
    </row>
    <row r="725" spans="1:4" x14ac:dyDescent="0.25">
      <c r="A725" s="17" t="str">
        <f>_xlfn.CONCAT('Clean 2'!C725,'Clean 2'!A725,'Clean 2'!B725,'Clean 2'!D725)</f>
        <v>42288Standard ClassCorporate24.703</v>
      </c>
      <c r="B725" s="18" t="str">
        <f>_xlfn.CONCAT(Step_2_Final!A725:D725)</f>
        <v>41734Standard ClassCorporate157.794</v>
      </c>
      <c r="C725" s="19" t="str">
        <f t="shared" si="12"/>
        <v>Correct</v>
      </c>
      <c r="D725" s="18"/>
    </row>
    <row r="726" spans="1:4" x14ac:dyDescent="0.25">
      <c r="A726" s="17" t="str">
        <f>_xlfn.CONCAT('Clean 2'!C726,'Clean 2'!A726,'Clean 2'!B726,'Clean 2'!D726)</f>
        <v>42142Standard ClassCorporate29.97</v>
      </c>
      <c r="B726" s="18" t="str">
        <f>_xlfn.CONCAT(Step_2_Final!A726:D726)</f>
        <v>41998Second ClassConsumer433.78</v>
      </c>
      <c r="C726" s="19" t="str">
        <f t="shared" si="12"/>
        <v>Correct</v>
      </c>
      <c r="D726" s="18"/>
    </row>
    <row r="727" spans="1:4" x14ac:dyDescent="0.25">
      <c r="A727" s="17" t="str">
        <f>_xlfn.CONCAT('Clean 2'!C727,'Clean 2'!A727,'Clean 2'!B727,'Clean 2'!D727)</f>
        <v>42112Standard ClassCorporate79.12</v>
      </c>
      <c r="B727" s="18" t="str">
        <f>_xlfn.CONCAT(Step_2_Final!A727:D727)</f>
        <v>41833Second ClassCorporate38.88</v>
      </c>
      <c r="C727" s="19" t="str">
        <f t="shared" si="12"/>
        <v>Correct</v>
      </c>
      <c r="D727" s="18"/>
    </row>
    <row r="728" spans="1:4" x14ac:dyDescent="0.25">
      <c r="A728" s="17" t="str">
        <f>_xlfn.CONCAT('Clean 2'!C728,'Clean 2'!A728,'Clean 2'!B728,'Clean 2'!D728)</f>
        <v>42008Standard ClassCorporate959.968</v>
      </c>
      <c r="B728" s="18" t="str">
        <f>_xlfn.CONCAT(Step_2_Final!A728:D728)</f>
        <v>41698Standard ClassConsumer551.264</v>
      </c>
      <c r="C728" s="19" t="str">
        <f t="shared" si="12"/>
        <v>Correct</v>
      </c>
      <c r="D728" s="18"/>
    </row>
    <row r="729" spans="1:4" x14ac:dyDescent="0.25">
      <c r="A729" s="17" t="str">
        <f>_xlfn.CONCAT('Clean 2'!C729,'Clean 2'!A729,'Clean 2'!B729,'Clean 2'!D729)</f>
        <v>42663Standard ClassCorporate30.336</v>
      </c>
      <c r="B729" s="18" t="str">
        <f>_xlfn.CONCAT(Step_2_Final!A729:D729)</f>
        <v>41974Standard ClassCorporate125.64</v>
      </c>
      <c r="C729" s="19" t="str">
        <f t="shared" si="12"/>
        <v>Correct</v>
      </c>
      <c r="D729" s="18"/>
    </row>
    <row r="730" spans="1:4" x14ac:dyDescent="0.25">
      <c r="A730" s="17" t="str">
        <f>_xlfn.CONCAT('Clean 2'!C730,'Clean 2'!A730,'Clean 2'!B730,'Clean 2'!D730)</f>
        <v>42474Standard ClassCorporate198.272</v>
      </c>
      <c r="B730" s="18" t="str">
        <f>_xlfn.CONCAT(Step_2_Final!A730:D730)</f>
        <v>41837Second ClassCorporate231.92</v>
      </c>
      <c r="C730" s="19" t="str">
        <f t="shared" si="12"/>
        <v>Correct</v>
      </c>
      <c r="D730" s="18"/>
    </row>
    <row r="731" spans="1:4" x14ac:dyDescent="0.25">
      <c r="A731" s="17" t="str">
        <f>_xlfn.CONCAT('Clean 2'!C731,'Clean 2'!A731,'Clean 2'!B731,'Clean 2'!D731)</f>
        <v>42698Standard ClassCorporate76.521</v>
      </c>
      <c r="B731" s="18" t="str">
        <f>_xlfn.CONCAT(Step_2_Final!A731:D731)</f>
        <v>41888Second ClassConsumer85.98</v>
      </c>
      <c r="C731" s="19" t="str">
        <f t="shared" si="12"/>
        <v>Correct</v>
      </c>
      <c r="D731" s="18"/>
    </row>
    <row r="732" spans="1:4" x14ac:dyDescent="0.25">
      <c r="A732" s="17" t="str">
        <f>_xlfn.CONCAT('Clean 2'!C732,'Clean 2'!A732,'Clean 2'!B732,'Clean 2'!D732)</f>
        <v>42714Standard ClassCorporate14.76</v>
      </c>
      <c r="B732" s="18" t="str">
        <f>_xlfn.CONCAT(Step_2_Final!A732:D732)</f>
        <v>41825Standard ClassCorporate16.712</v>
      </c>
      <c r="C732" s="19" t="str">
        <f t="shared" si="12"/>
        <v>Correct</v>
      </c>
      <c r="D732" s="18"/>
    </row>
    <row r="733" spans="1:4" x14ac:dyDescent="0.25">
      <c r="A733" s="17" t="str">
        <f>_xlfn.CONCAT('Clean 2'!C733,'Clean 2'!A733,'Clean 2'!B733,'Clean 2'!D733)</f>
        <v>42457Standard ClassCorporate68.742</v>
      </c>
      <c r="B733" s="18" t="str">
        <f>_xlfn.CONCAT(Step_2_Final!A733:D733)</f>
        <v>41968Standard ClassConsumer13.12</v>
      </c>
      <c r="C733" s="19" t="str">
        <f t="shared" si="12"/>
        <v>Correct</v>
      </c>
      <c r="D733" s="18"/>
    </row>
    <row r="734" spans="1:4" x14ac:dyDescent="0.25">
      <c r="A734" s="17" t="str">
        <f>_xlfn.CONCAT('Clean 2'!C734,'Clean 2'!A734,'Clean 2'!B734,'Clean 2'!D734)</f>
        <v>41347Standard ClassHome Office91.056</v>
      </c>
      <c r="B734" s="18" t="str">
        <f>_xlfn.CONCAT(Step_2_Final!A734:D734)</f>
        <v>41983Standard ClassConsumer129.64</v>
      </c>
      <c r="C734" s="19" t="str">
        <f t="shared" si="12"/>
        <v>Correct</v>
      </c>
      <c r="D734" s="18"/>
    </row>
    <row r="735" spans="1:4" x14ac:dyDescent="0.25">
      <c r="A735" s="17" t="str">
        <f>_xlfn.CONCAT('Clean 2'!C735,'Clean 2'!A735,'Clean 2'!B735,'Clean 2'!D735)</f>
        <v>41571Standard ClassHome Office10.368</v>
      </c>
      <c r="B735" s="18" t="str">
        <f>_xlfn.CONCAT(Step_2_Final!A735:D735)</f>
        <v>41970Standard ClassConsumer459.4335</v>
      </c>
      <c r="C735" s="19" t="str">
        <f t="shared" si="12"/>
        <v>Correct</v>
      </c>
      <c r="D735" s="18"/>
    </row>
    <row r="736" spans="1:4" x14ac:dyDescent="0.25">
      <c r="A736" s="17" t="str">
        <f>_xlfn.CONCAT('Clean 2'!C736,'Clean 2'!A736,'Clean 2'!B736,'Clean 2'!D736)</f>
        <v>41580Standard ClassHome Office799.92</v>
      </c>
      <c r="B736" s="18" t="str">
        <f>_xlfn.CONCAT(Step_2_Final!A736:D736)</f>
        <v>42251First ClassCorporate87.28</v>
      </c>
      <c r="C736" s="19" t="str">
        <f t="shared" si="12"/>
        <v>Correct</v>
      </c>
      <c r="D736" s="18"/>
    </row>
    <row r="737" spans="1:4" x14ac:dyDescent="0.25">
      <c r="A737" s="17" t="str">
        <f>_xlfn.CONCAT('Clean 2'!C737,'Clean 2'!A737,'Clean 2'!B737,'Clean 2'!D737)</f>
        <v>41602Standard ClassHome Office111.15</v>
      </c>
      <c r="B737" s="18" t="str">
        <f>_xlfn.CONCAT(Step_2_Final!A737:D737)</f>
        <v>42222Standard ClassCorporate197.05</v>
      </c>
      <c r="C737" s="19" t="str">
        <f t="shared" si="12"/>
        <v>Correct</v>
      </c>
      <c r="D737" s="18"/>
    </row>
    <row r="738" spans="1:4" x14ac:dyDescent="0.25">
      <c r="A738" s="17" t="str">
        <f>_xlfn.CONCAT('Clean 2'!C738,'Clean 2'!A738,'Clean 2'!B738,'Clean 2'!D738)</f>
        <v>41583Standard ClassHome Office47.79</v>
      </c>
      <c r="B738" s="18" t="str">
        <f>_xlfn.CONCAT(Step_2_Final!A738:D738)</f>
        <v>42103First ClassConsumer354.9</v>
      </c>
      <c r="C738" s="19" t="str">
        <f t="shared" si="12"/>
        <v>Correct</v>
      </c>
      <c r="D738" s="18"/>
    </row>
    <row r="739" spans="1:4" x14ac:dyDescent="0.25">
      <c r="A739" s="17" t="str">
        <f>_xlfn.CONCAT('Clean 2'!C739,'Clean 2'!A739,'Clean 2'!B739,'Clean 2'!D739)</f>
        <v>41629Standard ClassHome Office18.24</v>
      </c>
      <c r="B739" s="18" t="str">
        <f>_xlfn.CONCAT(Step_2_Final!A739:D739)</f>
        <v>42040Same DayHome Office2075.51</v>
      </c>
      <c r="C739" s="19" t="str">
        <f t="shared" si="12"/>
        <v>Correct</v>
      </c>
      <c r="D739" s="18"/>
    </row>
    <row r="740" spans="1:4" x14ac:dyDescent="0.25">
      <c r="A740" s="17" t="str">
        <f>_xlfn.CONCAT('Clean 2'!C740,'Clean 2'!A740,'Clean 2'!B740,'Clean 2'!D740)</f>
        <v>41351Standard ClassHome Office23661.228</v>
      </c>
      <c r="B740" s="18" t="str">
        <f>_xlfn.CONCAT(Step_2_Final!A740:D740)</f>
        <v>42077Standard ClassHome Office334.2</v>
      </c>
      <c r="C740" s="19" t="str">
        <f t="shared" si="12"/>
        <v>Correct</v>
      </c>
      <c r="D740" s="18"/>
    </row>
    <row r="741" spans="1:4" x14ac:dyDescent="0.25">
      <c r="A741" s="17" t="str">
        <f>_xlfn.CONCAT('Clean 2'!C741,'Clean 2'!A741,'Clean 2'!B741,'Clean 2'!D741)</f>
        <v>41574Standard ClassHome Office22.32</v>
      </c>
      <c r="B741" s="18" t="str">
        <f>_xlfn.CONCAT(Step_2_Final!A741:D741)</f>
        <v>42274Standard ClassHome Office431.976</v>
      </c>
      <c r="C741" s="19" t="str">
        <f t="shared" si="12"/>
        <v>Correct</v>
      </c>
      <c r="D741" s="18"/>
    </row>
    <row r="742" spans="1:4" x14ac:dyDescent="0.25">
      <c r="A742" s="17" t="str">
        <f>_xlfn.CONCAT('Clean 2'!C742,'Clean 2'!A742,'Clean 2'!B742,'Clean 2'!D742)</f>
        <v>41498Standard ClassHome Office457.744</v>
      </c>
      <c r="B742" s="18" t="str">
        <f>_xlfn.CONCAT(Step_2_Final!A742:D742)</f>
        <v>42226First ClassConsumer645.136</v>
      </c>
      <c r="C742" s="19" t="str">
        <f t="shared" si="12"/>
        <v>Correct</v>
      </c>
      <c r="D742" s="18"/>
    </row>
    <row r="743" spans="1:4" x14ac:dyDescent="0.25">
      <c r="A743" s="17" t="str">
        <f>_xlfn.CONCAT('Clean 2'!C743,'Clean 2'!A743,'Clean 2'!B743,'Clean 2'!D743)</f>
        <v>41280Standard ClassHome Office4374.88</v>
      </c>
      <c r="B743" s="18" t="str">
        <f>_xlfn.CONCAT(Step_2_Final!A743:D743)</f>
        <v>42300First ClassConsumer39.92</v>
      </c>
      <c r="C743" s="19" t="str">
        <f t="shared" si="12"/>
        <v>Correct</v>
      </c>
      <c r="D743" s="18"/>
    </row>
    <row r="744" spans="1:4" x14ac:dyDescent="0.25">
      <c r="A744" s="17" t="str">
        <f>_xlfn.CONCAT('Clean 2'!C744,'Clean 2'!A744,'Clean 2'!B744,'Clean 2'!D744)</f>
        <v>41904Standard ClassHome Office763.508</v>
      </c>
      <c r="B744" s="18" t="str">
        <f>_xlfn.CONCAT(Step_2_Final!A744:D744)</f>
        <v>42334First ClassConsumer59.98</v>
      </c>
      <c r="C744" s="19" t="str">
        <f t="shared" si="12"/>
        <v>Correct</v>
      </c>
      <c r="D744" s="18"/>
    </row>
    <row r="745" spans="1:4" x14ac:dyDescent="0.25">
      <c r="A745" s="17" t="str">
        <f>_xlfn.CONCAT('Clean 2'!C745,'Clean 2'!A745,'Clean 2'!B745,'Clean 2'!D745)</f>
        <v>41844Standard ClassHome Office525.95</v>
      </c>
      <c r="B745" s="18" t="str">
        <f>_xlfn.CONCAT(Step_2_Final!A745:D745)</f>
        <v>42082Second ClassConsumer189.882</v>
      </c>
      <c r="C745" s="19" t="str">
        <f t="shared" si="12"/>
        <v>Correct</v>
      </c>
      <c r="D745" s="18"/>
    </row>
    <row r="746" spans="1:4" x14ac:dyDescent="0.25">
      <c r="A746" s="17" t="str">
        <f>_xlfn.CONCAT('Clean 2'!C746,'Clean 2'!A746,'Clean 2'!B746,'Clean 2'!D746)</f>
        <v>41818Standard ClassHome Office260.31</v>
      </c>
      <c r="B746" s="18" t="str">
        <f>_xlfn.CONCAT(Step_2_Final!A746:D746)</f>
        <v>42253Standard ClassConsumer1678</v>
      </c>
      <c r="C746" s="19" t="str">
        <f t="shared" si="12"/>
        <v>Correct</v>
      </c>
      <c r="D746" s="18"/>
    </row>
    <row r="747" spans="1:4" x14ac:dyDescent="0.25">
      <c r="A747" s="17" t="str">
        <f>_xlfn.CONCAT('Clean 2'!C747,'Clean 2'!A747,'Clean 2'!B747,'Clean 2'!D747)</f>
        <v>41799Standard ClassHome Office113.1</v>
      </c>
      <c r="B747" s="18" t="str">
        <f>_xlfn.CONCAT(Step_2_Final!A747:D747)</f>
        <v>42110Standard ClassHome Office895.06</v>
      </c>
      <c r="C747" s="19" t="str">
        <f t="shared" si="12"/>
        <v>Correct</v>
      </c>
      <c r="D747" s="18"/>
    </row>
    <row r="748" spans="1:4" x14ac:dyDescent="0.25">
      <c r="A748" s="17" t="str">
        <f>_xlfn.CONCAT('Clean 2'!C748,'Clean 2'!A748,'Clean 2'!B748,'Clean 2'!D748)</f>
        <v>41917Standard ClassHome Office75.04</v>
      </c>
      <c r="B748" s="18" t="str">
        <f>_xlfn.CONCAT(Step_2_Final!A748:D748)</f>
        <v>42215First ClassConsumer2.214</v>
      </c>
      <c r="C748" s="19" t="str">
        <f t="shared" si="12"/>
        <v>Correct</v>
      </c>
      <c r="D748" s="18"/>
    </row>
    <row r="749" spans="1:4" x14ac:dyDescent="0.25">
      <c r="A749" s="17" t="str">
        <f>_xlfn.CONCAT('Clean 2'!C749,'Clean 2'!A749,'Clean 2'!B749,'Clean 2'!D749)</f>
        <v>41914Standard ClassHome Office7.38</v>
      </c>
      <c r="B749" s="18" t="str">
        <f>_xlfn.CONCAT(Step_2_Final!A749:D749)</f>
        <v>42350Standard ClassConsumer6.672</v>
      </c>
      <c r="C749" s="19" t="str">
        <f t="shared" si="12"/>
        <v>Correct</v>
      </c>
      <c r="D749" s="18"/>
    </row>
    <row r="750" spans="1:4" x14ac:dyDescent="0.25">
      <c r="A750" s="17" t="str">
        <f>_xlfn.CONCAT('Clean 2'!C750,'Clean 2'!A750,'Clean 2'!B750,'Clean 2'!D750)</f>
        <v>41663Standard ClassHome Office13.12</v>
      </c>
      <c r="B750" s="18" t="str">
        <f>_xlfn.CONCAT(Step_2_Final!A750:D750)</f>
        <v>42339Same DayConsumer36.192</v>
      </c>
      <c r="C750" s="19" t="str">
        <f t="shared" si="12"/>
        <v>Correct</v>
      </c>
      <c r="D750" s="18"/>
    </row>
    <row r="751" spans="1:4" x14ac:dyDescent="0.25">
      <c r="A751" s="17" t="str">
        <f>_xlfn.CONCAT('Clean 2'!C751,'Clean 2'!A751,'Clean 2'!B751,'Clean 2'!D751)</f>
        <v>41887Standard ClassHome Office67.96</v>
      </c>
      <c r="B751" s="18" t="str">
        <f>_xlfn.CONCAT(Step_2_Final!A751:D751)</f>
        <v>42368Second ClassHome Office62.752</v>
      </c>
      <c r="C751" s="19" t="str">
        <f t="shared" si="12"/>
        <v>Correct</v>
      </c>
      <c r="D751" s="18"/>
    </row>
    <row r="752" spans="1:4" x14ac:dyDescent="0.25">
      <c r="A752" s="17" t="str">
        <f>_xlfn.CONCAT('Clean 2'!C752,'Clean 2'!A752,'Clean 2'!B752,'Clean 2'!D752)</f>
        <v>41993Standard ClassHome Office11.696</v>
      </c>
      <c r="B752" s="18" t="str">
        <f>_xlfn.CONCAT(Step_2_Final!A752:D752)</f>
        <v>42026Standard ClassConsumer530.272</v>
      </c>
      <c r="C752" s="19" t="str">
        <f t="shared" si="12"/>
        <v>Correct</v>
      </c>
      <c r="D752" s="18"/>
    </row>
    <row r="753" spans="1:4" x14ac:dyDescent="0.25">
      <c r="A753" s="17" t="str">
        <f>_xlfn.CONCAT('Clean 2'!C753,'Clean 2'!A753,'Clean 2'!B753,'Clean 2'!D753)</f>
        <v>41958Standard ClassHome Office39.96</v>
      </c>
      <c r="B753" s="18" t="str">
        <f>_xlfn.CONCAT(Step_2_Final!A753:D753)</f>
        <v>42012Standard ClassConsumer187.228</v>
      </c>
      <c r="C753" s="19" t="str">
        <f t="shared" si="12"/>
        <v>Correct</v>
      </c>
      <c r="D753" s="18"/>
    </row>
    <row r="754" spans="1:4" x14ac:dyDescent="0.25">
      <c r="A754" s="17" t="str">
        <f>_xlfn.CONCAT('Clean 2'!C754,'Clean 2'!A754,'Clean 2'!B754,'Clean 2'!D754)</f>
        <v>41970Standard ClassHome Office6.24</v>
      </c>
      <c r="B754" s="18" t="str">
        <f>_xlfn.CONCAT(Step_2_Final!A754:D754)</f>
        <v>42327Second ClassCorporate1319.96</v>
      </c>
      <c r="C754" s="19" t="str">
        <f t="shared" si="12"/>
        <v>Correct</v>
      </c>
      <c r="D754" s="18"/>
    </row>
    <row r="755" spans="1:4" x14ac:dyDescent="0.25">
      <c r="A755" s="17" t="str">
        <f>_xlfn.CONCAT('Clean 2'!C755,'Clean 2'!A755,'Clean 2'!B755,'Clean 2'!D755)</f>
        <v>41789Standard ClassHome Office151.96</v>
      </c>
      <c r="B755" s="18" t="str">
        <f>_xlfn.CONCAT(Step_2_Final!A755:D755)</f>
        <v>42056Standard ClassHome Office471.078</v>
      </c>
      <c r="C755" s="19" t="str">
        <f t="shared" si="12"/>
        <v>Correct</v>
      </c>
      <c r="D755" s="18"/>
    </row>
    <row r="756" spans="1:4" x14ac:dyDescent="0.25">
      <c r="A756" s="17" t="str">
        <f>_xlfn.CONCAT('Clean 2'!C756,'Clean 2'!A756,'Clean 2'!B756,'Clean 2'!D756)</f>
        <v>42354Standard ClassHome Office19.44</v>
      </c>
      <c r="B756" s="18" t="str">
        <f>_xlfn.CONCAT(Step_2_Final!A756:D756)</f>
        <v>42036First ClassCorporate56.45</v>
      </c>
      <c r="C756" s="19" t="str">
        <f t="shared" si="12"/>
        <v>Correct</v>
      </c>
      <c r="D756" s="18"/>
    </row>
    <row r="757" spans="1:4" x14ac:dyDescent="0.25">
      <c r="A757" s="17" t="str">
        <f>_xlfn.CONCAT('Clean 2'!C757,'Clean 2'!A757,'Clean 2'!B757,'Clean 2'!D757)</f>
        <v>42130Standard ClassHome Office270.728</v>
      </c>
      <c r="B757" s="18" t="str">
        <f>_xlfn.CONCAT(Step_2_Final!A757:D757)</f>
        <v>42309Second ClassConsumer32.064</v>
      </c>
      <c r="C757" s="19" t="str">
        <f t="shared" si="12"/>
        <v>Correct</v>
      </c>
      <c r="D757" s="18"/>
    </row>
    <row r="758" spans="1:4" x14ac:dyDescent="0.25">
      <c r="A758" s="17" t="str">
        <f>_xlfn.CONCAT('Clean 2'!C758,'Clean 2'!A758,'Clean 2'!B758,'Clean 2'!D758)</f>
        <v>42298Standard ClassHome Office61.1</v>
      </c>
      <c r="B758" s="18" t="str">
        <f>_xlfn.CONCAT(Step_2_Final!A758:D758)</f>
        <v>42306Standard ClassCorporate17.616</v>
      </c>
      <c r="C758" s="19" t="str">
        <f t="shared" si="12"/>
        <v>Correct</v>
      </c>
      <c r="D758" s="18"/>
    </row>
    <row r="759" spans="1:4" x14ac:dyDescent="0.25">
      <c r="A759" s="17" t="str">
        <f>_xlfn.CONCAT('Clean 2'!C759,'Clean 2'!A759,'Clean 2'!B759,'Clean 2'!D759)</f>
        <v>42221Standard ClassHome Office158.81</v>
      </c>
      <c r="B759" s="18" t="str">
        <f>_xlfn.CONCAT(Step_2_Final!A759:D759)</f>
        <v>42140Standard ClassHome Office612.14</v>
      </c>
      <c r="C759" s="19" t="str">
        <f t="shared" si="12"/>
        <v>Correct</v>
      </c>
      <c r="D759" s="18"/>
    </row>
    <row r="760" spans="1:4" x14ac:dyDescent="0.25">
      <c r="A760" s="17" t="str">
        <f>_xlfn.CONCAT('Clean 2'!C760,'Clean 2'!A760,'Clean 2'!B760,'Clean 2'!D760)</f>
        <v>42226Standard ClassHome Office16.218</v>
      </c>
      <c r="B760" s="18" t="str">
        <f>_xlfn.CONCAT(Step_2_Final!A760:D760)</f>
        <v>42130Standard ClassConsumer16.72</v>
      </c>
      <c r="C760" s="19" t="str">
        <f t="shared" si="12"/>
        <v>Correct</v>
      </c>
      <c r="D760" s="18"/>
    </row>
    <row r="761" spans="1:4" x14ac:dyDescent="0.25">
      <c r="A761" s="17" t="str">
        <f>_xlfn.CONCAT('Clean 2'!C761,'Clean 2'!A761,'Clean 2'!B761,'Clean 2'!D761)</f>
        <v>42302Standard ClassHome Office239.976</v>
      </c>
      <c r="B761" s="18" t="str">
        <f>_xlfn.CONCAT(Step_2_Final!A761:D761)</f>
        <v>42350Same DayConsumer85.224</v>
      </c>
      <c r="C761" s="19" t="str">
        <f t="shared" si="12"/>
        <v>Correct</v>
      </c>
      <c r="D761" s="18"/>
    </row>
    <row r="762" spans="1:4" x14ac:dyDescent="0.25">
      <c r="A762" s="17" t="str">
        <f>_xlfn.CONCAT('Clean 2'!C762,'Clean 2'!A762,'Clean 2'!B762,'Clean 2'!D762)</f>
        <v>42238Standard ClassHome Office37.264</v>
      </c>
      <c r="B762" s="18" t="str">
        <f>_xlfn.CONCAT(Step_2_Final!A762:D762)</f>
        <v>42139Standard ClassCorporate191.018</v>
      </c>
      <c r="C762" s="19" t="str">
        <f t="shared" si="12"/>
        <v>Correct</v>
      </c>
      <c r="D762" s="18"/>
    </row>
    <row r="763" spans="1:4" x14ac:dyDescent="0.25">
      <c r="A763" s="17" t="str">
        <f>_xlfn.CONCAT('Clean 2'!C763,'Clean 2'!A763,'Clean 2'!B763,'Clean 2'!D763)</f>
        <v>42333Standard ClassHome Office392.832</v>
      </c>
      <c r="B763" s="18" t="str">
        <f>_xlfn.CONCAT(Step_2_Final!A763:D763)</f>
        <v>42288Standard ClassCorporate24.703</v>
      </c>
      <c r="C763" s="19" t="str">
        <f t="shared" si="12"/>
        <v>Correct</v>
      </c>
      <c r="D763" s="18"/>
    </row>
    <row r="764" spans="1:4" x14ac:dyDescent="0.25">
      <c r="A764" s="17" t="str">
        <f>_xlfn.CONCAT('Clean 2'!C764,'Clean 2'!A764,'Clean 2'!B764,'Clean 2'!D764)</f>
        <v>42320Standard ClassHome Office681.432</v>
      </c>
      <c r="B764" s="18" t="str">
        <f>_xlfn.CONCAT(Step_2_Final!A764:D764)</f>
        <v>42142Standard ClassCorporate29.97</v>
      </c>
      <c r="C764" s="19" t="str">
        <f t="shared" si="12"/>
        <v>Correct</v>
      </c>
      <c r="D764" s="18"/>
    </row>
    <row r="765" spans="1:4" x14ac:dyDescent="0.25">
      <c r="A765" s="17" t="str">
        <f>_xlfn.CONCAT('Clean 2'!C765,'Clean 2'!A765,'Clean 2'!B765,'Clean 2'!D765)</f>
        <v>42103Standard ClassHome Office215.84</v>
      </c>
      <c r="B765" s="18" t="str">
        <f>_xlfn.CONCAT(Step_2_Final!A765:D765)</f>
        <v>42315First ClassCorporate368.432</v>
      </c>
      <c r="C765" s="19" t="str">
        <f t="shared" si="12"/>
        <v>Correct</v>
      </c>
      <c r="D765" s="18"/>
    </row>
    <row r="766" spans="1:4" x14ac:dyDescent="0.25">
      <c r="A766" s="17" t="str">
        <f>_xlfn.CONCAT('Clean 2'!C766,'Clean 2'!A766,'Clean 2'!B766,'Clean 2'!D766)</f>
        <v>42299Standard ClassHome Office74.32</v>
      </c>
      <c r="B766" s="18" t="str">
        <f>_xlfn.CONCAT(Step_2_Final!A766:D766)</f>
        <v>42270Standard ClassHome Office13.28</v>
      </c>
      <c r="C766" s="19" t="str">
        <f t="shared" si="12"/>
        <v>Correct</v>
      </c>
      <c r="D766" s="18"/>
    </row>
    <row r="767" spans="1:4" x14ac:dyDescent="0.25">
      <c r="A767" s="17" t="str">
        <f>_xlfn.CONCAT('Clean 2'!C767,'Clean 2'!A767,'Clean 2'!B767,'Clean 2'!D767)</f>
        <v>42150Standard ClassHome Office1311.97</v>
      </c>
      <c r="B767" s="18" t="str">
        <f>_xlfn.CONCAT(Step_2_Final!A767:D767)</f>
        <v>42230Same DayConsumer89.32</v>
      </c>
      <c r="C767" s="19" t="str">
        <f t="shared" si="12"/>
        <v>Correct</v>
      </c>
      <c r="D767" s="18"/>
    </row>
    <row r="768" spans="1:4" x14ac:dyDescent="0.25">
      <c r="A768" s="17" t="str">
        <f>_xlfn.CONCAT('Clean 2'!C768,'Clean 2'!A768,'Clean 2'!B768,'Clean 2'!D768)</f>
        <v>42079Standard ClassHome Office365.44</v>
      </c>
      <c r="B768" s="18" t="str">
        <f>_xlfn.CONCAT(Step_2_Final!A768:D768)</f>
        <v>42335First ClassHome Office3.744</v>
      </c>
      <c r="C768" s="19" t="str">
        <f t="shared" si="12"/>
        <v>Correct</v>
      </c>
      <c r="D768" s="18"/>
    </row>
    <row r="769" spans="1:4" x14ac:dyDescent="0.25">
      <c r="A769" s="17" t="str">
        <f>_xlfn.CONCAT('Clean 2'!C769,'Clean 2'!A769,'Clean 2'!B769,'Clean 2'!D769)</f>
        <v>42075Standard ClassHome Office558.24</v>
      </c>
      <c r="B769" s="18" t="str">
        <f>_xlfn.CONCAT(Step_2_Final!A769:D769)</f>
        <v>42112Standard ClassCorporate79.12</v>
      </c>
      <c r="C769" s="19" t="str">
        <f t="shared" si="12"/>
        <v>Correct</v>
      </c>
      <c r="D769" s="18"/>
    </row>
    <row r="770" spans="1:4" x14ac:dyDescent="0.25">
      <c r="A770" s="17" t="str">
        <f>_xlfn.CONCAT('Clean 2'!C770,'Clean 2'!A770,'Clean 2'!B770,'Clean 2'!D770)</f>
        <v>42359Standard ClassHome Office34.34</v>
      </c>
      <c r="B770" s="18" t="str">
        <f>_xlfn.CONCAT(Step_2_Final!A770:D770)</f>
        <v>42348Second ClassCorporate82.92</v>
      </c>
      <c r="C770" s="19" t="str">
        <f t="shared" si="12"/>
        <v>Correct</v>
      </c>
      <c r="D770" s="18"/>
    </row>
    <row r="771" spans="1:4" x14ac:dyDescent="0.25">
      <c r="A771" s="17" t="str">
        <f>_xlfn.CONCAT('Clean 2'!C771,'Clean 2'!A771,'Clean 2'!B771,'Clean 2'!D771)</f>
        <v>42148Standard ClassHome Office4.98</v>
      </c>
      <c r="B771" s="18" t="str">
        <f>_xlfn.CONCAT(Step_2_Final!A771:D771)</f>
        <v>42090First ClassConsumer187.616</v>
      </c>
      <c r="C771" s="19" t="str">
        <f t="shared" ref="C771:C823" si="13">IF(VLOOKUP(A771,$B$2:$B$823,1,0)=A771,"Correct","Incorrect")</f>
        <v>Correct</v>
      </c>
      <c r="D771" s="18"/>
    </row>
    <row r="772" spans="1:4" x14ac:dyDescent="0.25">
      <c r="A772" s="17" t="str">
        <f>_xlfn.CONCAT('Clean 2'!C772,'Clean 2'!A772,'Clean 2'!B772,'Clean 2'!D772)</f>
        <v>42262Standard ClassHome Office25.92</v>
      </c>
      <c r="B772" s="18" t="str">
        <f>_xlfn.CONCAT(Step_2_Final!A772:D772)</f>
        <v>42111Standard ClassConsumer12.84</v>
      </c>
      <c r="C772" s="19" t="str">
        <f t="shared" si="13"/>
        <v>Correct</v>
      </c>
      <c r="D772" s="18"/>
    </row>
    <row r="773" spans="1:4" x14ac:dyDescent="0.25">
      <c r="A773" s="17" t="str">
        <f>_xlfn.CONCAT('Clean 2'!C773,'Clean 2'!A773,'Clean 2'!B773,'Clean 2'!D773)</f>
        <v>42310Standard ClassHome Office273.59</v>
      </c>
      <c r="B773" s="18" t="str">
        <f>_xlfn.CONCAT(Step_2_Final!A773:D773)</f>
        <v>42008Standard ClassCorporate959.968</v>
      </c>
      <c r="C773" s="19" t="str">
        <f t="shared" si="13"/>
        <v>Correct</v>
      </c>
      <c r="D773" s="18"/>
    </row>
    <row r="774" spans="1:4" x14ac:dyDescent="0.25">
      <c r="A774" s="17" t="str">
        <f>_xlfn.CONCAT('Clean 2'!C774,'Clean 2'!A774,'Clean 2'!B774,'Clean 2'!D774)</f>
        <v>42035Standard ClassHome Office1396.35</v>
      </c>
      <c r="B774" s="18" t="str">
        <f>_xlfn.CONCAT(Step_2_Final!A774:D774)</f>
        <v>42162First ClassConsumer678.87</v>
      </c>
      <c r="C774" s="19" t="str">
        <f t="shared" si="13"/>
        <v>Correct</v>
      </c>
      <c r="D774" s="18"/>
    </row>
    <row r="775" spans="1:4" x14ac:dyDescent="0.25">
      <c r="A775" s="17" t="str">
        <f>_xlfn.CONCAT('Clean 2'!C775,'Clean 2'!A775,'Clean 2'!B775,'Clean 2'!D775)</f>
        <v>42334Standard ClassHome Office5.08</v>
      </c>
      <c r="B775" s="18" t="str">
        <f>_xlfn.CONCAT(Step_2_Final!A775:D775)</f>
        <v>42363Second ClassHome Office823.61</v>
      </c>
      <c r="C775" s="19" t="str">
        <f t="shared" si="13"/>
        <v>Correct</v>
      </c>
      <c r="D775" s="18"/>
    </row>
    <row r="776" spans="1:4" x14ac:dyDescent="0.25">
      <c r="A776" s="17" t="str">
        <f>_xlfn.CONCAT('Clean 2'!C776,'Clean 2'!A776,'Clean 2'!B776,'Clean 2'!D776)</f>
        <v>42225Standard ClassHome Office23.34</v>
      </c>
      <c r="B776" s="18" t="str">
        <f>_xlfn.CONCAT(Step_2_Final!A776:D776)</f>
        <v>42351Standard ClassConsumer299.07</v>
      </c>
      <c r="C776" s="19" t="str">
        <f t="shared" si="13"/>
        <v>Correct</v>
      </c>
      <c r="D776" s="18"/>
    </row>
    <row r="777" spans="1:4" x14ac:dyDescent="0.25">
      <c r="A777" s="17" t="str">
        <f>_xlfn.CONCAT('Clean 2'!C777,'Clean 2'!A777,'Clean 2'!B777,'Clean 2'!D777)</f>
        <v>42726Standard ClassHome Office141.96</v>
      </c>
      <c r="B777" s="18" t="str">
        <f>_xlfn.CONCAT(Step_2_Final!A777:D777)</f>
        <v>42467Standard ClassHome Office1735.8505</v>
      </c>
      <c r="C777" s="19" t="str">
        <f t="shared" si="13"/>
        <v>Correct</v>
      </c>
      <c r="D777" s="18"/>
    </row>
    <row r="778" spans="1:4" x14ac:dyDescent="0.25">
      <c r="A778" s="17" t="str">
        <f>_xlfn.CONCAT('Clean 2'!C778,'Clean 2'!A778,'Clean 2'!B778,'Clean 2'!D778)</f>
        <v>42532Standard ClassHome Office3.76</v>
      </c>
      <c r="B778" s="18" t="str">
        <f>_xlfn.CONCAT(Step_2_Final!A778:D778)</f>
        <v>42687Standard ClassConsumer239.92</v>
      </c>
      <c r="C778" s="19" t="str">
        <f t="shared" si="13"/>
        <v>Correct</v>
      </c>
      <c r="D778" s="18"/>
    </row>
    <row r="779" spans="1:4" x14ac:dyDescent="0.25">
      <c r="A779" s="17" t="str">
        <f>_xlfn.CONCAT('Clean 2'!C779,'Clean 2'!A779,'Clean 2'!B779,'Clean 2'!D779)</f>
        <v>42491Standard ClassHome Office48.9</v>
      </c>
      <c r="B779" s="18" t="str">
        <f>_xlfn.CONCAT(Step_2_Final!A779:D779)</f>
        <v>42396Standard ClassConsumer3002.65</v>
      </c>
      <c r="C779" s="19" t="str">
        <f t="shared" si="13"/>
        <v>Correct</v>
      </c>
      <c r="D779" s="18"/>
    </row>
    <row r="780" spans="1:4" x14ac:dyDescent="0.25">
      <c r="A780" s="17" t="str">
        <f>_xlfn.CONCAT('Clean 2'!C780,'Clean 2'!A780,'Clean 2'!B780,'Clean 2'!D780)</f>
        <v>42664Standard ClassHome Office729.648</v>
      </c>
      <c r="B780" s="18" t="str">
        <f>_xlfn.CONCAT(Step_2_Final!A780:D780)</f>
        <v>42706First ClassConsumer34.65</v>
      </c>
      <c r="C780" s="19" t="str">
        <f t="shared" si="13"/>
        <v>Correct</v>
      </c>
      <c r="D780" s="18"/>
    </row>
    <row r="781" spans="1:4" x14ac:dyDescent="0.25">
      <c r="A781" s="17" t="str">
        <f>_xlfn.CONCAT('Clean 2'!C781,'Clean 2'!A781,'Clean 2'!B781,'Clean 2'!D781)</f>
        <v>42618Standard ClassHome Office147.184</v>
      </c>
      <c r="B781" s="18" t="str">
        <f>_xlfn.CONCAT(Step_2_Final!A781:D781)</f>
        <v>42490Standard ClassHome Office225.546</v>
      </c>
      <c r="C781" s="19" t="str">
        <f t="shared" si="13"/>
        <v>Correct</v>
      </c>
      <c r="D781" s="18"/>
    </row>
    <row r="782" spans="1:4" x14ac:dyDescent="0.25">
      <c r="A782" s="17" t="str">
        <f>_xlfn.CONCAT('Clean 2'!C782,'Clean 2'!A782,'Clean 2'!B782,'Clean 2'!D782)</f>
        <v>42490Standard ClassHome Office32.088</v>
      </c>
      <c r="B782" s="18" t="str">
        <f>_xlfn.CONCAT(Step_2_Final!A782:D782)</f>
        <v>42699Second ClassCorporate701.96</v>
      </c>
      <c r="C782" s="19" t="str">
        <f t="shared" si="13"/>
        <v>Correct</v>
      </c>
      <c r="D782" s="18"/>
    </row>
    <row r="783" spans="1:4" x14ac:dyDescent="0.25">
      <c r="A783" s="17" t="str">
        <f>_xlfn.CONCAT('Clean 2'!C783,'Clean 2'!A783,'Clean 2'!B783,'Clean 2'!D783)</f>
        <v>42624Standard ClassHome Office184.66</v>
      </c>
      <c r="B783" s="18" t="str">
        <f>_xlfn.CONCAT(Step_2_Final!A783:D783)</f>
        <v>42602Standard ClassHome Office35.96</v>
      </c>
      <c r="C783" s="19" t="str">
        <f t="shared" si="13"/>
        <v>Correct</v>
      </c>
      <c r="D783" s="18"/>
    </row>
    <row r="784" spans="1:4" x14ac:dyDescent="0.25">
      <c r="A784" s="17" t="str">
        <f>_xlfn.CONCAT('Clean 2'!C784,'Clean 2'!A784,'Clean 2'!B784,'Clean 2'!D784)</f>
        <v>42582Standard ClassHome Office41.424</v>
      </c>
      <c r="B784" s="18" t="str">
        <f>_xlfn.CONCAT(Step_2_Final!A784:D784)</f>
        <v>42663Standard ClassCorporate30.336</v>
      </c>
      <c r="C784" s="19" t="str">
        <f t="shared" si="13"/>
        <v>Correct</v>
      </c>
      <c r="D784" s="18"/>
    </row>
    <row r="785" spans="1:4" x14ac:dyDescent="0.25">
      <c r="A785" s="17" t="str">
        <f>_xlfn.CONCAT('Clean 2'!C785,'Clean 2'!A785,'Clean 2'!B785,'Clean 2'!D785)</f>
        <v>42732Standard ClassHome Office64.784</v>
      </c>
      <c r="B785" s="18" t="str">
        <f>_xlfn.CONCAT(Step_2_Final!A785:D785)</f>
        <v>42617Standard ClassConsumer107.552</v>
      </c>
      <c r="C785" s="19" t="str">
        <f t="shared" si="13"/>
        <v>Correct</v>
      </c>
      <c r="D785" s="18"/>
    </row>
    <row r="786" spans="1:4" x14ac:dyDescent="0.25">
      <c r="A786" s="17" t="str">
        <f>_xlfn.CONCAT('Clean 2'!C786,'Clean 2'!A786,'Clean 2'!B786,'Clean 2'!D786)</f>
        <v>42608Standard ClassHome Office71.98</v>
      </c>
      <c r="B786" s="18" t="str">
        <f>_xlfn.CONCAT(Step_2_Final!A786:D786)</f>
        <v>42662Standard ClassHome Office1633.188</v>
      </c>
      <c r="C786" s="19" t="str">
        <f t="shared" si="13"/>
        <v>Correct</v>
      </c>
      <c r="D786" s="18"/>
    </row>
    <row r="787" spans="1:4" x14ac:dyDescent="0.25">
      <c r="A787" s="17" t="str">
        <f>_xlfn.CONCAT('Clean 2'!C787,'Clean 2'!A787,'Clean 2'!B787,'Clean 2'!D787)</f>
        <v>42639Standard ClassHome Office419.136</v>
      </c>
      <c r="B787" s="18" t="str">
        <f>_xlfn.CONCAT(Step_2_Final!A787:D787)</f>
        <v>42509Same DayConsumer195.64</v>
      </c>
      <c r="C787" s="19" t="str">
        <f t="shared" si="13"/>
        <v>Correct</v>
      </c>
      <c r="D787" s="18"/>
    </row>
    <row r="788" spans="1:4" x14ac:dyDescent="0.25">
      <c r="A788" s="17" t="str">
        <f>_xlfn.CONCAT('Clean 2'!C788,'Clean 2'!A788,'Clean 2'!B788,'Clean 2'!D788)</f>
        <v>42459Standard ClassHome Office59.76</v>
      </c>
      <c r="B788" s="18" t="str">
        <f>_xlfn.CONCAT(Step_2_Final!A788:D788)</f>
        <v>42474Standard ClassCorporate198.272</v>
      </c>
      <c r="C788" s="19" t="str">
        <f t="shared" si="13"/>
        <v>Correct</v>
      </c>
      <c r="D788" s="18"/>
    </row>
    <row r="789" spans="1:4" x14ac:dyDescent="0.25">
      <c r="A789" s="17" t="str">
        <f>_xlfn.CONCAT('Clean 2'!C789,'Clean 2'!A789,'Clean 2'!B789,'Clean 2'!D789)</f>
        <v>42637Standard ClassHome Office399.53</v>
      </c>
      <c r="B789" s="18" t="str">
        <f>_xlfn.CONCAT(Step_2_Final!A789:D789)</f>
        <v>42554Standard ClassConsumer311.96</v>
      </c>
      <c r="C789" s="19" t="str">
        <f t="shared" si="13"/>
        <v>Correct</v>
      </c>
      <c r="D789" s="18"/>
    </row>
    <row r="790" spans="1:4" x14ac:dyDescent="0.25">
      <c r="A790" s="17" t="str">
        <f>_xlfn.CONCAT('Clean 2'!C790,'Clean 2'!A790,'Clean 2'!B790,'Clean 2'!D790)</f>
        <v>42632Standard ClassHome Office35.4</v>
      </c>
      <c r="B790" s="18" t="str">
        <f>_xlfn.CONCAT(Step_2_Final!A790:D790)</f>
        <v>42698Standard ClassCorporate76.521</v>
      </c>
      <c r="C790" s="19" t="str">
        <f t="shared" si="13"/>
        <v>Correct</v>
      </c>
      <c r="D790" s="18"/>
    </row>
    <row r="791" spans="1:4" x14ac:dyDescent="0.25">
      <c r="A791" s="17" t="str">
        <f>_xlfn.CONCAT('Clean 2'!C791,'Clean 2'!A791,'Clean 2'!B791,'Clean 2'!D791)</f>
        <v>42698Standard ClassHome Office1446.84</v>
      </c>
      <c r="B791" s="18" t="str">
        <f>_xlfn.CONCAT(Step_2_Final!A791:D791)</f>
        <v>42566First ClassCorporate1065.84</v>
      </c>
      <c r="C791" s="19" t="str">
        <f t="shared" si="13"/>
        <v>Correct</v>
      </c>
      <c r="D791" s="18"/>
    </row>
    <row r="792" spans="1:4" x14ac:dyDescent="0.25">
      <c r="A792" s="17" t="str">
        <f>_xlfn.CONCAT('Clean 2'!C792,'Clean 2'!A792,'Clean 2'!B792,'Clean 2'!D792)</f>
        <v>42664Standard ClassHome Office17.856</v>
      </c>
      <c r="B792" s="18" t="str">
        <f>_xlfn.CONCAT(Step_2_Final!A792:D792)</f>
        <v>42446Standard ClassHome Office4.608</v>
      </c>
      <c r="C792" s="19" t="str">
        <f t="shared" si="13"/>
        <v>Correct</v>
      </c>
      <c r="D792" s="18"/>
    </row>
    <row r="793" spans="1:4" x14ac:dyDescent="0.25">
      <c r="A793" s="17" t="str">
        <f>_xlfn.CONCAT('Clean 2'!C793,'Clean 2'!A793,'Clean 2'!B793,'Clean 2'!D793)</f>
        <v>42650Standard ClassHome Office1027.21</v>
      </c>
      <c r="B793" s="18" t="str">
        <f>_xlfn.CONCAT(Step_2_Final!A793:D793)</f>
        <v>42483Standard ClassHome Office513.496</v>
      </c>
      <c r="C793" s="19" t="str">
        <f t="shared" si="13"/>
        <v>Correct</v>
      </c>
      <c r="D793" s="18"/>
    </row>
    <row r="794" spans="1:4" x14ac:dyDescent="0.25">
      <c r="A794" s="17" t="str">
        <f>_xlfn.CONCAT('Clean 2'!C794,'Clean 2'!A794,'Clean 2'!B794,'Clean 2'!D794)</f>
        <v>42533Standard ClassHome Office544.14</v>
      </c>
      <c r="B794" s="18" t="str">
        <f>_xlfn.CONCAT(Step_2_Final!A794:D794)</f>
        <v>42517Standard ClassHome Office598.31</v>
      </c>
      <c r="C794" s="19" t="str">
        <f t="shared" si="13"/>
        <v>Correct</v>
      </c>
      <c r="D794" s="18"/>
    </row>
    <row r="795" spans="1:4" x14ac:dyDescent="0.25">
      <c r="A795" s="17" t="str">
        <f>_xlfn.CONCAT('Clean 2'!C795,'Clean 2'!A795,'Clean 2'!B795,'Clean 2'!D795)</f>
        <v>42376Standard ClassHome Office33.74</v>
      </c>
      <c r="B795" s="18" t="str">
        <f>_xlfn.CONCAT(Step_2_Final!A795:D795)</f>
        <v>42637Standard ClassHome Office148.16</v>
      </c>
      <c r="C795" s="19" t="str">
        <f t="shared" si="13"/>
        <v>Correct</v>
      </c>
      <c r="D795" s="18"/>
    </row>
    <row r="796" spans="1:4" x14ac:dyDescent="0.25">
      <c r="A796" s="17" t="str">
        <f>_xlfn.CONCAT('Clean 2'!C796,'Clean 2'!A796,'Clean 2'!B796,'Clean 2'!D796)</f>
        <v>42599Standard ClassHome Office201.09</v>
      </c>
      <c r="B796" s="18" t="str">
        <f>_xlfn.CONCAT(Step_2_Final!A796:D796)</f>
        <v>42543First ClassConsumer37.608</v>
      </c>
      <c r="C796" s="19" t="str">
        <f t="shared" si="13"/>
        <v>Correct</v>
      </c>
      <c r="D796" s="18"/>
    </row>
    <row r="797" spans="1:4" x14ac:dyDescent="0.25">
      <c r="A797" s="17" t="str">
        <f>_xlfn.CONCAT('Clean 2'!C797,'Clean 2'!A797,'Clean 2'!B797,'Clean 2'!D797)</f>
        <v>42694Standard ClassHome Office27.58</v>
      </c>
      <c r="B797" s="18" t="str">
        <f>_xlfn.CONCAT(Step_2_Final!A797:D797)</f>
        <v>42426Standard ClassConsumer428.704</v>
      </c>
      <c r="C797" s="19" t="str">
        <f t="shared" si="13"/>
        <v>Correct</v>
      </c>
      <c r="D797" s="18"/>
    </row>
    <row r="798" spans="1:4" x14ac:dyDescent="0.25">
      <c r="A798" s="17" t="str">
        <f>_xlfn.CONCAT('Clean 2'!C798,'Clean 2'!A798,'Clean 2'!B798,'Clean 2'!D798)</f>
        <v>42706Standard ClassHome Office45.66</v>
      </c>
      <c r="B798" s="18" t="str">
        <f>_xlfn.CONCAT(Step_2_Final!A798:D798)</f>
        <v>42613Second ClassConsumer229.544</v>
      </c>
      <c r="C798" s="19" t="str">
        <f t="shared" si="13"/>
        <v>Correct</v>
      </c>
      <c r="D798" s="18"/>
    </row>
    <row r="799" spans="1:4" x14ac:dyDescent="0.25">
      <c r="A799" s="17" t="str">
        <f>_xlfn.CONCAT('Clean 2'!C799,'Clean 2'!A799,'Clean 2'!B799,'Clean 2'!D799)</f>
        <v>42678Standard ClassHome Office4.3</v>
      </c>
      <c r="B799" s="18" t="str">
        <f>_xlfn.CONCAT(Step_2_Final!A799:D799)</f>
        <v>42714Standard ClassCorporate14.76</v>
      </c>
      <c r="C799" s="19" t="str">
        <f t="shared" si="13"/>
        <v>Correct</v>
      </c>
      <c r="D799" s="18"/>
    </row>
    <row r="800" spans="1:4" x14ac:dyDescent="0.25">
      <c r="A800" s="17" t="str">
        <f>_xlfn.CONCAT('Clean 2'!C800,'Clean 2'!A800,'Clean 2'!B800,'Clean 2'!D800)</f>
        <v>42683Standard ClassHome Office691.144</v>
      </c>
      <c r="B800" s="18" t="str">
        <f>_xlfn.CONCAT(Step_2_Final!A800:D800)</f>
        <v>42541Standard ClassConsumer536.36</v>
      </c>
      <c r="C800" s="19" t="str">
        <f t="shared" si="13"/>
        <v>Correct</v>
      </c>
      <c r="D800" s="18"/>
    </row>
    <row r="801" spans="1:4" x14ac:dyDescent="0.25">
      <c r="A801" s="17" t="str">
        <f>_xlfn.CONCAT('Clean 2'!C801,'Clean 2'!A801,'Clean 2'!B801,'Clean 2'!D801)</f>
        <v>42391Standard ClassHome Office383.992</v>
      </c>
      <c r="B801" s="18" t="str">
        <f>_xlfn.CONCAT(Step_2_Final!A801:D801)</f>
        <v>42711Standard ClassConsumer82.38</v>
      </c>
      <c r="C801" s="19" t="str">
        <f t="shared" si="13"/>
        <v>Correct</v>
      </c>
      <c r="D801" s="18"/>
    </row>
    <row r="802" spans="1:4" x14ac:dyDescent="0.25">
      <c r="A802" s="17" t="str">
        <f>_xlfn.CONCAT('Clean 2'!C802,'Clean 2'!A802,'Clean 2'!B802,'Clean 2'!D802)</f>
        <v>42515Standard ClassHome Office29.84</v>
      </c>
      <c r="B802" s="18" t="str">
        <f>_xlfn.CONCAT(Step_2_Final!A802:D802)</f>
        <v>42530Standard ClassConsumer49.12</v>
      </c>
      <c r="C802" s="19" t="str">
        <f t="shared" si="13"/>
        <v>Correct</v>
      </c>
      <c r="D802" s="18"/>
    </row>
    <row r="803" spans="1:4" x14ac:dyDescent="0.25">
      <c r="A803" s="17" t="str">
        <f>_xlfn.CONCAT('Clean 2'!C803,'Clean 2'!A803,'Clean 2'!B803,'Clean 2'!D803)</f>
        <v>42455Standard ClassHome Office57.01</v>
      </c>
      <c r="B803" s="18" t="str">
        <f>_xlfn.CONCAT(Step_2_Final!A803:D803)</f>
        <v>42634Standard ClassConsumer12.294</v>
      </c>
      <c r="C803" s="19" t="str">
        <f t="shared" si="13"/>
        <v>Correct</v>
      </c>
      <c r="D803" s="18"/>
    </row>
    <row r="804" spans="1:4" x14ac:dyDescent="0.25">
      <c r="A804" s="17" t="str">
        <f>_xlfn.CONCAT('Clean 2'!C804,'Clean 2'!A804,'Clean 2'!B804,'Clean 2'!D804)</f>
        <v>42467Standard ClassHome Office235.44</v>
      </c>
      <c r="B804" s="18" t="str">
        <f>_xlfn.CONCAT(Step_2_Final!A804:D804)</f>
        <v>42704Second ClassHome Office71.976</v>
      </c>
      <c r="C804" s="19" t="str">
        <f t="shared" si="13"/>
        <v>Correct</v>
      </c>
      <c r="D804" s="18"/>
    </row>
    <row r="805" spans="1:4" x14ac:dyDescent="0.25">
      <c r="A805" s="17" t="str">
        <f>_xlfn.CONCAT('Clean 2'!C805,'Clean 2'!A805,'Clean 2'!B805,'Clean 2'!D805)</f>
        <v>41347Standard ClassHome Office1139.92</v>
      </c>
      <c r="B805" s="18" t="str">
        <f>_xlfn.CONCAT(Step_2_Final!A805:D805)</f>
        <v>42656First ClassConsumer348.56</v>
      </c>
      <c r="C805" s="19" t="str">
        <f t="shared" si="13"/>
        <v>Correct</v>
      </c>
      <c r="D805" s="18"/>
    </row>
    <row r="806" spans="1:4" x14ac:dyDescent="0.25">
      <c r="A806" s="17" t="str">
        <f>_xlfn.CONCAT('Clean 2'!C806,'Clean 2'!A806,'Clean 2'!B806,'Clean 2'!D806)</f>
        <v>41527Standard ClassHome Office9.64</v>
      </c>
      <c r="B806" s="18" t="str">
        <f>_xlfn.CONCAT(Step_2_Final!A806:D806)</f>
        <v>42707Standard ClassConsumer98.446</v>
      </c>
      <c r="C806" s="19" t="str">
        <f t="shared" si="13"/>
        <v>Correct</v>
      </c>
      <c r="D806" s="18"/>
    </row>
    <row r="807" spans="1:4" x14ac:dyDescent="0.25">
      <c r="A807" s="17" t="str">
        <f>_xlfn.CONCAT('Clean 2'!C807,'Clean 2'!A807,'Clean 2'!B807,'Clean 2'!D807)</f>
        <v>41300Standard ClassHome Office944.61</v>
      </c>
      <c r="B807" s="18" t="str">
        <f>_xlfn.CONCAT(Step_2_Final!A807:D807)</f>
        <v>42557Same DayConsumer239.24</v>
      </c>
      <c r="C807" s="19" t="str">
        <f t="shared" si="13"/>
        <v>Correct</v>
      </c>
      <c r="D807" s="18"/>
    </row>
    <row r="808" spans="1:4" x14ac:dyDescent="0.25">
      <c r="A808" s="17" t="str">
        <f>_xlfn.CONCAT('Clean 2'!C808,'Clean 2'!A808,'Clean 2'!B808,'Clean 2'!D808)</f>
        <v>41550Standard ClassHome Office67.76</v>
      </c>
      <c r="B808" s="18" t="str">
        <f>_xlfn.CONCAT(Step_2_Final!A808:D808)</f>
        <v>42567Standard ClassConsumer242.352</v>
      </c>
      <c r="C808" s="19" t="str">
        <f t="shared" si="13"/>
        <v>Correct</v>
      </c>
      <c r="D808" s="18"/>
    </row>
    <row r="809" spans="1:4" x14ac:dyDescent="0.25">
      <c r="A809" s="17" t="str">
        <f>_xlfn.CONCAT('Clean 2'!C809,'Clean 2'!A809,'Clean 2'!B809,'Clean 2'!D809)</f>
        <v>42077Standard ClassHome Office334.2</v>
      </c>
      <c r="B809" s="18" t="str">
        <f>_xlfn.CONCAT(Step_2_Final!A809:D809)</f>
        <v>42624Standard ClassConsumer67.9</v>
      </c>
      <c r="C809" s="19" t="str">
        <f t="shared" si="13"/>
        <v>Correct</v>
      </c>
      <c r="D809" s="18"/>
    </row>
    <row r="810" spans="1:4" x14ac:dyDescent="0.25">
      <c r="A810" s="17" t="str">
        <f>_xlfn.CONCAT('Clean 2'!C810,'Clean 2'!A810,'Clean 2'!B810,'Clean 2'!D810)</f>
        <v>42274Standard ClassHome Office431.976</v>
      </c>
      <c r="B810" s="18" t="str">
        <f>_xlfn.CONCAT(Step_2_Final!A810:D810)</f>
        <v>42687Second ClassConsumer2.064</v>
      </c>
      <c r="C810" s="19" t="str">
        <f t="shared" si="13"/>
        <v>Correct</v>
      </c>
      <c r="D810" s="18"/>
    </row>
    <row r="811" spans="1:4" x14ac:dyDescent="0.25">
      <c r="A811" s="17" t="str">
        <f>_xlfn.CONCAT('Clean 2'!C811,'Clean 2'!A811,'Clean 2'!B811,'Clean 2'!D811)</f>
        <v>42110Standard ClassHome Office895.06</v>
      </c>
      <c r="B811" s="18" t="str">
        <f>_xlfn.CONCAT(Step_2_Final!A811:D811)</f>
        <v>42678Standard ClassHome Office9.664</v>
      </c>
      <c r="C811" s="19" t="str">
        <f t="shared" si="13"/>
        <v>Correct</v>
      </c>
      <c r="D811" s="18"/>
    </row>
    <row r="812" spans="1:4" x14ac:dyDescent="0.25">
      <c r="A812" s="17" t="str">
        <f>_xlfn.CONCAT('Clean 2'!C812,'Clean 2'!A812,'Clean 2'!B812,'Clean 2'!D812)</f>
        <v>42056Standard ClassHome Office471.078</v>
      </c>
      <c r="B812" s="18" t="str">
        <f>_xlfn.CONCAT(Step_2_Final!A812:D812)</f>
        <v>42733Second ClassConsumer1814.68</v>
      </c>
      <c r="C812" s="19" t="str">
        <f t="shared" si="13"/>
        <v>Correct</v>
      </c>
      <c r="D812" s="18"/>
    </row>
    <row r="813" spans="1:4" x14ac:dyDescent="0.25">
      <c r="A813" s="17" t="str">
        <f>_xlfn.CONCAT('Clean 2'!C813,'Clean 2'!A813,'Clean 2'!B813,'Clean 2'!D813)</f>
        <v>42140Standard ClassHome Office612.14</v>
      </c>
      <c r="B813" s="18" t="str">
        <f>_xlfn.CONCAT(Step_2_Final!A813:D813)</f>
        <v>42460Second ClassHome Office732.93</v>
      </c>
      <c r="C813" s="19" t="str">
        <f t="shared" si="13"/>
        <v>Correct</v>
      </c>
      <c r="D813" s="18"/>
    </row>
    <row r="814" spans="1:4" x14ac:dyDescent="0.25">
      <c r="A814" s="17" t="str">
        <f>_xlfn.CONCAT('Clean 2'!C814,'Clean 2'!A814,'Clean 2'!B814,'Clean 2'!D814)</f>
        <v>42270Standard ClassHome Office13.28</v>
      </c>
      <c r="B814" s="18" t="str">
        <f>_xlfn.CONCAT(Step_2_Final!A814:D814)</f>
        <v>42609First ClassCorporate2.896</v>
      </c>
      <c r="C814" s="19" t="str">
        <f t="shared" si="13"/>
        <v>Correct</v>
      </c>
      <c r="D814" s="18"/>
    </row>
    <row r="815" spans="1:4" x14ac:dyDescent="0.25">
      <c r="A815" s="17" t="str">
        <f>_xlfn.CONCAT('Clean 2'!C815,'Clean 2'!A815,'Clean 2'!B815,'Clean 2'!D815)</f>
        <v>42467Standard ClassHome Office1735.8505</v>
      </c>
      <c r="B815" s="18" t="str">
        <f>_xlfn.CONCAT(Step_2_Final!A815:D815)</f>
        <v>42645First ClassHome Office2437.672</v>
      </c>
      <c r="C815" s="19" t="str">
        <f t="shared" si="13"/>
        <v>Correct</v>
      </c>
      <c r="D815" s="18"/>
    </row>
    <row r="816" spans="1:4" x14ac:dyDescent="0.25">
      <c r="A816" s="17" t="str">
        <f>_xlfn.CONCAT('Clean 2'!C816,'Clean 2'!A816,'Clean 2'!B816,'Clean 2'!D816)</f>
        <v>42490Standard ClassHome Office225.546</v>
      </c>
      <c r="B816" s="18" t="str">
        <f>_xlfn.CONCAT(Step_2_Final!A816:D816)</f>
        <v>42727Second ClassCorporate1152.87</v>
      </c>
      <c r="C816" s="19" t="str">
        <f t="shared" si="13"/>
        <v>Correct</v>
      </c>
      <c r="D816" s="18"/>
    </row>
    <row r="817" spans="1:4" x14ac:dyDescent="0.25">
      <c r="A817" s="17" t="str">
        <f>_xlfn.CONCAT('Clean 2'!C817,'Clean 2'!A817,'Clean 2'!B817,'Clean 2'!D817)</f>
        <v>42602Standard ClassHome Office35.96</v>
      </c>
      <c r="B817" s="18" t="str">
        <f>_xlfn.CONCAT(Step_2_Final!A817:D817)</f>
        <v>42418Second ClassConsumer29.16</v>
      </c>
      <c r="C817" s="19" t="str">
        <f t="shared" si="13"/>
        <v>Correct</v>
      </c>
      <c r="D817" s="18"/>
    </row>
    <row r="818" spans="1:4" x14ac:dyDescent="0.25">
      <c r="A818" s="17" t="str">
        <f>_xlfn.CONCAT('Clean 2'!C818,'Clean 2'!A818,'Clean 2'!B818,'Clean 2'!D818)</f>
        <v>42662Standard ClassHome Office1633.188</v>
      </c>
      <c r="B818" s="18" t="str">
        <f>_xlfn.CONCAT(Step_2_Final!A818:D818)</f>
        <v>42370Standard ClassConsumer71.096</v>
      </c>
      <c r="C818" s="19" t="str">
        <f t="shared" si="13"/>
        <v>Correct</v>
      </c>
      <c r="D818" s="18"/>
    </row>
    <row r="819" spans="1:4" x14ac:dyDescent="0.25">
      <c r="A819" s="17" t="str">
        <f>_xlfn.CONCAT('Clean 2'!C819,'Clean 2'!A819,'Clean 2'!B819,'Clean 2'!D819)</f>
        <v>42446Standard ClassHome Office4.608</v>
      </c>
      <c r="B819" s="18" t="str">
        <f>_xlfn.CONCAT(Step_2_Final!A819:D819)</f>
        <v>42554Standard ClassConsumer24</v>
      </c>
      <c r="C819" s="19" t="str">
        <f t="shared" si="13"/>
        <v>Correct</v>
      </c>
      <c r="D819" s="18"/>
    </row>
    <row r="820" spans="1:4" x14ac:dyDescent="0.25">
      <c r="A820" s="17" t="str">
        <f>_xlfn.CONCAT('Clean 2'!C820,'Clean 2'!A820,'Clean 2'!B820,'Clean 2'!D820)</f>
        <v>42483Standard ClassHome Office513.496</v>
      </c>
      <c r="B820" s="18" t="str">
        <f>_xlfn.CONCAT(Step_2_Final!A820:D820)</f>
        <v>42457Standard ClassCorporate68.742</v>
      </c>
      <c r="C820" s="19" t="str">
        <f t="shared" si="13"/>
        <v>Correct</v>
      </c>
      <c r="D820" s="18"/>
    </row>
    <row r="821" spans="1:4" x14ac:dyDescent="0.25">
      <c r="A821" s="17" t="str">
        <f>_xlfn.CONCAT('Clean 2'!C821,'Clean 2'!A821,'Clean 2'!B821,'Clean 2'!D821)</f>
        <v>42517Standard ClassHome Office598.31</v>
      </c>
      <c r="B821" s="18" t="str">
        <f>_xlfn.CONCAT(Step_2_Final!A821:D821)</f>
        <v>42713Second ClassConsumer1827.51</v>
      </c>
      <c r="C821" s="19" t="str">
        <f t="shared" si="13"/>
        <v>Correct</v>
      </c>
      <c r="D821" s="18"/>
    </row>
    <row r="822" spans="1:4" x14ac:dyDescent="0.25">
      <c r="A822" s="17" t="str">
        <f>_xlfn.CONCAT('Clean 2'!C822,'Clean 2'!A822,'Clean 2'!B822,'Clean 2'!D822)</f>
        <v>42637Standard ClassHome Office148.16</v>
      </c>
      <c r="B822" s="18" t="str">
        <f>_xlfn.CONCAT(Step_2_Final!A822:D822)</f>
        <v>42678Same DayCorporate8167.42</v>
      </c>
      <c r="C822" s="19" t="str">
        <f t="shared" si="13"/>
        <v>Correct</v>
      </c>
      <c r="D822" s="18"/>
    </row>
    <row r="823" spans="1:4" x14ac:dyDescent="0.25">
      <c r="A823" s="20" t="str">
        <f>_xlfn.CONCAT('Clean 2'!C823,'Clean 2'!A823,'Clean 2'!B823,'Clean 2'!D823)</f>
        <v>42678Standard ClassHome Office9.664</v>
      </c>
      <c r="B823" s="21" t="str">
        <f>_xlfn.CONCAT(Step_2_Final!A823:D823)</f>
        <v>42377Standard ClassConsumer2.808</v>
      </c>
      <c r="C823" s="22" t="str">
        <f t="shared" si="13"/>
        <v>Correct</v>
      </c>
      <c r="D8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Dirty 2</vt:lpstr>
      <vt:lpstr>Clean 2</vt:lpstr>
      <vt:lpstr>Step_0</vt:lpstr>
      <vt:lpstr>Step_1</vt:lpstr>
      <vt:lpstr>Step_2_Final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Gyan Ranjan</cp:lastModifiedBy>
  <dcterms:created xsi:type="dcterms:W3CDTF">2020-05-09T13:05:14Z</dcterms:created>
  <dcterms:modified xsi:type="dcterms:W3CDTF">2024-03-06T08:22:32Z</dcterms:modified>
</cp:coreProperties>
</file>